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pivotTables/pivotTable2.xml" ContentType="application/vnd.openxmlformats-officedocument.spreadsheetml.pivotTable+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pivotTables/pivotTable3.xml" ContentType="application/vnd.openxmlformats-officedocument.spreadsheetml.pivotTable+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pivotTables/pivotTable4.xml" ContentType="application/vnd.openxmlformats-officedocument.spreadsheetml.pivotTable+xml"/>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pivotTables/pivotTable5.xml" ContentType="application/vnd.openxmlformats-officedocument.spreadsheetml.pivotTable+xml"/>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pivotTables/pivotTable6.xml" ContentType="application/vnd.openxmlformats-officedocument.spreadsheetml.pivotTable+xml"/>
  <Override PartName="/xl/drawings/drawing7.xml" ContentType="application/vnd.openxmlformats-officedocument.drawing+xml"/>
  <Override PartName="/xl/activeX/activeX6.xml" ContentType="application/vnd.ms-office.activeX+xml"/>
  <Override PartName="/xl/activeX/activeX6.bin" ContentType="application/vnd.ms-office.activeX"/>
  <Override PartName="/xl/pivotTables/pivotTable7.xml" ContentType="application/vnd.openxmlformats-officedocument.spreadsheetml.pivotTable+xml"/>
  <Override PartName="/xl/drawings/drawing8.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pivotTables/pivotTable8.xml" ContentType="application/vnd.openxmlformats-officedocument.spreadsheetml.pivotTable+xml"/>
  <Override PartName="/xl/drawings/drawing9.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pivotTables/pivotTable9.xml" ContentType="application/vnd.openxmlformats-officedocument.spreadsheetml.pivotTable+xml"/>
  <Override PartName="/xl/drawings/drawing10.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pivotTables/pivotTable10.xml" ContentType="application/vnd.openxmlformats-officedocument.spreadsheetml.pivotTable+xml"/>
  <Override PartName="/xl/drawings/drawing11.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pivotTables/pivotTable11.xml" ContentType="application/vnd.openxmlformats-officedocument.spreadsheetml.pivotTable+xml"/>
  <Override PartName="/xl/drawings/drawing12.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pivotTables/pivotTable12.xml" ContentType="application/vnd.openxmlformats-officedocument.spreadsheetml.pivotTable+xml"/>
  <Override PartName="/xl/drawings/drawing13.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pivotTables/pivotTable13.xml" ContentType="application/vnd.openxmlformats-officedocument.spreadsheetml.pivotTable+xml"/>
  <Override PartName="/xl/drawings/drawing1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omments1.xml" ContentType="application/vnd.openxmlformats-officedocument.spreadsheetml.comments+xml"/>
  <Override PartName="/xl/drawings/drawing15.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akesh Bhundia\Desktop\Homecare\"/>
    </mc:Choice>
  </mc:AlternateContent>
  <bookViews>
    <workbookView xWindow="0" yWindow="0" windowWidth="24000" windowHeight="9735" tabRatio="859"/>
  </bookViews>
  <sheets>
    <sheet name="Coding Guidance Notes" sheetId="1" r:id="rId1"/>
    <sheet name="Document Navigation" sheetId="77" r:id="rId2"/>
    <sheet name="Demographic Codes" sheetId="71" state="hidden" r:id="rId3"/>
    <sheet name="Incident&amp;Complaint Codes" sheetId="72" state="hidden" r:id="rId4"/>
    <sheet name="Process Based Codes" sheetId="73" state="hidden" r:id="rId5"/>
    <sheet name="Outcome Based Codes" sheetId="74" state="hidden" r:id="rId6"/>
    <sheet name="Root Cause Codes" sheetId="75" state="hidden" r:id="rId7"/>
    <sheet name="Risk Control Measures" sheetId="76" state="hidden" r:id="rId8"/>
    <sheet name="Patient Safety" sheetId="59" state="hidden" r:id="rId9"/>
    <sheet name="Duty of Candour" sheetId="65" state="hidden" r:id="rId10"/>
    <sheet name="ADE&amp;ADR" sheetId="66" state="hidden" r:id="rId11"/>
    <sheet name="Faulty Product&amp;Device" sheetId="67" state="hidden" r:id="rId12"/>
    <sheet name="Safeguarding" sheetId="68" state="hidden" r:id="rId13"/>
    <sheet name="Information Governance" sheetId="69" state="hidden" r:id="rId14"/>
    <sheet name="Complaint" sheetId="70" state="hidden" r:id="rId15"/>
    <sheet name="{Delete}" sheetId="13" state="hidden" r:id="rId16"/>
    <sheet name="Coding Standard" sheetId="11" r:id="rId17"/>
    <sheet name="Lookup" sheetId="35" state="hidden" r:id="rId18"/>
    <sheet name="Data Validation Sheet" sheetId="12" state="hidden" r:id="rId19"/>
  </sheets>
  <definedNames>
    <definedName name="_xlnm._FilterDatabase" localSheetId="15" hidden="1">'{Delete}'!$C$1:$AA$492</definedName>
    <definedName name="_xlnm._FilterDatabase" localSheetId="16" hidden="1">'Coding Standard'!$E$6:$AG$729</definedName>
    <definedName name="_Toc258512331" localSheetId="16">'Coding Standard'!#REF!</definedName>
    <definedName name="Data_Field_Properties">'Data Validation Sheet'!$D$2:$D$10</definedName>
    <definedName name="Optional_Mandatory">'Data Validation Sheet'!$C$2:$C$8</definedName>
    <definedName name="_xlnm.Print_Area" localSheetId="1">'Document Navigation'!$A$1:$V$53</definedName>
    <definedName name="Yes_No">'Data Validation Sheet'!$B$2:$B$3</definedName>
  </definedNames>
  <calcPr calcId="152511"/>
  <pivotCaches>
    <pivotCache cacheId="0" r:id="rId20"/>
    <pivotCache cacheId="1" r:id="rId2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1" i="11" l="1"/>
  <c r="B151" i="11"/>
  <c r="C151" i="11"/>
  <c r="D151" i="11"/>
  <c r="A152" i="11"/>
  <c r="B152" i="11"/>
  <c r="C152" i="11"/>
  <c r="D152" i="11"/>
  <c r="D153" i="11" s="1"/>
  <c r="D154" i="11" s="1"/>
  <c r="D155" i="11" s="1"/>
  <c r="D156" i="11" s="1"/>
  <c r="D157" i="11" s="1"/>
  <c r="D158" i="11" s="1"/>
  <c r="D159" i="11" s="1"/>
  <c r="A153" i="11"/>
  <c r="B153" i="11"/>
  <c r="C153" i="11"/>
  <c r="A154" i="11"/>
  <c r="B154" i="11"/>
  <c r="C154" i="11"/>
  <c r="A155" i="11"/>
  <c r="B155" i="11"/>
  <c r="C155" i="11"/>
  <c r="A156" i="11"/>
  <c r="B156" i="11"/>
  <c r="C156" i="11"/>
  <c r="A157" i="11"/>
  <c r="B157" i="11"/>
  <c r="C157" i="11"/>
  <c r="A158" i="11"/>
  <c r="B158" i="11"/>
  <c r="C158" i="11"/>
  <c r="A159" i="11"/>
  <c r="B159" i="11"/>
  <c r="C159" i="11"/>
  <c r="A160" i="11"/>
  <c r="B160" i="11"/>
  <c r="C160" i="11"/>
  <c r="D160" i="11"/>
  <c r="A161" i="11"/>
  <c r="B161" i="11"/>
  <c r="C161" i="11"/>
  <c r="D161" i="11"/>
  <c r="A162" i="11"/>
  <c r="B162" i="11"/>
  <c r="C162" i="11"/>
  <c r="D162" i="11"/>
  <c r="A163" i="11"/>
  <c r="B163" i="11"/>
  <c r="C163" i="11"/>
  <c r="D163" i="11"/>
  <c r="A164" i="11"/>
  <c r="B164" i="11"/>
  <c r="C164" i="11"/>
  <c r="D164" i="11"/>
  <c r="A165" i="11"/>
  <c r="B165" i="11"/>
  <c r="C165" i="11"/>
  <c r="D165" i="11"/>
  <c r="A166" i="11"/>
  <c r="B166" i="11"/>
  <c r="C166" i="11"/>
  <c r="D166" i="11"/>
  <c r="A167" i="11"/>
  <c r="B167" i="11"/>
  <c r="C167" i="11"/>
  <c r="D167" i="11"/>
  <c r="A168" i="11"/>
  <c r="B168" i="11"/>
  <c r="C168" i="11"/>
  <c r="D168" i="11"/>
  <c r="A169" i="11"/>
  <c r="B169" i="11"/>
  <c r="C169" i="11"/>
  <c r="D169" i="11"/>
  <c r="A170" i="11"/>
  <c r="B170" i="11"/>
  <c r="C170" i="11"/>
  <c r="D170" i="11"/>
  <c r="D171" i="11" s="1"/>
  <c r="D172" i="11" s="1"/>
  <c r="D173" i="11" s="1"/>
  <c r="A171" i="11"/>
  <c r="B171" i="11"/>
  <c r="C171" i="11"/>
  <c r="A172" i="11"/>
  <c r="B172" i="11"/>
  <c r="C172" i="11"/>
  <c r="A173" i="11"/>
  <c r="B173" i="11"/>
  <c r="C173" i="11"/>
  <c r="A174" i="11"/>
  <c r="B174" i="11"/>
  <c r="C174" i="11"/>
  <c r="D174" i="11"/>
  <c r="A175" i="11"/>
  <c r="B175" i="11"/>
  <c r="C175" i="11"/>
  <c r="D175" i="11"/>
  <c r="A176" i="11"/>
  <c r="B176" i="11"/>
  <c r="C176" i="11"/>
  <c r="D176" i="11"/>
  <c r="D177" i="11" s="1"/>
  <c r="D178" i="11" s="1"/>
  <c r="D179" i="11" s="1"/>
  <c r="D180" i="11" s="1"/>
  <c r="A177" i="11"/>
  <c r="B177" i="11"/>
  <c r="C177" i="11"/>
  <c r="A178" i="11"/>
  <c r="B178" i="11"/>
  <c r="C178" i="11"/>
  <c r="A179" i="11"/>
  <c r="B179" i="11"/>
  <c r="C179" i="11"/>
  <c r="A180" i="11"/>
  <c r="B180" i="11"/>
  <c r="C180" i="11"/>
  <c r="A181" i="11"/>
  <c r="B181" i="11"/>
  <c r="C181" i="11"/>
  <c r="D181" i="11"/>
  <c r="A182" i="11"/>
  <c r="B182" i="11"/>
  <c r="C182" i="11"/>
  <c r="D182" i="11"/>
  <c r="A183" i="11"/>
  <c r="B183" i="11"/>
  <c r="C183" i="11"/>
  <c r="D183" i="11"/>
  <c r="D184" i="11" s="1"/>
  <c r="A184" i="11"/>
  <c r="B184" i="11"/>
  <c r="C184" i="11"/>
  <c r="A185" i="11"/>
  <c r="B185" i="11"/>
  <c r="C185" i="11"/>
  <c r="D185" i="11"/>
  <c r="A186" i="11"/>
  <c r="B186" i="11"/>
  <c r="C186" i="11"/>
  <c r="D186" i="11"/>
  <c r="A187" i="11"/>
  <c r="B187" i="11"/>
  <c r="C187" i="11"/>
  <c r="D187" i="11"/>
  <c r="A188" i="11"/>
  <c r="B188" i="11"/>
  <c r="C188" i="11"/>
  <c r="D188" i="11"/>
  <c r="A189" i="11"/>
  <c r="B189" i="11"/>
  <c r="C189" i="11"/>
  <c r="D189" i="11"/>
  <c r="A190" i="11"/>
  <c r="B190" i="11"/>
  <c r="C190" i="11"/>
  <c r="D190" i="11"/>
  <c r="A191" i="11"/>
  <c r="B191" i="11"/>
  <c r="C191" i="11"/>
  <c r="D191" i="11"/>
  <c r="A192" i="11"/>
  <c r="B192" i="11"/>
  <c r="C192" i="11"/>
  <c r="D192" i="11"/>
  <c r="A193" i="11"/>
  <c r="B193" i="11"/>
  <c r="C193" i="11"/>
  <c r="D193" i="11"/>
  <c r="A194" i="11"/>
  <c r="B194" i="11"/>
  <c r="C194" i="11"/>
  <c r="D194" i="11"/>
  <c r="A195" i="11"/>
  <c r="B195" i="11"/>
  <c r="C195" i="11"/>
  <c r="D195" i="11"/>
  <c r="A196" i="11"/>
  <c r="B196" i="11"/>
  <c r="C196" i="11"/>
  <c r="D196" i="11"/>
  <c r="A197" i="11"/>
  <c r="B197" i="11"/>
  <c r="C197" i="11"/>
  <c r="D197" i="11"/>
  <c r="D198" i="11" s="1"/>
  <c r="D199" i="11" s="1"/>
  <c r="D200" i="11" s="1"/>
  <c r="D201" i="11" s="1"/>
  <c r="D202" i="11" s="1"/>
  <c r="A198" i="11"/>
  <c r="B198" i="11"/>
  <c r="C198" i="11"/>
  <c r="A199" i="11"/>
  <c r="B199" i="11"/>
  <c r="C199" i="11"/>
  <c r="A200" i="11"/>
  <c r="B200" i="11"/>
  <c r="C200" i="11"/>
  <c r="A201" i="11"/>
  <c r="B201" i="11"/>
  <c r="C201" i="11"/>
  <c r="A202" i="11"/>
  <c r="B202" i="11"/>
  <c r="C202" i="11"/>
  <c r="A203" i="11"/>
  <c r="B203" i="11"/>
  <c r="C203" i="11"/>
  <c r="D203" i="11"/>
  <c r="A204" i="11"/>
  <c r="B204" i="11"/>
  <c r="C204" i="11"/>
  <c r="D204" i="11"/>
  <c r="A205" i="11"/>
  <c r="B205" i="11"/>
  <c r="C205" i="11"/>
  <c r="D205" i="11"/>
  <c r="D206" i="11" s="1"/>
  <c r="D207" i="11" s="1"/>
  <c r="D208" i="11" s="1"/>
  <c r="A206" i="11"/>
  <c r="B206" i="11"/>
  <c r="C206" i="11"/>
  <c r="A207" i="11"/>
  <c r="B207" i="11"/>
  <c r="C207" i="11"/>
  <c r="A208" i="11"/>
  <c r="B208" i="11"/>
  <c r="C208" i="11"/>
  <c r="A209" i="11"/>
  <c r="B209" i="11"/>
  <c r="C209" i="11"/>
  <c r="D209" i="11"/>
  <c r="A210" i="11"/>
  <c r="B210" i="11"/>
  <c r="C210" i="11"/>
  <c r="D210" i="11"/>
  <c r="A211" i="11"/>
  <c r="B211" i="11"/>
  <c r="C211" i="11"/>
  <c r="D211" i="11"/>
  <c r="A212" i="11"/>
  <c r="B212" i="11"/>
  <c r="C212" i="11"/>
  <c r="D212" i="11"/>
  <c r="A213" i="11"/>
  <c r="B213" i="11"/>
  <c r="C213" i="11"/>
  <c r="D213" i="11"/>
  <c r="D214" i="11" s="1"/>
  <c r="D215" i="11" s="1"/>
  <c r="D216" i="11" s="1"/>
  <c r="A214" i="11"/>
  <c r="B214" i="11"/>
  <c r="C214" i="11"/>
  <c r="A215" i="11"/>
  <c r="B215" i="11"/>
  <c r="C215" i="11"/>
  <c r="A216" i="11"/>
  <c r="B216" i="11"/>
  <c r="C216" i="11"/>
  <c r="A217" i="11"/>
  <c r="B217" i="11"/>
  <c r="C217" i="11"/>
  <c r="D217" i="11"/>
  <c r="A218" i="11"/>
  <c r="B218" i="11"/>
  <c r="C218" i="11"/>
  <c r="D218" i="11"/>
  <c r="A219" i="11"/>
  <c r="B219" i="11"/>
  <c r="C219" i="11"/>
  <c r="D219" i="11"/>
  <c r="A220" i="11"/>
  <c r="B220" i="11"/>
  <c r="C220" i="11"/>
  <c r="D220" i="11"/>
  <c r="A221" i="11"/>
  <c r="B221" i="11"/>
  <c r="C221" i="11"/>
  <c r="D221" i="11"/>
  <c r="A222" i="11"/>
  <c r="B222" i="11"/>
  <c r="C222" i="11"/>
  <c r="D222" i="11"/>
  <c r="A223" i="11"/>
  <c r="B223" i="11"/>
  <c r="C223" i="11"/>
  <c r="D223" i="11"/>
  <c r="A224" i="11"/>
  <c r="B224" i="11"/>
  <c r="C224" i="11"/>
  <c r="D224" i="11"/>
  <c r="A225" i="11"/>
  <c r="B225" i="11"/>
  <c r="C225" i="11"/>
  <c r="D225" i="11"/>
  <c r="A226" i="11"/>
  <c r="B226" i="11"/>
  <c r="C226" i="11"/>
  <c r="D226" i="11"/>
  <c r="D227" i="11" s="1"/>
  <c r="D228" i="11" s="1"/>
  <c r="D229" i="11" s="1"/>
  <c r="D230" i="11" s="1"/>
  <c r="D231" i="11" s="1"/>
  <c r="A227" i="11"/>
  <c r="B227" i="11"/>
  <c r="C227" i="11"/>
  <c r="A228" i="11"/>
  <c r="B228" i="11"/>
  <c r="C228" i="11"/>
  <c r="A229" i="11"/>
  <c r="B229" i="11"/>
  <c r="C229" i="11"/>
  <c r="A230" i="11"/>
  <c r="B230" i="11"/>
  <c r="C230" i="11"/>
  <c r="A231" i="11"/>
  <c r="B231" i="11"/>
  <c r="C231" i="11"/>
  <c r="A232" i="11"/>
  <c r="B232" i="11"/>
  <c r="C232" i="11"/>
  <c r="D232" i="11"/>
  <c r="D233" i="11" s="1"/>
  <c r="D234" i="11" s="1"/>
  <c r="D235" i="11" s="1"/>
  <c r="D236" i="11" s="1"/>
  <c r="D237" i="11" s="1"/>
  <c r="D238" i="11" s="1"/>
  <c r="D239" i="11" s="1"/>
  <c r="D240" i="11" s="1"/>
  <c r="D241" i="11" s="1"/>
  <c r="A233" i="11"/>
  <c r="B233" i="11"/>
  <c r="C233" i="11"/>
  <c r="A234" i="11"/>
  <c r="B234" i="11"/>
  <c r="C234" i="11"/>
  <c r="A235" i="11"/>
  <c r="B235" i="11"/>
  <c r="C235" i="11"/>
  <c r="A236" i="11"/>
  <c r="B236" i="11"/>
  <c r="C236" i="11"/>
  <c r="A237" i="11"/>
  <c r="B237" i="11"/>
  <c r="C237" i="11"/>
  <c r="A238" i="11"/>
  <c r="B238" i="11"/>
  <c r="C238" i="11"/>
  <c r="A239" i="11"/>
  <c r="B239" i="11"/>
  <c r="C239" i="11"/>
  <c r="A240" i="11"/>
  <c r="B240" i="11"/>
  <c r="C240" i="11"/>
  <c r="A241" i="11"/>
  <c r="B241" i="11"/>
  <c r="C241" i="11"/>
  <c r="A242" i="11"/>
  <c r="B242" i="11"/>
  <c r="C242" i="11"/>
  <c r="D242" i="11"/>
  <c r="A243" i="11"/>
  <c r="B243" i="11"/>
  <c r="C243" i="11"/>
  <c r="D243" i="11"/>
  <c r="D244" i="11" s="1"/>
  <c r="D245" i="11" s="1"/>
  <c r="D246" i="11" s="1"/>
  <c r="A244" i="11"/>
  <c r="B244" i="11"/>
  <c r="C244" i="11"/>
  <c r="A245" i="11"/>
  <c r="B245" i="11"/>
  <c r="C245" i="11"/>
  <c r="A246" i="11"/>
  <c r="B246" i="11"/>
  <c r="C246" i="11"/>
  <c r="A247" i="11"/>
  <c r="B247" i="11"/>
  <c r="C247" i="11"/>
  <c r="D247" i="11"/>
  <c r="D248" i="11" s="1"/>
  <c r="D249" i="11" s="1"/>
  <c r="D250" i="11" s="1"/>
  <c r="D251" i="11" s="1"/>
  <c r="D252" i="11" s="1"/>
  <c r="D253" i="11" s="1"/>
  <c r="D254" i="11" s="1"/>
  <c r="D255" i="11" s="1"/>
  <c r="D256" i="11" s="1"/>
  <c r="D257" i="11" s="1"/>
  <c r="D258" i="11" s="1"/>
  <c r="D259" i="11" s="1"/>
  <c r="D260" i="11" s="1"/>
  <c r="D261" i="11" s="1"/>
  <c r="D262" i="11" s="1"/>
  <c r="A248" i="11"/>
  <c r="B248" i="11"/>
  <c r="C248" i="11"/>
  <c r="A249" i="11"/>
  <c r="B249" i="11"/>
  <c r="C249" i="11"/>
  <c r="A250" i="11"/>
  <c r="B250" i="11"/>
  <c r="C250" i="11"/>
  <c r="A251" i="11"/>
  <c r="B251" i="11"/>
  <c r="C251" i="11"/>
  <c r="A252" i="11"/>
  <c r="B252" i="11"/>
  <c r="C252" i="11"/>
  <c r="A253" i="11"/>
  <c r="B253" i="11"/>
  <c r="C253" i="11"/>
  <c r="A254" i="11"/>
  <c r="B254" i="11"/>
  <c r="C254" i="11"/>
  <c r="A255" i="11"/>
  <c r="B255" i="11"/>
  <c r="C255" i="11"/>
  <c r="A256" i="11"/>
  <c r="B256" i="11"/>
  <c r="C256" i="11"/>
  <c r="A257" i="11"/>
  <c r="B257" i="11"/>
  <c r="C257" i="11"/>
  <c r="A258" i="11"/>
  <c r="B258" i="11"/>
  <c r="C258" i="11"/>
  <c r="A259" i="11"/>
  <c r="B259" i="11"/>
  <c r="C259" i="11"/>
  <c r="A260" i="11"/>
  <c r="B260" i="11"/>
  <c r="C260" i="11"/>
  <c r="A261" i="11"/>
  <c r="B261" i="11"/>
  <c r="C261" i="11"/>
  <c r="A262" i="11"/>
  <c r="B262" i="11"/>
  <c r="C262" i="11"/>
  <c r="A263" i="11"/>
  <c r="B263" i="11"/>
  <c r="C263" i="11"/>
  <c r="D263" i="11"/>
  <c r="A264" i="11"/>
  <c r="B264" i="11"/>
  <c r="C264" i="11"/>
  <c r="D264" i="11"/>
  <c r="D265" i="11" s="1"/>
  <c r="D266" i="11" s="1"/>
  <c r="D267" i="11" s="1"/>
  <c r="D268" i="11" s="1"/>
  <c r="D269" i="11" s="1"/>
  <c r="D270" i="11" s="1"/>
  <c r="D271" i="11" s="1"/>
  <c r="D272" i="11" s="1"/>
  <c r="D273" i="11" s="1"/>
  <c r="D274" i="11" s="1"/>
  <c r="D275" i="11" s="1"/>
  <c r="D276" i="11" s="1"/>
  <c r="D277" i="11" s="1"/>
  <c r="D278" i="11" s="1"/>
  <c r="A265" i="11"/>
  <c r="B265" i="11"/>
  <c r="C265" i="11"/>
  <c r="A266" i="11"/>
  <c r="B266" i="11"/>
  <c r="C266" i="11"/>
  <c r="A267" i="11"/>
  <c r="B267" i="11"/>
  <c r="C267" i="11"/>
  <c r="A268" i="11"/>
  <c r="B268" i="11"/>
  <c r="C268" i="11"/>
  <c r="A269" i="11"/>
  <c r="B269" i="11"/>
  <c r="C269" i="11"/>
  <c r="A270" i="11"/>
  <c r="B270" i="11"/>
  <c r="C270" i="11"/>
  <c r="A271" i="11"/>
  <c r="B271" i="11"/>
  <c r="C271" i="11"/>
  <c r="A272" i="11"/>
  <c r="B272" i="11"/>
  <c r="C272" i="11"/>
  <c r="A273" i="11"/>
  <c r="B273" i="11"/>
  <c r="C273" i="11"/>
  <c r="A274" i="11"/>
  <c r="B274" i="11"/>
  <c r="C274" i="11"/>
  <c r="A275" i="11"/>
  <c r="B275" i="11"/>
  <c r="C275" i="11"/>
  <c r="A276" i="11"/>
  <c r="B276" i="11"/>
  <c r="C276" i="11"/>
  <c r="A277" i="11"/>
  <c r="B277" i="11"/>
  <c r="C277" i="11"/>
  <c r="A278" i="11"/>
  <c r="B278" i="11"/>
  <c r="C278" i="11"/>
  <c r="A279" i="11"/>
  <c r="B279" i="11"/>
  <c r="C279" i="11"/>
  <c r="D279" i="11"/>
  <c r="A280" i="11"/>
  <c r="B280" i="11"/>
  <c r="C280" i="11"/>
  <c r="D280" i="11"/>
  <c r="A281" i="11"/>
  <c r="B281" i="11"/>
  <c r="C281" i="11"/>
  <c r="D281" i="11"/>
  <c r="D282" i="11" s="1"/>
  <c r="D283" i="11" s="1"/>
  <c r="D284" i="11" s="1"/>
  <c r="D285" i="11" s="1"/>
  <c r="A282" i="11"/>
  <c r="B282" i="11"/>
  <c r="C282" i="11"/>
  <c r="A283" i="11"/>
  <c r="B283" i="11"/>
  <c r="C283" i="11"/>
  <c r="A284" i="11"/>
  <c r="B284" i="11"/>
  <c r="C284" i="11"/>
  <c r="A285" i="11"/>
  <c r="B285" i="11"/>
  <c r="C285" i="11"/>
  <c r="A286" i="11"/>
  <c r="B286" i="11"/>
  <c r="C286" i="11"/>
  <c r="D286" i="11"/>
  <c r="A287" i="11"/>
  <c r="B287" i="11"/>
  <c r="C287" i="11"/>
  <c r="D287" i="11"/>
  <c r="D288" i="11" s="1"/>
  <c r="D289" i="11" s="1"/>
  <c r="D290" i="11" s="1"/>
  <c r="D291" i="11" s="1"/>
  <c r="D292" i="11" s="1"/>
  <c r="D293" i="11" s="1"/>
  <c r="D294" i="11" s="1"/>
  <c r="D295" i="11" s="1"/>
  <c r="D296" i="11" s="1"/>
  <c r="D297" i="11" s="1"/>
  <c r="D298" i="11" s="1"/>
  <c r="D299" i="11" s="1"/>
  <c r="D300" i="11" s="1"/>
  <c r="D301" i="11" s="1"/>
  <c r="D302" i="11" s="1"/>
  <c r="D303" i="11" s="1"/>
  <c r="D304" i="11" s="1"/>
  <c r="D305" i="11" s="1"/>
  <c r="D306" i="11" s="1"/>
  <c r="D307" i="11" s="1"/>
  <c r="D308" i="11" s="1"/>
  <c r="A288" i="11"/>
  <c r="B288" i="11"/>
  <c r="C288" i="11"/>
  <c r="A289" i="11"/>
  <c r="B289" i="11"/>
  <c r="C289" i="11"/>
  <c r="A290" i="11"/>
  <c r="B290" i="11"/>
  <c r="C290" i="11"/>
  <c r="A291" i="11"/>
  <c r="B291" i="11"/>
  <c r="C291" i="11"/>
  <c r="A292" i="11"/>
  <c r="B292" i="11"/>
  <c r="C292" i="11"/>
  <c r="A293" i="11"/>
  <c r="B293" i="11"/>
  <c r="C293" i="11"/>
  <c r="A294" i="11"/>
  <c r="B294" i="11"/>
  <c r="C294" i="11"/>
  <c r="A295" i="11"/>
  <c r="B295" i="11"/>
  <c r="C295" i="11"/>
  <c r="A296" i="11"/>
  <c r="B296" i="11"/>
  <c r="C296" i="11"/>
  <c r="A297" i="11"/>
  <c r="B297" i="11"/>
  <c r="C297" i="11"/>
  <c r="A298" i="11"/>
  <c r="B298" i="11"/>
  <c r="C298" i="11"/>
  <c r="A299" i="11"/>
  <c r="B299" i="11"/>
  <c r="C299" i="11"/>
  <c r="A300" i="11"/>
  <c r="B300" i="11"/>
  <c r="C300" i="11"/>
  <c r="A301" i="11"/>
  <c r="B301" i="11"/>
  <c r="C301" i="11"/>
  <c r="A302" i="11"/>
  <c r="B302" i="11"/>
  <c r="C302" i="11"/>
  <c r="A303" i="11"/>
  <c r="B303" i="11"/>
  <c r="C303" i="11"/>
  <c r="A304" i="11"/>
  <c r="B304" i="11"/>
  <c r="C304" i="11"/>
  <c r="A305" i="11"/>
  <c r="B305" i="11"/>
  <c r="C305" i="11"/>
  <c r="A306" i="11"/>
  <c r="B306" i="11"/>
  <c r="C306" i="11"/>
  <c r="A307" i="11"/>
  <c r="B307" i="11"/>
  <c r="C307" i="11"/>
  <c r="A308" i="11"/>
  <c r="B308" i="11"/>
  <c r="C308" i="11"/>
  <c r="A309" i="11"/>
  <c r="B309" i="11"/>
  <c r="C309" i="11"/>
  <c r="D309" i="11"/>
  <c r="D310" i="11" s="1"/>
  <c r="D311" i="11" s="1"/>
  <c r="D312" i="11" s="1"/>
  <c r="D313" i="11" s="1"/>
  <c r="D314" i="11" s="1"/>
  <c r="D315" i="11" s="1"/>
  <c r="A310" i="11"/>
  <c r="B310" i="11"/>
  <c r="C310" i="11"/>
  <c r="A311" i="11"/>
  <c r="B311" i="11"/>
  <c r="C311" i="11"/>
  <c r="A312" i="11"/>
  <c r="B312" i="11"/>
  <c r="C312" i="11"/>
  <c r="A313" i="11"/>
  <c r="B313" i="11"/>
  <c r="C313" i="11"/>
  <c r="A314" i="11"/>
  <c r="B314" i="11"/>
  <c r="C314" i="11"/>
  <c r="A315" i="11"/>
  <c r="B315" i="11"/>
  <c r="C315" i="11"/>
  <c r="A316" i="11"/>
  <c r="B316" i="11"/>
  <c r="C316" i="11"/>
  <c r="D316" i="11"/>
  <c r="A317" i="11"/>
  <c r="B317" i="11"/>
  <c r="C317" i="11"/>
  <c r="D317" i="11"/>
  <c r="A318" i="11"/>
  <c r="B318" i="11"/>
  <c r="C318" i="11"/>
  <c r="D318" i="11"/>
  <c r="A319" i="11"/>
  <c r="B319" i="11"/>
  <c r="C319" i="11"/>
  <c r="D319" i="11"/>
  <c r="A320" i="11"/>
  <c r="B320" i="11"/>
  <c r="C320" i="11"/>
  <c r="D320" i="11"/>
  <c r="A321" i="11"/>
  <c r="B321" i="11"/>
  <c r="C321" i="11"/>
  <c r="D321" i="11"/>
  <c r="A322" i="11"/>
  <c r="B322" i="11"/>
  <c r="C322" i="11"/>
  <c r="D322" i="11"/>
  <c r="A323" i="11"/>
  <c r="B323" i="11"/>
  <c r="C323" i="11"/>
  <c r="D323" i="11"/>
  <c r="A324" i="11"/>
  <c r="B324" i="11"/>
  <c r="C324" i="11"/>
  <c r="D324" i="11"/>
  <c r="A325" i="11"/>
  <c r="B325" i="11"/>
  <c r="C325" i="11"/>
  <c r="D325" i="11"/>
  <c r="A326" i="11"/>
  <c r="B326" i="11"/>
  <c r="C326" i="11"/>
  <c r="D326" i="11"/>
  <c r="A327" i="11"/>
  <c r="B327" i="11"/>
  <c r="C327" i="11"/>
  <c r="D327" i="11"/>
  <c r="A328" i="11"/>
  <c r="B328" i="11"/>
  <c r="C328" i="11"/>
  <c r="D328" i="11"/>
  <c r="A329" i="11"/>
  <c r="B329" i="11"/>
  <c r="C329" i="11"/>
  <c r="D329" i="11"/>
  <c r="A330" i="11"/>
  <c r="B330" i="11"/>
  <c r="C330" i="11"/>
  <c r="D330" i="11"/>
  <c r="A331" i="11"/>
  <c r="B331" i="11"/>
  <c r="C331" i="11"/>
  <c r="D331" i="11"/>
  <c r="D332" i="11" s="1"/>
  <c r="D333" i="11" s="1"/>
  <c r="D334" i="11" s="1"/>
  <c r="A332" i="11"/>
  <c r="B332" i="11"/>
  <c r="C332" i="11"/>
  <c r="A333" i="11"/>
  <c r="B333" i="11"/>
  <c r="C333" i="11"/>
  <c r="A334" i="11"/>
  <c r="B334" i="11"/>
  <c r="C334" i="11"/>
  <c r="A335" i="11"/>
  <c r="B335" i="11"/>
  <c r="C335" i="11"/>
  <c r="D335" i="11"/>
  <c r="A336" i="11"/>
  <c r="B336" i="11"/>
  <c r="C336" i="11"/>
  <c r="D336" i="11"/>
  <c r="A337" i="11"/>
  <c r="B337" i="11"/>
  <c r="C337" i="11"/>
  <c r="D337" i="11"/>
  <c r="D338" i="11" s="1"/>
  <c r="D339" i="11" s="1"/>
  <c r="D340" i="11" s="1"/>
  <c r="D341" i="11" s="1"/>
  <c r="D342" i="11" s="1"/>
  <c r="A338" i="11"/>
  <c r="B338" i="11"/>
  <c r="C338" i="11"/>
  <c r="A339" i="11"/>
  <c r="B339" i="11"/>
  <c r="C339" i="11"/>
  <c r="A340" i="11"/>
  <c r="B340" i="11"/>
  <c r="C340" i="11"/>
  <c r="A341" i="11"/>
  <c r="B341" i="11"/>
  <c r="C341" i="11"/>
  <c r="A342" i="11"/>
  <c r="B342" i="11"/>
  <c r="C342" i="11"/>
  <c r="A343" i="11"/>
  <c r="B343" i="11"/>
  <c r="C343" i="11"/>
  <c r="D343" i="11"/>
  <c r="A344" i="11"/>
  <c r="B344" i="11"/>
  <c r="C344" i="11"/>
  <c r="D344" i="11"/>
  <c r="D345" i="11" s="1"/>
  <c r="D346" i="11" s="1"/>
  <c r="D347" i="11" s="1"/>
  <c r="A345" i="11"/>
  <c r="B345" i="11"/>
  <c r="C345" i="11"/>
  <c r="A346" i="11"/>
  <c r="B346" i="11"/>
  <c r="C346" i="11"/>
  <c r="A347" i="11"/>
  <c r="B347" i="11"/>
  <c r="C347" i="11"/>
  <c r="A348" i="11"/>
  <c r="B348" i="11"/>
  <c r="C348" i="11"/>
  <c r="D348" i="11"/>
  <c r="A349" i="11"/>
  <c r="B349" i="11"/>
  <c r="C349" i="11"/>
  <c r="D349" i="11"/>
  <c r="D350" i="11" s="1"/>
  <c r="D351" i="11" s="1"/>
  <c r="A350" i="11"/>
  <c r="B350" i="11"/>
  <c r="B351" i="11" s="1"/>
  <c r="B352" i="11" s="1"/>
  <c r="B353" i="11" s="1"/>
  <c r="B354" i="11" s="1"/>
  <c r="B355" i="11" s="1"/>
  <c r="B356" i="11" s="1"/>
  <c r="B357" i="11" s="1"/>
  <c r="B358" i="11" s="1"/>
  <c r="B359" i="11" s="1"/>
  <c r="B360" i="11" s="1"/>
  <c r="B361" i="11" s="1"/>
  <c r="B362" i="11" s="1"/>
  <c r="B363" i="11" s="1"/>
  <c r="B364" i="11" s="1"/>
  <c r="B365" i="11" s="1"/>
  <c r="B366" i="11" s="1"/>
  <c r="B367" i="11" s="1"/>
  <c r="B368" i="11" s="1"/>
  <c r="B369" i="11" s="1"/>
  <c r="B370" i="11" s="1"/>
  <c r="B371" i="11" s="1"/>
  <c r="B372" i="11" s="1"/>
  <c r="B373" i="11" s="1"/>
  <c r="B374" i="11" s="1"/>
  <c r="B375" i="11" s="1"/>
  <c r="B376" i="11" s="1"/>
  <c r="B377" i="11" s="1"/>
  <c r="B378" i="11" s="1"/>
  <c r="B379" i="11" s="1"/>
  <c r="B380" i="11" s="1"/>
  <c r="B381" i="11" s="1"/>
  <c r="B382" i="11" s="1"/>
  <c r="B383" i="11" s="1"/>
  <c r="B384" i="11" s="1"/>
  <c r="B385" i="11" s="1"/>
  <c r="B386" i="11" s="1"/>
  <c r="B387" i="11" s="1"/>
  <c r="B388" i="11" s="1"/>
  <c r="B389" i="11" s="1"/>
  <c r="B390" i="11" s="1"/>
  <c r="B391" i="11" s="1"/>
  <c r="B392" i="11" s="1"/>
  <c r="B393" i="11" s="1"/>
  <c r="B394" i="11" s="1"/>
  <c r="B395" i="11" s="1"/>
  <c r="B396" i="11" s="1"/>
  <c r="B397" i="11" s="1"/>
  <c r="B398" i="11" s="1"/>
  <c r="B399" i="11" s="1"/>
  <c r="B400" i="11" s="1"/>
  <c r="B401" i="11" s="1"/>
  <c r="B402" i="11" s="1"/>
  <c r="B403" i="11" s="1"/>
  <c r="B404" i="11" s="1"/>
  <c r="B405" i="11" s="1"/>
  <c r="B406" i="11" s="1"/>
  <c r="B407" i="11" s="1"/>
  <c r="B408" i="11" s="1"/>
  <c r="B409" i="11" s="1"/>
  <c r="B410" i="11" s="1"/>
  <c r="B411" i="11" s="1"/>
  <c r="B412" i="11" s="1"/>
  <c r="B413" i="11" s="1"/>
  <c r="B414" i="11" s="1"/>
  <c r="B415" i="11" s="1"/>
  <c r="B416" i="11" s="1"/>
  <c r="B417" i="11" s="1"/>
  <c r="B418" i="11" s="1"/>
  <c r="B419" i="11" s="1"/>
  <c r="B420" i="11" s="1"/>
  <c r="B421" i="11" s="1"/>
  <c r="B422" i="11" s="1"/>
  <c r="B423" i="11" s="1"/>
  <c r="B424" i="11" s="1"/>
  <c r="B425" i="11" s="1"/>
  <c r="B426" i="11" s="1"/>
  <c r="B427" i="11" s="1"/>
  <c r="B428" i="11" s="1"/>
  <c r="B429" i="11" s="1"/>
  <c r="B430" i="11" s="1"/>
  <c r="B431" i="11" s="1"/>
  <c r="B432" i="11" s="1"/>
  <c r="B433" i="11" s="1"/>
  <c r="B434" i="11" s="1"/>
  <c r="B435" i="11" s="1"/>
  <c r="B436" i="11" s="1"/>
  <c r="B437" i="11" s="1"/>
  <c r="B438" i="11" s="1"/>
  <c r="B439" i="11" s="1"/>
  <c r="B440" i="11" s="1"/>
  <c r="B441" i="11" s="1"/>
  <c r="B442" i="11" s="1"/>
  <c r="B443" i="11" s="1"/>
  <c r="B444" i="11" s="1"/>
  <c r="B445" i="11" s="1"/>
  <c r="B446" i="11" s="1"/>
  <c r="B447" i="11" s="1"/>
  <c r="B448" i="11" s="1"/>
  <c r="B449" i="11" s="1"/>
  <c r="B450" i="11" s="1"/>
  <c r="B451" i="11" s="1"/>
  <c r="B452" i="11" s="1"/>
  <c r="B453" i="11" s="1"/>
  <c r="B454" i="11" s="1"/>
  <c r="B455" i="11" s="1"/>
  <c r="B456" i="11" s="1"/>
  <c r="B457" i="11" s="1"/>
  <c r="B458" i="11" s="1"/>
  <c r="B459" i="11" s="1"/>
  <c r="B460" i="11" s="1"/>
  <c r="B461" i="11" s="1"/>
  <c r="B462" i="11" s="1"/>
  <c r="B463" i="11" s="1"/>
  <c r="B464" i="11" s="1"/>
  <c r="B465" i="11" s="1"/>
  <c r="B466" i="11" s="1"/>
  <c r="B467" i="11" s="1"/>
  <c r="B468" i="11" s="1"/>
  <c r="B469" i="11" s="1"/>
  <c r="B470" i="11" s="1"/>
  <c r="B471" i="11" s="1"/>
  <c r="B472" i="11" s="1"/>
  <c r="B473" i="11" s="1"/>
  <c r="B474" i="11" s="1"/>
  <c r="B475" i="11" s="1"/>
  <c r="B476" i="11" s="1"/>
  <c r="B477" i="11" s="1"/>
  <c r="B478" i="11" s="1"/>
  <c r="B479" i="11" s="1"/>
  <c r="B480" i="11" s="1"/>
  <c r="B481" i="11" s="1"/>
  <c r="B482" i="11" s="1"/>
  <c r="B483" i="11" s="1"/>
  <c r="C350" i="11"/>
  <c r="A351" i="11"/>
  <c r="C351" i="11"/>
  <c r="A352" i="11"/>
  <c r="C352" i="11"/>
  <c r="D352" i="11"/>
  <c r="A353" i="11"/>
  <c r="C353" i="11"/>
  <c r="D353" i="11"/>
  <c r="A354" i="11"/>
  <c r="C354" i="11"/>
  <c r="D354" i="11"/>
  <c r="D355" i="11" s="1"/>
  <c r="A355" i="11"/>
  <c r="C355" i="11"/>
  <c r="A356" i="11"/>
  <c r="C356" i="11"/>
  <c r="D356" i="11"/>
  <c r="A357" i="11"/>
  <c r="C357" i="11"/>
  <c r="D357" i="11"/>
  <c r="A358" i="11"/>
  <c r="C358" i="11"/>
  <c r="D358" i="11"/>
  <c r="D359" i="11" s="1"/>
  <c r="D360" i="11" s="1"/>
  <c r="A359" i="11"/>
  <c r="C359" i="11"/>
  <c r="A360" i="11"/>
  <c r="C360" i="11"/>
  <c r="A361" i="11"/>
  <c r="C361" i="11"/>
  <c r="D361" i="11"/>
  <c r="A362" i="11"/>
  <c r="C362" i="11"/>
  <c r="D362" i="11"/>
  <c r="D363" i="11" s="1"/>
  <c r="D364" i="11" s="1"/>
  <c r="D365" i="11" s="1"/>
  <c r="D366" i="11" s="1"/>
  <c r="D367" i="11" s="1"/>
  <c r="D368" i="11" s="1"/>
  <c r="D369" i="11" s="1"/>
  <c r="D370" i="11" s="1"/>
  <c r="A363" i="11"/>
  <c r="C363" i="11"/>
  <c r="A364" i="11"/>
  <c r="C364" i="11"/>
  <c r="A365" i="11"/>
  <c r="C365" i="11"/>
  <c r="A366" i="11"/>
  <c r="C366" i="11"/>
  <c r="A367" i="11"/>
  <c r="C367" i="11"/>
  <c r="A368" i="11"/>
  <c r="C368" i="11"/>
  <c r="A369" i="11"/>
  <c r="C369" i="11"/>
  <c r="A370" i="11"/>
  <c r="C370" i="11"/>
  <c r="A371" i="11"/>
  <c r="C371" i="11"/>
  <c r="D371" i="11"/>
  <c r="D372" i="11" s="1"/>
  <c r="D373" i="11" s="1"/>
  <c r="D374" i="11" s="1"/>
  <c r="A372" i="11"/>
  <c r="C372" i="11"/>
  <c r="A373" i="11"/>
  <c r="C373" i="11"/>
  <c r="A374" i="11"/>
  <c r="C374" i="11"/>
  <c r="A375" i="11"/>
  <c r="C375" i="11"/>
  <c r="D375" i="11"/>
  <c r="D376" i="11" s="1"/>
  <c r="D377" i="11" s="1"/>
  <c r="D378" i="11" s="1"/>
  <c r="D379" i="11" s="1"/>
  <c r="D380" i="11" s="1"/>
  <c r="D381" i="11" s="1"/>
  <c r="A376" i="11"/>
  <c r="C376" i="11"/>
  <c r="A377" i="11"/>
  <c r="C377" i="11"/>
  <c r="A378" i="11"/>
  <c r="C378" i="11"/>
  <c r="A379" i="11"/>
  <c r="C379" i="11"/>
  <c r="A380" i="11"/>
  <c r="C380" i="11"/>
  <c r="A381" i="11"/>
  <c r="C381" i="11"/>
  <c r="A382" i="11"/>
  <c r="C382" i="11"/>
  <c r="D382" i="11"/>
  <c r="A383" i="11"/>
  <c r="C383" i="11"/>
  <c r="D383" i="11"/>
  <c r="D384" i="11" s="1"/>
  <c r="D385" i="11" s="1"/>
  <c r="D386" i="11" s="1"/>
  <c r="D387" i="11" s="1"/>
  <c r="A384" i="11"/>
  <c r="C384" i="11"/>
  <c r="A385" i="11"/>
  <c r="C385" i="11"/>
  <c r="A386" i="11"/>
  <c r="C386" i="11"/>
  <c r="A387" i="11"/>
  <c r="C387" i="11"/>
  <c r="A388" i="11"/>
  <c r="C388" i="11"/>
  <c r="D388" i="11"/>
  <c r="A389" i="11"/>
  <c r="C389" i="11"/>
  <c r="D389" i="11"/>
  <c r="A390" i="11"/>
  <c r="C390" i="11"/>
  <c r="D390" i="11"/>
  <c r="A391" i="11"/>
  <c r="C391" i="11"/>
  <c r="D391" i="11"/>
  <c r="A392" i="11"/>
  <c r="C392" i="11"/>
  <c r="D392" i="11"/>
  <c r="A393" i="11"/>
  <c r="C393" i="11"/>
  <c r="D393" i="11"/>
  <c r="A394" i="11"/>
  <c r="C394" i="11"/>
  <c r="D394" i="11"/>
  <c r="A395" i="11"/>
  <c r="C395" i="11"/>
  <c r="D395" i="11"/>
  <c r="A396" i="11"/>
  <c r="C396" i="11"/>
  <c r="D396" i="11"/>
  <c r="A397" i="11"/>
  <c r="C397" i="11"/>
  <c r="D397" i="11"/>
  <c r="A398" i="11"/>
  <c r="C398" i="11"/>
  <c r="D398" i="11"/>
  <c r="D399" i="11" s="1"/>
  <c r="D400" i="11" s="1"/>
  <c r="D401" i="11" s="1"/>
  <c r="D402" i="11" s="1"/>
  <c r="D403" i="11" s="1"/>
  <c r="D404" i="11" s="1"/>
  <c r="D405" i="11" s="1"/>
  <c r="D406" i="11" s="1"/>
  <c r="A399" i="11"/>
  <c r="C399" i="11"/>
  <c r="A400" i="11"/>
  <c r="C400" i="11"/>
  <c r="A401" i="11"/>
  <c r="C401" i="11"/>
  <c r="A402" i="11"/>
  <c r="C402" i="11"/>
  <c r="A403" i="11"/>
  <c r="C403" i="11"/>
  <c r="A404" i="11"/>
  <c r="C404" i="11"/>
  <c r="A405" i="11"/>
  <c r="C405" i="11"/>
  <c r="A406" i="11"/>
  <c r="C406" i="11"/>
  <c r="A407" i="11"/>
  <c r="C407" i="11"/>
  <c r="D407" i="11"/>
  <c r="D408" i="11" s="1"/>
  <c r="D409" i="11" s="1"/>
  <c r="D410" i="11" s="1"/>
  <c r="D411" i="11" s="1"/>
  <c r="D412" i="11" s="1"/>
  <c r="D413" i="11" s="1"/>
  <c r="D414" i="11" s="1"/>
  <c r="D415" i="11" s="1"/>
  <c r="A408" i="11"/>
  <c r="C408" i="11"/>
  <c r="A409" i="11"/>
  <c r="C409" i="11"/>
  <c r="A410" i="11"/>
  <c r="C410" i="11"/>
  <c r="A411" i="11"/>
  <c r="C411" i="11"/>
  <c r="A412" i="11"/>
  <c r="C412" i="11"/>
  <c r="A413" i="11"/>
  <c r="C413" i="11"/>
  <c r="A414" i="11"/>
  <c r="C414" i="11"/>
  <c r="A415" i="11"/>
  <c r="C415" i="11"/>
  <c r="A416" i="11"/>
  <c r="C416" i="11"/>
  <c r="D416" i="11"/>
  <c r="D417" i="11" s="1"/>
  <c r="A417" i="11"/>
  <c r="C417" i="11"/>
  <c r="A418" i="11"/>
  <c r="C418" i="11"/>
  <c r="D418" i="11"/>
  <c r="D419" i="11" s="1"/>
  <c r="A419" i="11"/>
  <c r="C419" i="11"/>
  <c r="A420" i="11"/>
  <c r="C420" i="11"/>
  <c r="D420" i="11"/>
  <c r="A421" i="11"/>
  <c r="C421" i="11"/>
  <c r="C422" i="11" s="1"/>
  <c r="C423" i="11" s="1"/>
  <c r="C424" i="11" s="1"/>
  <c r="C425" i="11" s="1"/>
  <c r="C426" i="11" s="1"/>
  <c r="C427" i="11" s="1"/>
  <c r="C428" i="11" s="1"/>
  <c r="C429" i="11" s="1"/>
  <c r="C430" i="11" s="1"/>
  <c r="C431" i="11" s="1"/>
  <c r="C432" i="11" s="1"/>
  <c r="C433" i="11" s="1"/>
  <c r="C434" i="11" s="1"/>
  <c r="C435" i="11" s="1"/>
  <c r="C436" i="11" s="1"/>
  <c r="C437" i="11" s="1"/>
  <c r="C438" i="11" s="1"/>
  <c r="C439" i="11" s="1"/>
  <c r="C440" i="11" s="1"/>
  <c r="C441" i="11" s="1"/>
  <c r="C442" i="11" s="1"/>
  <c r="C443" i="11" s="1"/>
  <c r="C444" i="11" s="1"/>
  <c r="C445" i="11" s="1"/>
  <c r="C446" i="11" s="1"/>
  <c r="C447" i="11" s="1"/>
  <c r="C448" i="11" s="1"/>
  <c r="C449" i="11" s="1"/>
  <c r="C450" i="11" s="1"/>
  <c r="C451" i="11" s="1"/>
  <c r="C452" i="11" s="1"/>
  <c r="C453" i="11" s="1"/>
  <c r="C454" i="11" s="1"/>
  <c r="C455" i="11" s="1"/>
  <c r="C456" i="11" s="1"/>
  <c r="C457" i="11" s="1"/>
  <c r="C458" i="11" s="1"/>
  <c r="C459" i="11" s="1"/>
  <c r="C460" i="11" s="1"/>
  <c r="C461" i="11" s="1"/>
  <c r="C462" i="11" s="1"/>
  <c r="C463" i="11" s="1"/>
  <c r="C464" i="11" s="1"/>
  <c r="C465" i="11" s="1"/>
  <c r="C466" i="11" s="1"/>
  <c r="C467" i="11" s="1"/>
  <c r="C468" i="11" s="1"/>
  <c r="C469" i="11" s="1"/>
  <c r="C470" i="11" s="1"/>
  <c r="C471" i="11" s="1"/>
  <c r="D421" i="11"/>
  <c r="A422" i="11"/>
  <c r="D422" i="11"/>
  <c r="A423" i="11"/>
  <c r="D423" i="11"/>
  <c r="D424" i="11" s="1"/>
  <c r="A424" i="11"/>
  <c r="A425" i="11"/>
  <c r="D425" i="11"/>
  <c r="A426" i="11"/>
  <c r="D426" i="11"/>
  <c r="D427" i="11" s="1"/>
  <c r="D428" i="11" s="1"/>
  <c r="D429" i="11" s="1"/>
  <c r="D430" i="11" s="1"/>
  <c r="D431" i="11" s="1"/>
  <c r="D432" i="11" s="1"/>
  <c r="D433" i="11" s="1"/>
  <c r="D434" i="11" s="1"/>
  <c r="D435" i="11" s="1"/>
  <c r="D436" i="11" s="1"/>
  <c r="D437" i="11" s="1"/>
  <c r="A427" i="11"/>
  <c r="A428" i="11"/>
  <c r="A429" i="11"/>
  <c r="A430" i="11"/>
  <c r="A431" i="11"/>
  <c r="A432" i="11"/>
  <c r="A433" i="11"/>
  <c r="A434" i="11"/>
  <c r="A435" i="11"/>
  <c r="A436" i="11"/>
  <c r="A437" i="11"/>
  <c r="A438" i="11"/>
  <c r="D438" i="11"/>
  <c r="D439" i="11" s="1"/>
  <c r="D440" i="11" s="1"/>
  <c r="D441" i="11" s="1"/>
  <c r="D442" i="11" s="1"/>
  <c r="A439" i="11"/>
  <c r="A440" i="11"/>
  <c r="A441" i="11"/>
  <c r="A442" i="11"/>
  <c r="A443" i="11"/>
  <c r="D443" i="11"/>
  <c r="D444" i="11" s="1"/>
  <c r="D445" i="11" s="1"/>
  <c r="A444" i="11"/>
  <c r="A445" i="11"/>
  <c r="A446" i="11"/>
  <c r="D446" i="11"/>
  <c r="D447" i="11" s="1"/>
  <c r="A447" i="11"/>
  <c r="A448" i="11"/>
  <c r="D448" i="11"/>
  <c r="D449" i="11" s="1"/>
  <c r="A449" i="11"/>
  <c r="A450" i="11"/>
  <c r="D450" i="11"/>
  <c r="A451" i="11"/>
  <c r="D451" i="11"/>
  <c r="D452" i="11" s="1"/>
  <c r="D453" i="11" s="1"/>
  <c r="A452" i="11"/>
  <c r="A453" i="11"/>
  <c r="A454" i="11"/>
  <c r="D454" i="11"/>
  <c r="D455" i="11" s="1"/>
  <c r="D456" i="11" s="1"/>
  <c r="D457" i="11" s="1"/>
  <c r="D458" i="11" s="1"/>
  <c r="D459" i="11" s="1"/>
  <c r="D460" i="11" s="1"/>
  <c r="D461" i="11" s="1"/>
  <c r="A455" i="11"/>
  <c r="A456" i="11"/>
  <c r="A457" i="11"/>
  <c r="A458" i="11"/>
  <c r="A459" i="11"/>
  <c r="A460" i="11"/>
  <c r="A461" i="11"/>
  <c r="A462" i="11"/>
  <c r="D462" i="11"/>
  <c r="D463" i="11" s="1"/>
  <c r="D464" i="11" s="1"/>
  <c r="D465" i="11" s="1"/>
  <c r="D466" i="11" s="1"/>
  <c r="D467" i="11" s="1"/>
  <c r="D468" i="11" s="1"/>
  <c r="D469" i="11" s="1"/>
  <c r="A463" i="11"/>
  <c r="A464" i="11"/>
  <c r="A465" i="11"/>
  <c r="A466" i="11"/>
  <c r="A467" i="11"/>
  <c r="A468" i="11"/>
  <c r="A469" i="11"/>
  <c r="A470" i="11"/>
  <c r="D470" i="11"/>
  <c r="A471" i="11"/>
  <c r="D471" i="11"/>
  <c r="A472" i="11"/>
  <c r="C472" i="11"/>
  <c r="D472" i="11"/>
  <c r="A473" i="11"/>
  <c r="C473" i="11"/>
  <c r="C474" i="11" s="1"/>
  <c r="C475" i="11" s="1"/>
  <c r="C476" i="11" s="1"/>
  <c r="C477" i="11" s="1"/>
  <c r="C478" i="11" s="1"/>
  <c r="C479" i="11" s="1"/>
  <c r="C480" i="11" s="1"/>
  <c r="C481" i="11" s="1"/>
  <c r="C482" i="11" s="1"/>
  <c r="C483" i="11" s="1"/>
  <c r="D473" i="11"/>
  <c r="A474" i="11"/>
  <c r="D474" i="11"/>
  <c r="A475" i="11"/>
  <c r="D475" i="11"/>
  <c r="A476" i="11"/>
  <c r="D476" i="11"/>
  <c r="A477" i="11"/>
  <c r="D477" i="11"/>
  <c r="A478" i="11"/>
  <c r="D478" i="11"/>
  <c r="A479" i="11"/>
  <c r="D479" i="11"/>
  <c r="D480" i="11" s="1"/>
  <c r="D481" i="11" s="1"/>
  <c r="D482" i="11" s="1"/>
  <c r="D483" i="11" s="1"/>
  <c r="A480" i="11"/>
  <c r="A481" i="11"/>
  <c r="A482" i="11"/>
  <c r="A483" i="11"/>
  <c r="A484" i="11"/>
  <c r="B484" i="11"/>
  <c r="B485" i="11" s="1"/>
  <c r="B486" i="11" s="1"/>
  <c r="B487" i="11" s="1"/>
  <c r="B488" i="11" s="1"/>
  <c r="B489" i="11" s="1"/>
  <c r="B490" i="11" s="1"/>
  <c r="B491" i="11" s="1"/>
  <c r="B492" i="11" s="1"/>
  <c r="B493" i="11" s="1"/>
  <c r="B494" i="11" s="1"/>
  <c r="B495" i="11" s="1"/>
  <c r="B496" i="11" s="1"/>
  <c r="B497" i="11" s="1"/>
  <c r="B498" i="11" s="1"/>
  <c r="B499" i="11" s="1"/>
  <c r="B500" i="11" s="1"/>
  <c r="B501" i="11" s="1"/>
  <c r="B502" i="11" s="1"/>
  <c r="B503" i="11" s="1"/>
  <c r="B504" i="11" s="1"/>
  <c r="B505" i="11" s="1"/>
  <c r="B506" i="11" s="1"/>
  <c r="B507" i="11" s="1"/>
  <c r="B508" i="11" s="1"/>
  <c r="B509" i="11" s="1"/>
  <c r="B510" i="11" s="1"/>
  <c r="B511" i="11" s="1"/>
  <c r="B512" i="11" s="1"/>
  <c r="B513" i="11" s="1"/>
  <c r="B514" i="11" s="1"/>
  <c r="B515" i="11" s="1"/>
  <c r="C484" i="11"/>
  <c r="D484" i="11"/>
  <c r="A485" i="11"/>
  <c r="C485" i="11"/>
  <c r="D485" i="11"/>
  <c r="A486" i="11"/>
  <c r="C486" i="11"/>
  <c r="C487" i="11" s="1"/>
  <c r="C488" i="11" s="1"/>
  <c r="C489" i="11" s="1"/>
  <c r="C490" i="11" s="1"/>
  <c r="C491" i="11" s="1"/>
  <c r="C492" i="11" s="1"/>
  <c r="C493" i="11" s="1"/>
  <c r="C494" i="11" s="1"/>
  <c r="C495" i="11" s="1"/>
  <c r="C496" i="11" s="1"/>
  <c r="D486" i="11"/>
  <c r="A487" i="11"/>
  <c r="D487" i="11"/>
  <c r="A488" i="11"/>
  <c r="D488" i="11"/>
  <c r="A489" i="11"/>
  <c r="D489" i="11"/>
  <c r="A490" i="11"/>
  <c r="D490" i="11"/>
  <c r="A491" i="11"/>
  <c r="D491" i="11"/>
  <c r="A492" i="11"/>
  <c r="D492" i="11"/>
  <c r="A493" i="11"/>
  <c r="D493" i="11"/>
  <c r="A494" i="11"/>
  <c r="D494" i="11"/>
  <c r="A495" i="11"/>
  <c r="D495" i="11"/>
  <c r="A496" i="11"/>
  <c r="D496" i="11"/>
  <c r="A497" i="11"/>
  <c r="C497" i="11"/>
  <c r="D497" i="11"/>
  <c r="A498" i="11"/>
  <c r="C498" i="11"/>
  <c r="D498" i="11"/>
  <c r="A499" i="11"/>
  <c r="C499" i="11"/>
  <c r="C500" i="11" s="1"/>
  <c r="C501" i="11" s="1"/>
  <c r="C502" i="11" s="1"/>
  <c r="C503" i="11" s="1"/>
  <c r="C504" i="11" s="1"/>
  <c r="C505" i="11" s="1"/>
  <c r="C506" i="11" s="1"/>
  <c r="C507" i="11" s="1"/>
  <c r="C508" i="11" s="1"/>
  <c r="C509" i="11" s="1"/>
  <c r="C510" i="11" s="1"/>
  <c r="C511" i="11" s="1"/>
  <c r="C512" i="11" s="1"/>
  <c r="C513" i="11" s="1"/>
  <c r="C514" i="11" s="1"/>
  <c r="C515" i="11" s="1"/>
  <c r="C516" i="11" s="1"/>
  <c r="C517" i="11" s="1"/>
  <c r="C518" i="11" s="1"/>
  <c r="C519" i="11" s="1"/>
  <c r="C520" i="11" s="1"/>
  <c r="C521" i="11" s="1"/>
  <c r="C522" i="11" s="1"/>
  <c r="C523" i="11" s="1"/>
  <c r="D499" i="11"/>
  <c r="A500" i="11"/>
  <c r="D500" i="11"/>
  <c r="D501" i="11" s="1"/>
  <c r="D502" i="11" s="1"/>
  <c r="A501" i="11"/>
  <c r="A502" i="11"/>
  <c r="A503" i="11"/>
  <c r="D503" i="11"/>
  <c r="A504" i="11"/>
  <c r="D504" i="11"/>
  <c r="A505" i="11"/>
  <c r="D505" i="11"/>
  <c r="D506" i="11" s="1"/>
  <c r="D507" i="11" s="1"/>
  <c r="D508" i="11" s="1"/>
  <c r="A506" i="11"/>
  <c r="A507" i="11"/>
  <c r="A508" i="11"/>
  <c r="A509" i="11"/>
  <c r="D509" i="11"/>
  <c r="A510" i="11"/>
  <c r="D510" i="11"/>
  <c r="A511" i="11"/>
  <c r="D511" i="11"/>
  <c r="A512" i="11"/>
  <c r="D512" i="11"/>
  <c r="A513" i="11"/>
  <c r="D513" i="11"/>
  <c r="A514" i="11"/>
  <c r="D514" i="11"/>
  <c r="A515" i="11"/>
  <c r="D515" i="11"/>
  <c r="A516" i="11"/>
  <c r="B516" i="11"/>
  <c r="D516" i="11"/>
  <c r="A517" i="11"/>
  <c r="B517" i="11"/>
  <c r="D517" i="11"/>
  <c r="A518" i="11"/>
  <c r="B518" i="11"/>
  <c r="D518" i="11"/>
  <c r="A519" i="11"/>
  <c r="B519" i="11"/>
  <c r="D519" i="11"/>
  <c r="A520" i="11"/>
  <c r="B520" i="11"/>
  <c r="D520" i="11"/>
  <c r="A521" i="11"/>
  <c r="B521" i="11"/>
  <c r="D521" i="11"/>
  <c r="A522" i="11"/>
  <c r="B522" i="11"/>
  <c r="D522" i="11"/>
  <c r="A523" i="11"/>
  <c r="B523" i="11"/>
  <c r="D523" i="11"/>
  <c r="A524" i="11"/>
  <c r="B524" i="11"/>
  <c r="C524" i="11"/>
  <c r="D524" i="11"/>
  <c r="A525" i="11"/>
  <c r="B525" i="11"/>
  <c r="C525" i="11"/>
  <c r="D525" i="11"/>
  <c r="A526" i="11"/>
  <c r="B526" i="11"/>
  <c r="C526" i="11"/>
  <c r="D526" i="11"/>
  <c r="A527" i="11"/>
  <c r="B527" i="11"/>
  <c r="C527" i="11"/>
  <c r="D527" i="11"/>
  <c r="D528" i="11" s="1"/>
  <c r="D529" i="11" s="1"/>
  <c r="D530" i="11" s="1"/>
  <c r="D531" i="11" s="1"/>
  <c r="D532" i="11" s="1"/>
  <c r="D533" i="11" s="1"/>
  <c r="D534" i="11" s="1"/>
  <c r="D535" i="11" s="1"/>
  <c r="D536" i="11" s="1"/>
  <c r="D537" i="11" s="1"/>
  <c r="D538" i="11" s="1"/>
  <c r="D539" i="11" s="1"/>
  <c r="A528" i="11"/>
  <c r="B528" i="11"/>
  <c r="C528" i="11"/>
  <c r="A529" i="11"/>
  <c r="B529" i="11"/>
  <c r="C529" i="11"/>
  <c r="A530" i="11"/>
  <c r="B530" i="11"/>
  <c r="C530" i="11"/>
  <c r="A531" i="11"/>
  <c r="B531" i="11"/>
  <c r="C531" i="11"/>
  <c r="A532" i="11"/>
  <c r="B532" i="11"/>
  <c r="C532" i="11"/>
  <c r="A533" i="11"/>
  <c r="B533" i="11"/>
  <c r="C533" i="11"/>
  <c r="A534" i="11"/>
  <c r="B534" i="11"/>
  <c r="C534" i="11"/>
  <c r="A535" i="11"/>
  <c r="B535" i="11"/>
  <c r="C535" i="11"/>
  <c r="A536" i="11"/>
  <c r="B536" i="11"/>
  <c r="C536" i="11"/>
  <c r="A537" i="11"/>
  <c r="B537" i="11"/>
  <c r="C537" i="11"/>
  <c r="A538" i="11"/>
  <c r="B538" i="11"/>
  <c r="C538" i="11"/>
  <c r="A539" i="11"/>
  <c r="B539" i="11"/>
  <c r="C539" i="11"/>
  <c r="A540" i="11"/>
  <c r="B540" i="11"/>
  <c r="C540" i="11"/>
  <c r="D540" i="11"/>
  <c r="D541" i="11" s="1"/>
  <c r="D542" i="11" s="1"/>
  <c r="A541" i="11"/>
  <c r="B541" i="11"/>
  <c r="C541" i="11"/>
  <c r="A542" i="11"/>
  <c r="B542" i="11"/>
  <c r="C542" i="11"/>
  <c r="A543" i="11"/>
  <c r="B543" i="11"/>
  <c r="C543" i="11"/>
  <c r="D543" i="11"/>
  <c r="A544" i="11"/>
  <c r="B544" i="11"/>
  <c r="C544" i="11"/>
  <c r="D544" i="11"/>
  <c r="A545" i="11"/>
  <c r="B545" i="11"/>
  <c r="C545" i="11"/>
  <c r="D545" i="11"/>
  <c r="D546" i="11" s="1"/>
  <c r="A546" i="11"/>
  <c r="B546" i="11"/>
  <c r="C546" i="11"/>
  <c r="A547" i="11"/>
  <c r="B547" i="11"/>
  <c r="C547" i="11"/>
  <c r="D547" i="11"/>
  <c r="A548" i="11"/>
  <c r="B548" i="11"/>
  <c r="C548" i="11"/>
  <c r="D548" i="11"/>
  <c r="A549" i="11"/>
  <c r="B549" i="11"/>
  <c r="C549" i="11"/>
  <c r="D549" i="11"/>
  <c r="A550" i="11"/>
  <c r="B550" i="11"/>
  <c r="C550" i="11"/>
  <c r="D550" i="11"/>
  <c r="A551" i="11"/>
  <c r="B551" i="11"/>
  <c r="C551" i="11"/>
  <c r="D551" i="11"/>
  <c r="D552" i="11" s="1"/>
  <c r="D553" i="11" s="1"/>
  <c r="D554" i="11" s="1"/>
  <c r="D555" i="11" s="1"/>
  <c r="D556" i="11" s="1"/>
  <c r="D557" i="11" s="1"/>
  <c r="D558" i="11" s="1"/>
  <c r="D559" i="11" s="1"/>
  <c r="D560" i="11" s="1"/>
  <c r="A552" i="11"/>
  <c r="B552" i="11"/>
  <c r="C552" i="11"/>
  <c r="A553" i="11"/>
  <c r="B553" i="11"/>
  <c r="C553" i="11"/>
  <c r="A554" i="11"/>
  <c r="B554" i="11"/>
  <c r="C554" i="11"/>
  <c r="A555" i="11"/>
  <c r="B555" i="11"/>
  <c r="C555" i="11"/>
  <c r="A556" i="11"/>
  <c r="B556" i="11"/>
  <c r="C556" i="11"/>
  <c r="A557" i="11"/>
  <c r="B557" i="11"/>
  <c r="C557" i="11"/>
  <c r="A558" i="11"/>
  <c r="B558" i="11"/>
  <c r="C558" i="11"/>
  <c r="A559" i="11"/>
  <c r="B559" i="11"/>
  <c r="C559" i="11"/>
  <c r="A560" i="11"/>
  <c r="B560" i="11"/>
  <c r="C560" i="11"/>
  <c r="A561" i="11"/>
  <c r="B561" i="11"/>
  <c r="C561" i="11"/>
  <c r="D561" i="11"/>
  <c r="A562" i="11"/>
  <c r="B562" i="11"/>
  <c r="C562" i="11"/>
  <c r="D562" i="11"/>
  <c r="A563" i="11"/>
  <c r="B563" i="11"/>
  <c r="C563" i="11"/>
  <c r="D563" i="11"/>
  <c r="A564" i="11"/>
  <c r="B564" i="11"/>
  <c r="C564" i="11"/>
  <c r="D564" i="11"/>
  <c r="A565" i="11"/>
  <c r="B565" i="11"/>
  <c r="C565" i="11"/>
  <c r="D565" i="11"/>
  <c r="A566" i="11"/>
  <c r="B566" i="11"/>
  <c r="C566" i="11"/>
  <c r="D566" i="11"/>
  <c r="A567" i="11"/>
  <c r="B567" i="11"/>
  <c r="C567" i="11"/>
  <c r="D567" i="11"/>
  <c r="A568" i="11"/>
  <c r="B568" i="11"/>
  <c r="C568" i="11"/>
  <c r="D568" i="11"/>
  <c r="A569" i="11"/>
  <c r="B569" i="11"/>
  <c r="C569" i="11"/>
  <c r="D569" i="11"/>
  <c r="A570" i="11"/>
  <c r="B570" i="11"/>
  <c r="C570" i="11"/>
  <c r="D570" i="11"/>
  <c r="A571" i="11"/>
  <c r="B571" i="11"/>
  <c r="C571" i="11"/>
  <c r="D571" i="11"/>
  <c r="A572" i="11"/>
  <c r="B572" i="11"/>
  <c r="C572" i="11"/>
  <c r="D572" i="11"/>
  <c r="A573" i="11"/>
  <c r="B573" i="11"/>
  <c r="C573" i="11"/>
  <c r="D573" i="11"/>
  <c r="A574" i="11"/>
  <c r="B574" i="11"/>
  <c r="C574" i="11"/>
  <c r="D574" i="11"/>
  <c r="A575" i="11"/>
  <c r="B575" i="11"/>
  <c r="C575" i="11"/>
  <c r="D575" i="11"/>
  <c r="A576" i="11"/>
  <c r="B576" i="11"/>
  <c r="C576" i="11"/>
  <c r="D576" i="11"/>
  <c r="A577" i="11"/>
  <c r="B577" i="11"/>
  <c r="C577" i="11"/>
  <c r="D577" i="11"/>
  <c r="A578" i="11"/>
  <c r="B578" i="11"/>
  <c r="C578" i="11"/>
  <c r="D578" i="11"/>
  <c r="A579" i="11"/>
  <c r="B579" i="11"/>
  <c r="C579" i="11"/>
  <c r="D579" i="11"/>
  <c r="A580" i="11"/>
  <c r="B580" i="11"/>
  <c r="C580" i="11"/>
  <c r="D580" i="11"/>
  <c r="A581" i="11"/>
  <c r="B581" i="11"/>
  <c r="C581" i="11"/>
  <c r="D581" i="11"/>
  <c r="A582" i="11"/>
  <c r="B582" i="11"/>
  <c r="C582" i="11"/>
  <c r="D582" i="11"/>
  <c r="A583" i="11"/>
  <c r="B583" i="11"/>
  <c r="C583" i="11"/>
  <c r="D583" i="11"/>
  <c r="A584" i="11"/>
  <c r="B584" i="11"/>
  <c r="C584" i="11"/>
  <c r="D584" i="11"/>
  <c r="A585" i="11"/>
  <c r="B585" i="11"/>
  <c r="C585" i="11"/>
  <c r="D585" i="11"/>
  <c r="A586" i="11"/>
  <c r="B586" i="11"/>
  <c r="C586" i="11"/>
  <c r="D586" i="11"/>
  <c r="A587" i="11"/>
  <c r="B587" i="11"/>
  <c r="C587" i="11"/>
  <c r="D587" i="11"/>
  <c r="A588" i="11"/>
  <c r="B588" i="11"/>
  <c r="C588" i="11"/>
  <c r="D588" i="11"/>
  <c r="A589" i="11"/>
  <c r="B589" i="11"/>
  <c r="C589" i="11"/>
  <c r="D589" i="11"/>
  <c r="A590" i="11"/>
  <c r="B590" i="11"/>
  <c r="C590" i="11"/>
  <c r="D590" i="11"/>
  <c r="A591" i="11"/>
  <c r="B591" i="11"/>
  <c r="C591" i="11"/>
  <c r="D591" i="11"/>
  <c r="A592" i="11"/>
  <c r="B592" i="11"/>
  <c r="C592" i="11"/>
  <c r="D592" i="11"/>
  <c r="A593" i="11"/>
  <c r="B593" i="11"/>
  <c r="C593" i="11"/>
  <c r="D593" i="11"/>
  <c r="A594" i="11"/>
  <c r="B594" i="11"/>
  <c r="C594" i="11"/>
  <c r="D594" i="11"/>
  <c r="A595" i="11"/>
  <c r="B595" i="11"/>
  <c r="C595" i="11"/>
  <c r="D595" i="11"/>
  <c r="A596" i="11"/>
  <c r="B596" i="11"/>
  <c r="C596" i="11"/>
  <c r="D596" i="11"/>
  <c r="A597" i="11"/>
  <c r="B597" i="11"/>
  <c r="C597" i="11"/>
  <c r="D597" i="11"/>
  <c r="A598" i="11"/>
  <c r="B598" i="11"/>
  <c r="C598" i="11"/>
  <c r="D598" i="11"/>
  <c r="A599" i="11"/>
  <c r="B599" i="11"/>
  <c r="C599" i="11"/>
  <c r="D599" i="11"/>
  <c r="A600" i="11"/>
  <c r="B600" i="11"/>
  <c r="C600" i="11"/>
  <c r="D600" i="11"/>
  <c r="A601" i="11"/>
  <c r="B601" i="11"/>
  <c r="C601" i="11"/>
  <c r="D601" i="11"/>
  <c r="A602" i="11"/>
  <c r="B602" i="11"/>
  <c r="C602" i="11"/>
  <c r="D602" i="11"/>
  <c r="A603" i="11"/>
  <c r="B603" i="11"/>
  <c r="C603" i="11"/>
  <c r="D603" i="11"/>
  <c r="A604" i="11"/>
  <c r="B604" i="11"/>
  <c r="C604" i="11"/>
  <c r="D604" i="11"/>
  <c r="A605" i="11"/>
  <c r="B605" i="11"/>
  <c r="C605" i="11"/>
  <c r="D605" i="11"/>
  <c r="A606" i="11"/>
  <c r="B606" i="11"/>
  <c r="C606" i="11"/>
  <c r="D606" i="11"/>
  <c r="A607" i="11"/>
  <c r="B607" i="11"/>
  <c r="C607" i="11"/>
  <c r="D607" i="11"/>
  <c r="A608" i="11"/>
  <c r="B608" i="11"/>
  <c r="C608" i="11"/>
  <c r="D608" i="11"/>
  <c r="A609" i="11"/>
  <c r="B609" i="11"/>
  <c r="C609" i="11"/>
  <c r="D609" i="11"/>
  <c r="A610" i="11"/>
  <c r="B610" i="11"/>
  <c r="C610" i="11"/>
  <c r="D610" i="11"/>
  <c r="A611" i="11"/>
  <c r="B611" i="11"/>
  <c r="C611" i="11"/>
  <c r="D611" i="11"/>
  <c r="A612" i="11"/>
  <c r="B612" i="11"/>
  <c r="C612" i="11"/>
  <c r="D612" i="11"/>
  <c r="A613" i="11"/>
  <c r="B613" i="11"/>
  <c r="C613" i="11"/>
  <c r="D613" i="11"/>
  <c r="A614" i="11"/>
  <c r="B614" i="11"/>
  <c r="C614" i="11"/>
  <c r="D614" i="11"/>
  <c r="A615" i="11"/>
  <c r="B615" i="11"/>
  <c r="C615" i="11"/>
  <c r="D615" i="11"/>
  <c r="A616" i="11"/>
  <c r="B616" i="11"/>
  <c r="C616" i="11"/>
  <c r="D616" i="11"/>
  <c r="A617" i="11"/>
  <c r="B617" i="11"/>
  <c r="C617" i="11"/>
  <c r="D617" i="11"/>
  <c r="A618" i="11"/>
  <c r="B618" i="11"/>
  <c r="C618" i="11"/>
  <c r="D618" i="11"/>
  <c r="A619" i="11"/>
  <c r="B619" i="11"/>
  <c r="C619" i="11"/>
  <c r="D619" i="11"/>
  <c r="A620" i="11"/>
  <c r="B620" i="11"/>
  <c r="C620" i="11"/>
  <c r="D620" i="11"/>
  <c r="A621" i="11"/>
  <c r="B621" i="11"/>
  <c r="C621" i="11"/>
  <c r="D621" i="11"/>
  <c r="A622" i="11"/>
  <c r="B622" i="11"/>
  <c r="C622" i="11"/>
  <c r="D622" i="11"/>
  <c r="A623" i="11"/>
  <c r="B623" i="11"/>
  <c r="C623" i="11"/>
  <c r="D623" i="11"/>
  <c r="A624" i="11"/>
  <c r="B624" i="11"/>
  <c r="C624" i="11"/>
  <c r="D624" i="11"/>
  <c r="A625" i="11"/>
  <c r="B625" i="11"/>
  <c r="C625" i="11"/>
  <c r="D625" i="11"/>
  <c r="A626" i="11"/>
  <c r="B626" i="11"/>
  <c r="C626" i="11"/>
  <c r="D626" i="11"/>
  <c r="A627" i="11"/>
  <c r="B627" i="11"/>
  <c r="C627" i="11"/>
  <c r="D627" i="11"/>
  <c r="A628" i="11"/>
  <c r="B628" i="11"/>
  <c r="C628" i="11"/>
  <c r="D628" i="11"/>
  <c r="A629" i="11"/>
  <c r="B629" i="11"/>
  <c r="C629" i="11"/>
  <c r="D629" i="11"/>
  <c r="A630" i="11"/>
  <c r="B630" i="11"/>
  <c r="C630" i="11"/>
  <c r="D630" i="11"/>
  <c r="A631" i="11"/>
  <c r="B631" i="11"/>
  <c r="C631" i="11"/>
  <c r="D631" i="11"/>
  <c r="A632" i="11"/>
  <c r="B632" i="11"/>
  <c r="C632" i="11"/>
  <c r="D632" i="11"/>
  <c r="A633" i="11"/>
  <c r="B633" i="11"/>
  <c r="C633" i="11"/>
  <c r="D633" i="11"/>
  <c r="A634" i="11"/>
  <c r="B634" i="11"/>
  <c r="C634" i="11"/>
  <c r="D634" i="11"/>
  <c r="A635" i="11"/>
  <c r="B635" i="11"/>
  <c r="C635" i="11"/>
  <c r="D635" i="11"/>
  <c r="A636" i="11"/>
  <c r="B636" i="11"/>
  <c r="C636" i="11"/>
  <c r="D636" i="11"/>
  <c r="A637" i="11"/>
  <c r="B637" i="11"/>
  <c r="C637" i="11"/>
  <c r="D637" i="11"/>
  <c r="A638" i="11"/>
  <c r="B638" i="11"/>
  <c r="C638" i="11"/>
  <c r="D638" i="11"/>
  <c r="A639" i="11"/>
  <c r="B639" i="11"/>
  <c r="C639" i="11"/>
  <c r="D639" i="11"/>
  <c r="A640" i="11"/>
  <c r="B640" i="11"/>
  <c r="C640" i="11"/>
  <c r="D640" i="11"/>
  <c r="A641" i="11"/>
  <c r="B641" i="11"/>
  <c r="C641" i="11"/>
  <c r="D641" i="11"/>
  <c r="D642" i="11" s="1"/>
  <c r="D643" i="11" s="1"/>
  <c r="D644" i="11" s="1"/>
  <c r="D645" i="11" s="1"/>
  <c r="D646" i="11" s="1"/>
  <c r="D647" i="11" s="1"/>
  <c r="A642" i="11"/>
  <c r="B642" i="11"/>
  <c r="C642" i="11"/>
  <c r="A643" i="11"/>
  <c r="B643" i="11"/>
  <c r="C643" i="11"/>
  <c r="A644" i="11"/>
  <c r="B644" i="11"/>
  <c r="C644" i="11"/>
  <c r="A645" i="11"/>
  <c r="B645" i="11"/>
  <c r="C645" i="11"/>
  <c r="A646" i="11"/>
  <c r="B646" i="11"/>
  <c r="C646" i="11"/>
  <c r="A647" i="11"/>
  <c r="B647" i="11"/>
  <c r="C647" i="11"/>
  <c r="A648" i="11"/>
  <c r="B648" i="11"/>
  <c r="C648" i="11"/>
  <c r="D648" i="11"/>
  <c r="A649" i="11"/>
  <c r="B649" i="11"/>
  <c r="C649" i="11"/>
  <c r="D649" i="11"/>
  <c r="A650" i="11"/>
  <c r="B650" i="11"/>
  <c r="C650" i="11"/>
  <c r="D650" i="11"/>
  <c r="A651" i="11"/>
  <c r="B651" i="11"/>
  <c r="C651" i="11"/>
  <c r="D651" i="11"/>
  <c r="A652" i="11"/>
  <c r="B652" i="11"/>
  <c r="C652" i="11"/>
  <c r="D652" i="11"/>
  <c r="A653" i="11"/>
  <c r="B653" i="11"/>
  <c r="C653" i="11"/>
  <c r="D653" i="11"/>
  <c r="A654" i="11"/>
  <c r="B654" i="11"/>
  <c r="C654" i="11"/>
  <c r="D654" i="11"/>
  <c r="A655" i="11"/>
  <c r="B655" i="11"/>
  <c r="C655" i="11"/>
  <c r="D655" i="11"/>
  <c r="A656" i="11"/>
  <c r="B656" i="11"/>
  <c r="C656" i="11"/>
  <c r="D656" i="11"/>
  <c r="A657" i="11"/>
  <c r="B657" i="11"/>
  <c r="C657" i="11"/>
  <c r="D657" i="11"/>
  <c r="A658" i="11"/>
  <c r="B658" i="11"/>
  <c r="C658" i="11"/>
  <c r="D658" i="11"/>
  <c r="A659" i="11"/>
  <c r="B659" i="11"/>
  <c r="C659" i="11"/>
  <c r="D659" i="11"/>
  <c r="A660" i="11"/>
  <c r="B660" i="11"/>
  <c r="C660" i="11"/>
  <c r="D660" i="11"/>
  <c r="A661" i="11"/>
  <c r="B661" i="11"/>
  <c r="C661" i="11"/>
  <c r="D661" i="11"/>
  <c r="A662" i="11"/>
  <c r="B662" i="11"/>
  <c r="C662" i="11"/>
  <c r="D662" i="11"/>
  <c r="A663" i="11"/>
  <c r="B663" i="11"/>
  <c r="C663" i="11"/>
  <c r="D663" i="11"/>
  <c r="A664" i="11"/>
  <c r="B664" i="11"/>
  <c r="C664" i="11"/>
  <c r="D664" i="11"/>
  <c r="A665" i="11"/>
  <c r="B665" i="11"/>
  <c r="C665" i="11"/>
  <c r="D665" i="11"/>
  <c r="A666" i="11"/>
  <c r="B666" i="11"/>
  <c r="C666" i="11"/>
  <c r="D666" i="11"/>
  <c r="A667" i="11"/>
  <c r="B667" i="11"/>
  <c r="C667" i="11"/>
  <c r="D667" i="11"/>
  <c r="A668" i="11"/>
  <c r="B668" i="11"/>
  <c r="C668" i="11"/>
  <c r="D668" i="11"/>
  <c r="A669" i="11"/>
  <c r="B669" i="11"/>
  <c r="C669" i="11"/>
  <c r="D669" i="11"/>
  <c r="A670" i="11"/>
  <c r="B670" i="11"/>
  <c r="C670" i="11"/>
  <c r="D670" i="11"/>
  <c r="A671" i="11"/>
  <c r="B671" i="11"/>
  <c r="C671" i="11"/>
  <c r="D671" i="11"/>
  <c r="A672" i="11"/>
  <c r="B672" i="11"/>
  <c r="C672" i="11"/>
  <c r="D672" i="11"/>
  <c r="A673" i="11"/>
  <c r="B673" i="11"/>
  <c r="C673" i="11"/>
  <c r="D673" i="11"/>
  <c r="A674" i="11"/>
  <c r="B674" i="11"/>
  <c r="C674" i="11"/>
  <c r="D674" i="11"/>
  <c r="A675" i="11"/>
  <c r="B675" i="11"/>
  <c r="C675" i="11"/>
  <c r="D675" i="11"/>
  <c r="A676" i="11"/>
  <c r="B676" i="11"/>
  <c r="C676" i="11"/>
  <c r="D676" i="11"/>
  <c r="A677" i="11"/>
  <c r="B677" i="11"/>
  <c r="C677" i="11"/>
  <c r="D677" i="11"/>
  <c r="A678" i="11"/>
  <c r="B678" i="11"/>
  <c r="C678" i="11"/>
  <c r="D678" i="11"/>
  <c r="A679" i="11"/>
  <c r="B679" i="11"/>
  <c r="C679" i="11"/>
  <c r="D679" i="11"/>
  <c r="A680" i="11"/>
  <c r="B680" i="11"/>
  <c r="C680" i="11"/>
  <c r="D680" i="11"/>
  <c r="D681" i="11" s="1"/>
  <c r="D682" i="11" s="1"/>
  <c r="D683" i="11" s="1"/>
  <c r="D684" i="11" s="1"/>
  <c r="A681" i="11"/>
  <c r="B681" i="11"/>
  <c r="C681" i="11"/>
  <c r="A682" i="11"/>
  <c r="B682" i="11"/>
  <c r="C682" i="11"/>
  <c r="A683" i="11"/>
  <c r="B683" i="11"/>
  <c r="C683" i="11"/>
  <c r="A684" i="11"/>
  <c r="B684" i="11"/>
  <c r="C684" i="11"/>
  <c r="A685" i="11"/>
  <c r="B685" i="11"/>
  <c r="C685" i="11"/>
  <c r="D685" i="11"/>
  <c r="A686" i="11"/>
  <c r="B686" i="11"/>
  <c r="C686" i="11"/>
  <c r="D686" i="11"/>
  <c r="A687" i="11"/>
  <c r="B687" i="11"/>
  <c r="C687" i="11"/>
  <c r="D687" i="11"/>
  <c r="D688" i="11" s="1"/>
  <c r="A688" i="11"/>
  <c r="B688" i="11"/>
  <c r="C688" i="11"/>
  <c r="A689" i="11"/>
  <c r="B689" i="11"/>
  <c r="C689" i="11"/>
  <c r="D689" i="11"/>
  <c r="D690" i="11" s="1"/>
  <c r="D691" i="11" s="1"/>
  <c r="D692" i="11" s="1"/>
  <c r="A690" i="11"/>
  <c r="B690" i="11"/>
  <c r="C690" i="11"/>
  <c r="A691" i="11"/>
  <c r="B691" i="11"/>
  <c r="C691" i="11"/>
  <c r="A692" i="11"/>
  <c r="B692" i="11"/>
  <c r="C692" i="11"/>
  <c r="A693" i="11"/>
  <c r="B693" i="11"/>
  <c r="C693" i="11"/>
  <c r="D693" i="11"/>
  <c r="A694" i="11"/>
  <c r="B694" i="11"/>
  <c r="C694" i="11"/>
  <c r="D694" i="11"/>
  <c r="A695" i="11"/>
  <c r="B695" i="11"/>
  <c r="C695" i="11"/>
  <c r="D695" i="11"/>
  <c r="A696" i="11"/>
  <c r="B696" i="11"/>
  <c r="C696" i="11"/>
  <c r="D696" i="11"/>
  <c r="A697" i="11"/>
  <c r="B697" i="11"/>
  <c r="C697" i="11"/>
  <c r="D697" i="11"/>
  <c r="A698" i="11"/>
  <c r="B698" i="11"/>
  <c r="C698" i="11"/>
  <c r="D698" i="11"/>
  <c r="A699" i="11"/>
  <c r="B699" i="11"/>
  <c r="C699" i="11"/>
  <c r="D699" i="11"/>
  <c r="A700" i="11"/>
  <c r="B700" i="11"/>
  <c r="C700" i="11"/>
  <c r="D700" i="11"/>
  <c r="A701" i="11"/>
  <c r="B701" i="11"/>
  <c r="C701" i="11"/>
  <c r="D701" i="11"/>
  <c r="A702" i="11"/>
  <c r="B702" i="11"/>
  <c r="C702" i="11"/>
  <c r="D702" i="11"/>
  <c r="A703" i="11"/>
  <c r="B703" i="11"/>
  <c r="C703" i="11"/>
  <c r="D703" i="11"/>
  <c r="A704" i="11"/>
  <c r="B704" i="11"/>
  <c r="C704" i="11"/>
  <c r="D704" i="11"/>
  <c r="A705" i="11"/>
  <c r="B705" i="11"/>
  <c r="C705" i="11"/>
  <c r="D705" i="11"/>
  <c r="A706" i="11"/>
  <c r="B706" i="11"/>
  <c r="C706" i="11"/>
  <c r="D706" i="11"/>
  <c r="A707" i="11"/>
  <c r="B707" i="11"/>
  <c r="C707" i="11"/>
  <c r="D707" i="11"/>
  <c r="A708" i="11"/>
  <c r="B708" i="11"/>
  <c r="C708" i="11"/>
  <c r="D708" i="11"/>
  <c r="A709" i="11"/>
  <c r="B709" i="11"/>
  <c r="C709" i="11"/>
  <c r="D709" i="11"/>
  <c r="A710" i="11"/>
  <c r="B710" i="11"/>
  <c r="C710" i="11"/>
  <c r="D710" i="11"/>
  <c r="A711" i="11"/>
  <c r="B711" i="11"/>
  <c r="C711" i="11"/>
  <c r="D711" i="11"/>
  <c r="A712" i="11"/>
  <c r="B712" i="11"/>
  <c r="C712" i="11"/>
  <c r="D712" i="11"/>
  <c r="A713" i="11"/>
  <c r="B713" i="11"/>
  <c r="C713" i="11"/>
  <c r="D713" i="11"/>
  <c r="A714" i="11"/>
  <c r="B714" i="11"/>
  <c r="C714" i="11"/>
  <c r="D714" i="11"/>
  <c r="A715" i="11"/>
  <c r="B715" i="11"/>
  <c r="C715" i="11"/>
  <c r="D715" i="11"/>
  <c r="A716" i="11"/>
  <c r="B716" i="11"/>
  <c r="C716" i="11"/>
  <c r="D716" i="11"/>
  <c r="A717" i="11"/>
  <c r="B717" i="11"/>
  <c r="C717" i="11"/>
  <c r="D717" i="11"/>
  <c r="A718" i="11"/>
  <c r="B718" i="11"/>
  <c r="C718" i="11"/>
  <c r="D718" i="11"/>
  <c r="A719" i="11"/>
  <c r="B719" i="11"/>
  <c r="C719" i="11"/>
  <c r="D719" i="11"/>
  <c r="A720" i="11"/>
  <c r="B720" i="11"/>
  <c r="C720" i="11"/>
  <c r="D720" i="11"/>
  <c r="A721" i="11"/>
  <c r="B721" i="11"/>
  <c r="C721" i="11"/>
  <c r="D721" i="11"/>
  <c r="A722" i="11"/>
  <c r="B722" i="11"/>
  <c r="C722" i="11"/>
  <c r="D722" i="11"/>
  <c r="A723" i="11"/>
  <c r="B723" i="11"/>
  <c r="C723" i="11"/>
  <c r="D723" i="11"/>
  <c r="A724" i="11"/>
  <c r="B724" i="11"/>
  <c r="C724" i="11"/>
  <c r="D724" i="11"/>
  <c r="A725" i="11"/>
  <c r="B725" i="11"/>
  <c r="C725" i="11"/>
  <c r="D725" i="11"/>
  <c r="A726" i="11"/>
  <c r="B726" i="11"/>
  <c r="C726" i="11"/>
  <c r="D726" i="11"/>
  <c r="A727" i="11"/>
  <c r="B727" i="11"/>
  <c r="C727" i="11"/>
  <c r="D727" i="11"/>
  <c r="A728" i="11"/>
  <c r="B728" i="11"/>
  <c r="C728" i="11"/>
  <c r="D728" i="11"/>
  <c r="A729" i="11"/>
  <c r="B729" i="11"/>
  <c r="C729" i="11"/>
  <c r="D729" i="11"/>
  <c r="N155" i="11"/>
  <c r="N151" i="11"/>
  <c r="D143" i="11" l="1"/>
  <c r="D144" i="11"/>
  <c r="D145" i="11"/>
  <c r="D146" i="11"/>
  <c r="D147" i="11" s="1"/>
  <c r="D148" i="11" s="1"/>
  <c r="D149" i="11" s="1"/>
  <c r="D150" i="11" s="1"/>
  <c r="AF141" i="11" l="1"/>
  <c r="AE141" i="11"/>
  <c r="AB141" i="11"/>
  <c r="AA141" i="11"/>
  <c r="X141" i="11"/>
  <c r="W141" i="11"/>
  <c r="N141" i="11"/>
  <c r="M382" i="11"/>
  <c r="M383" i="11"/>
  <c r="AF387" i="11"/>
  <c r="AE387" i="11"/>
  <c r="AB387" i="11"/>
  <c r="AA387" i="11"/>
  <c r="X387" i="11"/>
  <c r="W387" i="11"/>
  <c r="AF386" i="11"/>
  <c r="AE386" i="11"/>
  <c r="AB386" i="11"/>
  <c r="AA386" i="11"/>
  <c r="X386" i="11"/>
  <c r="W386" i="11"/>
  <c r="AF385" i="11"/>
  <c r="AE385" i="11"/>
  <c r="AB385" i="11"/>
  <c r="AA385" i="11"/>
  <c r="X385" i="11"/>
  <c r="W385" i="11"/>
  <c r="AF384" i="11"/>
  <c r="AE384" i="11"/>
  <c r="AB384" i="11"/>
  <c r="AA384" i="11"/>
  <c r="X384" i="11"/>
  <c r="W384" i="11"/>
  <c r="AF383" i="11"/>
  <c r="AE383" i="11"/>
  <c r="AB383" i="11"/>
  <c r="AA383" i="11"/>
  <c r="X383" i="11"/>
  <c r="W383" i="11"/>
  <c r="AF382" i="11"/>
  <c r="AE382" i="11"/>
  <c r="AB382" i="11"/>
  <c r="AA382" i="11"/>
  <c r="X382" i="11"/>
  <c r="W382" i="11"/>
  <c r="N384" i="11"/>
  <c r="N385" i="11"/>
  <c r="N386" i="11"/>
  <c r="N387" i="11"/>
  <c r="N383" i="11"/>
  <c r="N382" i="11"/>
  <c r="M167" i="11" l="1"/>
  <c r="N167" i="11"/>
  <c r="N419" i="11" l="1"/>
  <c r="N418" i="11"/>
  <c r="N417" i="11"/>
  <c r="M416" i="11"/>
  <c r="N416" i="11"/>
  <c r="N469" i="11"/>
  <c r="N395" i="11"/>
  <c r="N394" i="11"/>
  <c r="M521" i="11" l="1"/>
  <c r="AD521" i="11"/>
  <c r="AC521" i="11"/>
  <c r="N521" i="11"/>
  <c r="D39" i="11"/>
  <c r="D40" i="11" s="1"/>
  <c r="C41" i="11"/>
  <c r="C42" i="11" s="1"/>
  <c r="C43" i="11" s="1"/>
  <c r="C44" i="11" s="1"/>
  <c r="C45" i="11" s="1"/>
  <c r="C46" i="11" s="1"/>
  <c r="C47" i="11" s="1"/>
  <c r="C48" i="11" s="1"/>
  <c r="C49" i="11" s="1"/>
  <c r="C50" i="11" s="1"/>
  <c r="C51" i="11" s="1"/>
  <c r="C52" i="11" s="1"/>
  <c r="C53" i="11" s="1"/>
  <c r="C54" i="11" s="1"/>
  <c r="C55" i="11" s="1"/>
  <c r="C56" i="11" s="1"/>
  <c r="C57" i="11" s="1"/>
  <c r="C58" i="11" s="1"/>
  <c r="C59" i="11" s="1"/>
  <c r="C60" i="11" s="1"/>
  <c r="C61" i="11" s="1"/>
  <c r="C62" i="11" s="1"/>
  <c r="C63" i="11" s="1"/>
  <c r="C64" i="11" s="1"/>
  <c r="D41" i="11"/>
  <c r="D42" i="11"/>
  <c r="D43" i="11" s="1"/>
  <c r="D44" i="11" s="1"/>
  <c r="D45" i="11" s="1"/>
  <c r="D46" i="11" s="1"/>
  <c r="D47" i="11" s="1"/>
  <c r="D48" i="11" s="1"/>
  <c r="D49" i="11" s="1"/>
  <c r="D50" i="11"/>
  <c r="D51" i="11" s="1"/>
  <c r="D52" i="11" s="1"/>
  <c r="D53" i="11" s="1"/>
  <c r="D54" i="11" s="1"/>
  <c r="D55" i="11" s="1"/>
  <c r="D56" i="11" s="1"/>
  <c r="D57" i="11" s="1"/>
  <c r="D58" i="11" s="1"/>
  <c r="D59" i="11" s="1"/>
  <c r="D60" i="11"/>
  <c r="D61" i="11"/>
  <c r="D62" i="11"/>
  <c r="D63" i="11"/>
  <c r="D64" i="11"/>
  <c r="C65" i="11"/>
  <c r="C66" i="11" s="1"/>
  <c r="C67" i="11" s="1"/>
  <c r="C68" i="11" s="1"/>
  <c r="C69" i="11" s="1"/>
  <c r="D65" i="11"/>
  <c r="D66" i="11"/>
  <c r="D67" i="11"/>
  <c r="D68" i="11"/>
  <c r="D69" i="11"/>
  <c r="B70" i="1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C70" i="11"/>
  <c r="D70" i="11"/>
  <c r="C71" i="11"/>
  <c r="C72" i="11" s="1"/>
  <c r="C73" i="11" s="1"/>
  <c r="C74" i="11" s="1"/>
  <c r="C75" i="11" s="1"/>
  <c r="C76" i="11" s="1"/>
  <c r="C77" i="11" s="1"/>
  <c r="C78" i="11" s="1"/>
  <c r="C79" i="11" s="1"/>
  <c r="C80" i="11" s="1"/>
  <c r="C81" i="11" s="1"/>
  <c r="C82" i="11" s="1"/>
  <c r="C83" i="11" s="1"/>
  <c r="C84" i="11" s="1"/>
  <c r="C85" i="11" s="1"/>
  <c r="C86" i="11" s="1"/>
  <c r="C87" i="11" s="1"/>
  <c r="C88" i="11" s="1"/>
  <c r="C89" i="11" s="1"/>
  <c r="C90" i="11" s="1"/>
  <c r="C91" i="11" s="1"/>
  <c r="C92" i="11" s="1"/>
  <c r="C93" i="11" s="1"/>
  <c r="C94" i="11" s="1"/>
  <c r="C95" i="11" s="1"/>
  <c r="C96" i="11" s="1"/>
  <c r="C97" i="11" s="1"/>
  <c r="C98" i="11" s="1"/>
  <c r="C99" i="11" s="1"/>
  <c r="C100" i="11" s="1"/>
  <c r="C101" i="11" s="1"/>
  <c r="C102" i="11" s="1"/>
  <c r="C103" i="11" s="1"/>
  <c r="C104" i="11" s="1"/>
  <c r="C105" i="11" s="1"/>
  <c r="C106" i="11" s="1"/>
  <c r="C107" i="11" s="1"/>
  <c r="C108" i="11" s="1"/>
  <c r="C109" i="11" s="1"/>
  <c r="C110" i="11" s="1"/>
  <c r="C111" i="11" s="1"/>
  <c r="C112" i="11" s="1"/>
  <c r="C113" i="11" s="1"/>
  <c r="C114" i="11" s="1"/>
  <c r="C115" i="11" s="1"/>
  <c r="C116" i="11" s="1"/>
  <c r="C117" i="11" s="1"/>
  <c r="C118" i="11" s="1"/>
  <c r="C119" i="11" s="1"/>
  <c r="D71" i="11"/>
  <c r="D72" i="11"/>
  <c r="D73" i="11"/>
  <c r="D74" i="11"/>
  <c r="D75" i="11"/>
  <c r="D76" i="11"/>
  <c r="D77" i="11" s="1"/>
  <c r="D78" i="11" s="1"/>
  <c r="D79" i="11"/>
  <c r="D80" i="11"/>
  <c r="D81" i="11"/>
  <c r="D82" i="11"/>
  <c r="D83" i="11"/>
  <c r="D84" i="11" s="1"/>
  <c r="D85" i="11" s="1"/>
  <c r="D86" i="11" s="1"/>
  <c r="D87" i="11" s="1"/>
  <c r="D88" i="11" s="1"/>
  <c r="D89" i="11" s="1"/>
  <c r="D90" i="11"/>
  <c r="D91" i="11" s="1"/>
  <c r="D92" i="11" s="1"/>
  <c r="D93" i="11" s="1"/>
  <c r="D94" i="11" s="1"/>
  <c r="D95" i="11" s="1"/>
  <c r="D96" i="11" s="1"/>
  <c r="D97" i="11" s="1"/>
  <c r="D98" i="11" s="1"/>
  <c r="D99" i="11" s="1"/>
  <c r="D100" i="11" s="1"/>
  <c r="D101" i="11"/>
  <c r="D102" i="11"/>
  <c r="D103" i="11"/>
  <c r="D104" i="11" s="1"/>
  <c r="D105" i="11" s="1"/>
  <c r="D106" i="11" s="1"/>
  <c r="D107" i="11"/>
  <c r="D108" i="11" s="1"/>
  <c r="D109" i="11" s="1"/>
  <c r="D110" i="11" s="1"/>
  <c r="D111" i="11"/>
  <c r="D112" i="11" s="1"/>
  <c r="D113" i="11" s="1"/>
  <c r="D114" i="11" s="1"/>
  <c r="D115" i="11"/>
  <c r="D116" i="11"/>
  <c r="D117" i="11" s="1"/>
  <c r="D118" i="11" s="1"/>
  <c r="D119" i="11" s="1"/>
  <c r="C120" i="11"/>
  <c r="C121" i="11" s="1"/>
  <c r="C122" i="11" s="1"/>
  <c r="C123" i="11" s="1"/>
  <c r="C124" i="11" s="1"/>
  <c r="C125" i="11" s="1"/>
  <c r="C126" i="11" s="1"/>
  <c r="C127" i="11" s="1"/>
  <c r="C128" i="11" s="1"/>
  <c r="C129" i="11" s="1"/>
  <c r="D120" i="11"/>
  <c r="D121" i="11"/>
  <c r="D122" i="11"/>
  <c r="D123" i="11"/>
  <c r="D124" i="11"/>
  <c r="D125" i="11"/>
  <c r="D126" i="11"/>
  <c r="D127" i="11"/>
  <c r="D128" i="11"/>
  <c r="D129" i="11"/>
  <c r="C130" i="11"/>
  <c r="C131" i="11" s="1"/>
  <c r="C132" i="11" s="1"/>
  <c r="C133" i="11" s="1"/>
  <c r="C134" i="11" s="1"/>
  <c r="C135" i="11" s="1"/>
  <c r="C136" i="11" s="1"/>
  <c r="C137" i="11" s="1"/>
  <c r="C138" i="11" s="1"/>
  <c r="C139" i="11" s="1"/>
  <c r="C140" i="11" s="1"/>
  <c r="C141" i="11" s="1"/>
  <c r="C142" i="11" s="1"/>
  <c r="C143" i="11" s="1"/>
  <c r="C144" i="11" s="1"/>
  <c r="C145" i="11" s="1"/>
  <c r="C146" i="11" s="1"/>
  <c r="C147" i="11" s="1"/>
  <c r="C148" i="11" s="1"/>
  <c r="C149" i="11" s="1"/>
  <c r="C150" i="11" s="1"/>
  <c r="D130" i="11"/>
  <c r="D131" i="11"/>
  <c r="D132" i="11"/>
  <c r="D133" i="11"/>
  <c r="D134" i="11"/>
  <c r="D135" i="11"/>
  <c r="D136" i="11" s="1"/>
  <c r="D137" i="11" s="1"/>
  <c r="D138" i="11" s="1"/>
  <c r="D139" i="11" s="1"/>
  <c r="D140" i="11" s="1"/>
  <c r="D141" i="11" s="1"/>
  <c r="D142" i="11" s="1"/>
  <c r="N38" i="11"/>
  <c r="D20" i="11" l="1"/>
  <c r="D21" i="11" s="1"/>
  <c r="D22" i="11" s="1"/>
  <c r="D23" i="11" s="1"/>
  <c r="D24" i="11" s="1"/>
  <c r="D25" i="11" s="1"/>
  <c r="D26" i="11" s="1"/>
  <c r="D27" i="11"/>
  <c r="D28" i="11"/>
  <c r="D29" i="11" s="1"/>
  <c r="D30" i="11" s="1"/>
  <c r="D31" i="11" s="1"/>
  <c r="D32" i="11" s="1"/>
  <c r="D33" i="11" s="1"/>
  <c r="D34" i="11"/>
  <c r="C35" i="11"/>
  <c r="C36" i="11" s="1"/>
  <c r="C37" i="11" s="1"/>
  <c r="C38" i="11" s="1"/>
  <c r="C39" i="11" s="1"/>
  <c r="C40" i="11" s="1"/>
  <c r="D35" i="11"/>
  <c r="D36" i="11"/>
  <c r="D37" i="11"/>
  <c r="D38" i="11" s="1"/>
  <c r="AF447" i="11"/>
  <c r="AE447" i="11"/>
  <c r="AD447" i="11"/>
  <c r="AC447" i="11"/>
  <c r="AB447" i="11"/>
  <c r="AA447" i="11"/>
  <c r="Z447" i="11"/>
  <c r="Y447" i="11"/>
  <c r="X447" i="11"/>
  <c r="W447" i="11"/>
  <c r="V328" i="11"/>
  <c r="V329" i="11"/>
  <c r="V330" i="11"/>
  <c r="V331" i="11"/>
  <c r="V332" i="11"/>
  <c r="V333" i="11"/>
  <c r="V334" i="11"/>
  <c r="V335" i="11"/>
  <c r="V336" i="11"/>
  <c r="V337" i="11"/>
  <c r="V338" i="11"/>
  <c r="V339" i="11"/>
  <c r="V340" i="11"/>
  <c r="V341" i="11"/>
  <c r="V342" i="11"/>
  <c r="V343" i="11"/>
  <c r="V344" i="11"/>
  <c r="V345" i="11"/>
  <c r="V346" i="11"/>
  <c r="V347" i="11"/>
  <c r="V348" i="11"/>
  <c r="V349" i="11"/>
  <c r="V350" i="11"/>
  <c r="V351" i="11"/>
  <c r="V352" i="11"/>
  <c r="V353" i="11"/>
  <c r="V354" i="11"/>
  <c r="V355" i="11"/>
  <c r="V356" i="11"/>
  <c r="V357" i="11"/>
  <c r="V358" i="11"/>
  <c r="V359" i="11"/>
  <c r="V360" i="11"/>
  <c r="V361" i="11"/>
  <c r="V362" i="11"/>
  <c r="V363" i="11"/>
  <c r="V364" i="11"/>
  <c r="V365" i="11"/>
  <c r="V366" i="11"/>
  <c r="V367" i="11"/>
  <c r="V368" i="11"/>
  <c r="V369" i="11"/>
  <c r="V370" i="11"/>
  <c r="V371" i="11"/>
  <c r="V372" i="11"/>
  <c r="V373" i="11"/>
  <c r="V374" i="11"/>
  <c r="V375" i="11"/>
  <c r="V376" i="11"/>
  <c r="V377" i="11"/>
  <c r="V378" i="11"/>
  <c r="V379" i="11"/>
  <c r="V380" i="11"/>
  <c r="V381" i="11"/>
  <c r="V388" i="11"/>
  <c r="V389" i="11"/>
  <c r="V390" i="11"/>
  <c r="V391" i="11"/>
  <c r="V392" i="11"/>
  <c r="V393" i="11"/>
  <c r="V396" i="11"/>
  <c r="V397" i="11"/>
  <c r="V398" i="11"/>
  <c r="V399" i="11"/>
  <c r="V400" i="11"/>
  <c r="V401" i="11"/>
  <c r="V402" i="11"/>
  <c r="V403" i="11"/>
  <c r="V404" i="11"/>
  <c r="V405" i="11"/>
  <c r="V406" i="11"/>
  <c r="V407" i="11"/>
  <c r="V408" i="11"/>
  <c r="V409" i="11"/>
  <c r="V410" i="11"/>
  <c r="V411" i="11"/>
  <c r="V412" i="11"/>
  <c r="V413" i="11"/>
  <c r="V414" i="11"/>
  <c r="V415" i="11"/>
  <c r="U328" i="11"/>
  <c r="U329" i="11"/>
  <c r="U330" i="11"/>
  <c r="U331" i="11"/>
  <c r="U332" i="11"/>
  <c r="U333" i="11"/>
  <c r="U334" i="11"/>
  <c r="U335" i="11"/>
  <c r="U336" i="11"/>
  <c r="U337" i="11"/>
  <c r="U338" i="11"/>
  <c r="U339" i="11"/>
  <c r="U340" i="11"/>
  <c r="U341" i="11"/>
  <c r="U342" i="11"/>
  <c r="U343" i="11"/>
  <c r="U344" i="11"/>
  <c r="U345" i="11"/>
  <c r="U346" i="11"/>
  <c r="U347" i="11"/>
  <c r="U348" i="11"/>
  <c r="U349" i="11"/>
  <c r="U350" i="11"/>
  <c r="U351" i="11"/>
  <c r="U352" i="11"/>
  <c r="U353" i="11"/>
  <c r="U354" i="11"/>
  <c r="U355" i="11"/>
  <c r="U356" i="11"/>
  <c r="U357" i="11"/>
  <c r="U358" i="11"/>
  <c r="U359" i="11"/>
  <c r="U360" i="11"/>
  <c r="U361" i="11"/>
  <c r="U362" i="11"/>
  <c r="U363" i="11"/>
  <c r="U364" i="11"/>
  <c r="U365" i="11"/>
  <c r="U366" i="11"/>
  <c r="U367" i="11"/>
  <c r="U368" i="11"/>
  <c r="U369" i="11"/>
  <c r="U370" i="11"/>
  <c r="U371" i="11"/>
  <c r="U372" i="11"/>
  <c r="U373" i="11"/>
  <c r="U374" i="11"/>
  <c r="U375" i="11"/>
  <c r="U376" i="11"/>
  <c r="U377" i="11"/>
  <c r="U378" i="11"/>
  <c r="U379" i="11"/>
  <c r="U380" i="11"/>
  <c r="U381" i="11"/>
  <c r="U388" i="11"/>
  <c r="U389" i="11"/>
  <c r="U390" i="11"/>
  <c r="U391" i="11"/>
  <c r="U392" i="11"/>
  <c r="U393" i="11"/>
  <c r="U396" i="11"/>
  <c r="U397" i="11"/>
  <c r="U398" i="11"/>
  <c r="U399" i="11"/>
  <c r="U400" i="11"/>
  <c r="U401" i="11"/>
  <c r="U402" i="11"/>
  <c r="U403" i="11"/>
  <c r="U404" i="11"/>
  <c r="U405" i="11"/>
  <c r="U406" i="11"/>
  <c r="U407" i="11"/>
  <c r="U408" i="11"/>
  <c r="U409" i="11"/>
  <c r="U410" i="11"/>
  <c r="U411" i="11"/>
  <c r="U412" i="11"/>
  <c r="U413" i="11"/>
  <c r="U414" i="11"/>
  <c r="U415" i="11"/>
  <c r="N447" i="11"/>
  <c r="AF233" i="11" l="1"/>
  <c r="AE233" i="11"/>
  <c r="AD233" i="11"/>
  <c r="AC233" i="11"/>
  <c r="AB233" i="11"/>
  <c r="AA233" i="11"/>
  <c r="Z233" i="11"/>
  <c r="Y233" i="11"/>
  <c r="X233" i="11"/>
  <c r="W233" i="11"/>
  <c r="V233" i="11"/>
  <c r="U233" i="11"/>
  <c r="AF127" i="11"/>
  <c r="AE127" i="11"/>
  <c r="AD127" i="11"/>
  <c r="AC127" i="11"/>
  <c r="AB127" i="11"/>
  <c r="AA127" i="11"/>
  <c r="Z127" i="11"/>
  <c r="Y127" i="11"/>
  <c r="X127" i="11"/>
  <c r="W127" i="11"/>
  <c r="V127" i="11"/>
  <c r="U127" i="11"/>
  <c r="M474" i="11"/>
  <c r="M476" i="11"/>
  <c r="M478" i="11"/>
  <c r="N483" i="11"/>
  <c r="N482" i="11"/>
  <c r="N481" i="11"/>
  <c r="N479" i="11"/>
  <c r="N480" i="11"/>
  <c r="N478" i="11"/>
  <c r="M477" i="11"/>
  <c r="N477" i="11"/>
  <c r="N476" i="11"/>
  <c r="N474" i="11"/>
  <c r="M127" i="11" l="1"/>
  <c r="N127" i="11"/>
  <c r="N233" i="11" l="1"/>
  <c r="AF58" i="11" l="1"/>
  <c r="AE58" i="11"/>
  <c r="AD58" i="11"/>
  <c r="AC58" i="11"/>
  <c r="AB58" i="11"/>
  <c r="AA58" i="11"/>
  <c r="Z58" i="11"/>
  <c r="Y58" i="11"/>
  <c r="X58" i="11"/>
  <c r="W58" i="11"/>
  <c r="V58" i="11"/>
  <c r="U58" i="11"/>
  <c r="AF221" i="11"/>
  <c r="AE221" i="11"/>
  <c r="AD221" i="11"/>
  <c r="AC221" i="11"/>
  <c r="AB221" i="11"/>
  <c r="AA221" i="11"/>
  <c r="Z221" i="11"/>
  <c r="Y221" i="11"/>
  <c r="X221" i="11"/>
  <c r="W221" i="11"/>
  <c r="V221" i="11"/>
  <c r="U221" i="11"/>
  <c r="AF241" i="11"/>
  <c r="AE241" i="11"/>
  <c r="AD241" i="11"/>
  <c r="AC241" i="11"/>
  <c r="AB241" i="11"/>
  <c r="AA241" i="11"/>
  <c r="Z241" i="11"/>
  <c r="Y241" i="11"/>
  <c r="X241" i="11"/>
  <c r="W241" i="11"/>
  <c r="V241" i="11"/>
  <c r="U241" i="11"/>
  <c r="AF240" i="11"/>
  <c r="AE240" i="11"/>
  <c r="AD240" i="11"/>
  <c r="AC240" i="11"/>
  <c r="AB240" i="11"/>
  <c r="AA240" i="11"/>
  <c r="Z240" i="11"/>
  <c r="Y240" i="11"/>
  <c r="X240" i="11"/>
  <c r="W240" i="11"/>
  <c r="V240" i="11"/>
  <c r="U240" i="11"/>
  <c r="AF239" i="11"/>
  <c r="AE239" i="11"/>
  <c r="AD239" i="11"/>
  <c r="AC239" i="11"/>
  <c r="AB239" i="11"/>
  <c r="AA239" i="11"/>
  <c r="Z239" i="11"/>
  <c r="Y239" i="11"/>
  <c r="X239" i="11"/>
  <c r="W239" i="11"/>
  <c r="V239" i="11"/>
  <c r="U239" i="11"/>
  <c r="AF238" i="11"/>
  <c r="AE238" i="11"/>
  <c r="AD238" i="11"/>
  <c r="AC238" i="11"/>
  <c r="AB238" i="11"/>
  <c r="AA238" i="11"/>
  <c r="Z238" i="11"/>
  <c r="Y238" i="11"/>
  <c r="X238" i="11"/>
  <c r="W238" i="11"/>
  <c r="V238" i="11"/>
  <c r="U238" i="11"/>
  <c r="AF237" i="11"/>
  <c r="AE237" i="11"/>
  <c r="AD237" i="11"/>
  <c r="AC237" i="11"/>
  <c r="AB237" i="11"/>
  <c r="AA237" i="11"/>
  <c r="Z237" i="11"/>
  <c r="Y237" i="11"/>
  <c r="X237" i="11"/>
  <c r="W237" i="11"/>
  <c r="V237" i="11"/>
  <c r="U237" i="11"/>
  <c r="AF236" i="11"/>
  <c r="AE236" i="11"/>
  <c r="AD236" i="11"/>
  <c r="AC236" i="11"/>
  <c r="AB236" i="11"/>
  <c r="AA236" i="11"/>
  <c r="Z236" i="11"/>
  <c r="Y236" i="11"/>
  <c r="X236" i="11"/>
  <c r="W236" i="11"/>
  <c r="V236" i="11"/>
  <c r="U236" i="11"/>
  <c r="AF235" i="11"/>
  <c r="AE235" i="11"/>
  <c r="AD235" i="11"/>
  <c r="AC235" i="11"/>
  <c r="AB235" i="11"/>
  <c r="AA235" i="11"/>
  <c r="Z235" i="11"/>
  <c r="Y235" i="11"/>
  <c r="X235" i="11"/>
  <c r="W235" i="11"/>
  <c r="V235" i="11"/>
  <c r="U235" i="11"/>
  <c r="AF234" i="11"/>
  <c r="AE234" i="11"/>
  <c r="AD234" i="11"/>
  <c r="AC234" i="11"/>
  <c r="AB234" i="11"/>
  <c r="AA234" i="11"/>
  <c r="Z234" i="11"/>
  <c r="Y234" i="11"/>
  <c r="X234" i="11"/>
  <c r="W234" i="11"/>
  <c r="V234" i="11"/>
  <c r="U234" i="11"/>
  <c r="AF232" i="11"/>
  <c r="AE232" i="11"/>
  <c r="AD232" i="11"/>
  <c r="AC232" i="11"/>
  <c r="AB232" i="11"/>
  <c r="AA232" i="11"/>
  <c r="Z232" i="11"/>
  <c r="Y232" i="11"/>
  <c r="X232" i="11"/>
  <c r="W232" i="11"/>
  <c r="V232" i="11"/>
  <c r="U232" i="11"/>
  <c r="AF293" i="11"/>
  <c r="AE293" i="11"/>
  <c r="AD293" i="11"/>
  <c r="AC293" i="11"/>
  <c r="Z293" i="11"/>
  <c r="Y293" i="11"/>
  <c r="X293" i="11"/>
  <c r="W293" i="11"/>
  <c r="V293" i="11"/>
  <c r="U293" i="11"/>
  <c r="AF292" i="11"/>
  <c r="AE292" i="11"/>
  <c r="AD292" i="11"/>
  <c r="AC292" i="11"/>
  <c r="Z292" i="11"/>
  <c r="Y292" i="11"/>
  <c r="X292" i="11"/>
  <c r="W292" i="11"/>
  <c r="V292" i="11"/>
  <c r="U292" i="11"/>
  <c r="AF291" i="11"/>
  <c r="AE291" i="11"/>
  <c r="AD291" i="11"/>
  <c r="AC291" i="11"/>
  <c r="Z291" i="11"/>
  <c r="Y291" i="11"/>
  <c r="X291" i="11"/>
  <c r="W291" i="11"/>
  <c r="V291" i="11"/>
  <c r="U291" i="11"/>
  <c r="AF290" i="11"/>
  <c r="AE290" i="11"/>
  <c r="AD290" i="11"/>
  <c r="AC290" i="11"/>
  <c r="Z290" i="11"/>
  <c r="Y290" i="11"/>
  <c r="X290" i="11"/>
  <c r="W290" i="11"/>
  <c r="V290" i="11"/>
  <c r="U290" i="11"/>
  <c r="AF287" i="11"/>
  <c r="AE287" i="11"/>
  <c r="AD287" i="11"/>
  <c r="AC287" i="11"/>
  <c r="Z287" i="11"/>
  <c r="Y287" i="11"/>
  <c r="X287" i="11"/>
  <c r="W287" i="11"/>
  <c r="V287" i="11"/>
  <c r="U287" i="11"/>
  <c r="N292" i="11"/>
  <c r="AF304" i="11"/>
  <c r="AE304" i="11"/>
  <c r="AD304" i="11"/>
  <c r="AC304" i="11"/>
  <c r="Z304" i="11"/>
  <c r="Y304" i="11"/>
  <c r="X304" i="11"/>
  <c r="W304" i="11"/>
  <c r="V304" i="11"/>
  <c r="U304" i="11"/>
  <c r="AC398" i="11"/>
  <c r="AD398" i="11"/>
  <c r="AE398" i="11"/>
  <c r="AF398" i="11"/>
  <c r="AC399" i="11"/>
  <c r="AD399" i="11"/>
  <c r="AE399" i="11"/>
  <c r="AF399" i="11"/>
  <c r="AC400" i="11"/>
  <c r="AD400" i="11"/>
  <c r="AE400" i="11"/>
  <c r="AF400" i="11"/>
  <c r="AC401" i="11"/>
  <c r="AD401" i="11"/>
  <c r="AE401" i="11"/>
  <c r="AF401" i="11"/>
  <c r="AC402" i="11"/>
  <c r="AD402" i="11"/>
  <c r="AE402" i="11"/>
  <c r="AF402" i="11"/>
  <c r="AC403" i="11"/>
  <c r="AD403" i="11"/>
  <c r="AE403" i="11"/>
  <c r="AF403" i="11"/>
  <c r="AC404" i="11"/>
  <c r="AD404" i="11"/>
  <c r="AE404" i="11"/>
  <c r="AF404" i="11"/>
  <c r="AC405" i="11"/>
  <c r="AD405" i="11"/>
  <c r="AE405" i="11"/>
  <c r="AF405" i="11"/>
  <c r="AC406" i="11"/>
  <c r="AD406" i="11"/>
  <c r="AE406" i="11"/>
  <c r="AF406" i="11"/>
  <c r="AC407" i="11"/>
  <c r="AD407" i="11"/>
  <c r="AE407" i="11"/>
  <c r="AF407" i="11"/>
  <c r="AC408" i="11"/>
  <c r="AD408" i="11"/>
  <c r="AE408" i="11"/>
  <c r="AF408" i="11"/>
  <c r="AC409" i="11"/>
  <c r="AD409" i="11"/>
  <c r="AE409" i="11"/>
  <c r="AF409" i="11"/>
  <c r="AC410" i="11"/>
  <c r="AD410" i="11"/>
  <c r="AE410" i="11"/>
  <c r="AF410" i="11"/>
  <c r="AC411" i="11"/>
  <c r="AD411" i="11"/>
  <c r="AE411" i="11"/>
  <c r="AF411" i="11"/>
  <c r="AC412" i="11"/>
  <c r="AD412" i="11"/>
  <c r="AE412" i="11"/>
  <c r="AF412" i="11"/>
  <c r="AC413" i="11"/>
  <c r="AD413" i="11"/>
  <c r="AE413" i="11"/>
  <c r="AF413" i="11"/>
  <c r="AC414" i="11"/>
  <c r="AD414" i="11"/>
  <c r="AE414" i="11"/>
  <c r="AF414" i="11"/>
  <c r="AC415" i="11"/>
  <c r="AD415" i="11"/>
  <c r="AE415" i="11"/>
  <c r="AF415" i="11"/>
  <c r="W398" i="11"/>
  <c r="X398" i="11"/>
  <c r="W399" i="11"/>
  <c r="X399" i="11"/>
  <c r="W400" i="11"/>
  <c r="X400" i="11"/>
  <c r="W401" i="11"/>
  <c r="X401" i="11"/>
  <c r="W402" i="11"/>
  <c r="X402" i="11"/>
  <c r="W403" i="11"/>
  <c r="X403" i="11"/>
  <c r="W404" i="11"/>
  <c r="X404" i="11"/>
  <c r="W405" i="11"/>
  <c r="X405" i="11"/>
  <c r="W406" i="11"/>
  <c r="X406" i="11"/>
  <c r="W407" i="11"/>
  <c r="X407" i="11"/>
  <c r="W408" i="11"/>
  <c r="X408" i="11"/>
  <c r="W409" i="11"/>
  <c r="X409" i="11"/>
  <c r="W410" i="11"/>
  <c r="X410" i="11"/>
  <c r="W411" i="11"/>
  <c r="X411" i="11"/>
  <c r="W412" i="11"/>
  <c r="X412" i="11"/>
  <c r="W413" i="11"/>
  <c r="X413" i="11"/>
  <c r="W414" i="11"/>
  <c r="X414" i="11"/>
  <c r="W415" i="11"/>
  <c r="X415" i="11"/>
  <c r="M407" i="11" l="1"/>
  <c r="N408" i="11"/>
  <c r="N409" i="11"/>
  <c r="N410" i="11"/>
  <c r="N411" i="11"/>
  <c r="N412" i="11"/>
  <c r="N413" i="11"/>
  <c r="N414" i="11"/>
  <c r="N415" i="11"/>
  <c r="N407" i="11"/>
  <c r="N399" i="11"/>
  <c r="N400" i="11"/>
  <c r="N401" i="11"/>
  <c r="N402" i="11"/>
  <c r="N403" i="11"/>
  <c r="N404" i="11"/>
  <c r="N405" i="11"/>
  <c r="N406" i="11"/>
  <c r="M398" i="11"/>
  <c r="N398" i="11"/>
  <c r="M328" i="11"/>
  <c r="M329" i="11"/>
  <c r="M335" i="11"/>
  <c r="M336" i="11"/>
  <c r="M348" i="11"/>
  <c r="M352" i="11"/>
  <c r="M353" i="11"/>
  <c r="N353" i="11"/>
  <c r="N352" i="11"/>
  <c r="N349" i="11"/>
  <c r="N350" i="11"/>
  <c r="N351" i="11"/>
  <c r="N348" i="11"/>
  <c r="N344" i="11"/>
  <c r="N345" i="11"/>
  <c r="N346" i="11"/>
  <c r="N347" i="11"/>
  <c r="N343" i="11"/>
  <c r="N338" i="11"/>
  <c r="N339" i="11"/>
  <c r="N340" i="11"/>
  <c r="N341" i="11"/>
  <c r="N342" i="11"/>
  <c r="N337" i="11"/>
  <c r="N336" i="11"/>
  <c r="N335" i="11"/>
  <c r="N331" i="11"/>
  <c r="N332" i="11"/>
  <c r="N333" i="11"/>
  <c r="N334" i="11"/>
  <c r="N330" i="11"/>
  <c r="N329" i="11"/>
  <c r="N328" i="11"/>
  <c r="N304" i="11"/>
  <c r="N293" i="11"/>
  <c r="N290" i="11"/>
  <c r="N291" i="11"/>
  <c r="N287" i="11"/>
  <c r="M221" i="11"/>
  <c r="N232" i="11"/>
  <c r="N234" i="11"/>
  <c r="N235" i="11"/>
  <c r="N236" i="11"/>
  <c r="N237" i="11"/>
  <c r="N238" i="11"/>
  <c r="N239" i="11"/>
  <c r="N240" i="11"/>
  <c r="N241" i="11"/>
  <c r="AF174" i="11"/>
  <c r="AE174" i="11"/>
  <c r="AB174" i="11"/>
  <c r="AA174" i="11"/>
  <c r="X174" i="11"/>
  <c r="W174" i="11"/>
  <c r="N355" i="11"/>
  <c r="N354" i="11"/>
  <c r="N307" i="11"/>
  <c r="AF40" i="11"/>
  <c r="AE40" i="11"/>
  <c r="AD40" i="11"/>
  <c r="AC40" i="11"/>
  <c r="AB40" i="11"/>
  <c r="AA40" i="11"/>
  <c r="Z40" i="11"/>
  <c r="Y40" i="11"/>
  <c r="X40" i="11"/>
  <c r="W40" i="11"/>
  <c r="N40" i="11"/>
  <c r="M39" i="11"/>
  <c r="AF39" i="11"/>
  <c r="AE39" i="11"/>
  <c r="AD39" i="11"/>
  <c r="AC39" i="11"/>
  <c r="AB39" i="11"/>
  <c r="AA39" i="11"/>
  <c r="Z39" i="11"/>
  <c r="Y39" i="11"/>
  <c r="X39" i="11"/>
  <c r="W39" i="11"/>
  <c r="N39" i="11"/>
  <c r="N58" i="11"/>
  <c r="N221" i="11"/>
  <c r="M330" i="11" l="1"/>
  <c r="M337" i="11"/>
  <c r="M343" i="11"/>
  <c r="M354" i="11"/>
  <c r="M232" i="11"/>
  <c r="AF36" i="11"/>
  <c r="AE36" i="11"/>
  <c r="AD36" i="11"/>
  <c r="AC36" i="11"/>
  <c r="AB36" i="11"/>
  <c r="AA36" i="11"/>
  <c r="Z36" i="11"/>
  <c r="Y36" i="11"/>
  <c r="X36" i="11"/>
  <c r="W36" i="11"/>
  <c r="V36" i="11"/>
  <c r="U36" i="11"/>
  <c r="U34" i="11"/>
  <c r="V34" i="11"/>
  <c r="W34" i="11"/>
  <c r="X34" i="11"/>
  <c r="Y34" i="11"/>
  <c r="Z34" i="11"/>
  <c r="AA34" i="11"/>
  <c r="AB34" i="11"/>
  <c r="AC34" i="11"/>
  <c r="AD34" i="11"/>
  <c r="AE34" i="11"/>
  <c r="AF34" i="11"/>
  <c r="AF391" i="11" l="1"/>
  <c r="AE391" i="11"/>
  <c r="AD391" i="11"/>
  <c r="AC391" i="11"/>
  <c r="AB391" i="11"/>
  <c r="AA391" i="11"/>
  <c r="Z391" i="11"/>
  <c r="Y391" i="11"/>
  <c r="N391" i="11"/>
  <c r="M174" i="11" l="1"/>
  <c r="N174" i="11"/>
  <c r="X165" i="11"/>
  <c r="AA165" i="11"/>
  <c r="AB165" i="11"/>
  <c r="AE165" i="11"/>
  <c r="AF165" i="11"/>
  <c r="M165" i="11"/>
  <c r="N165" i="11"/>
  <c r="AF222" i="11" l="1"/>
  <c r="AE222" i="11"/>
  <c r="AD222" i="11"/>
  <c r="AC222" i="11"/>
  <c r="AB222" i="11"/>
  <c r="AA222" i="11"/>
  <c r="Z222" i="11"/>
  <c r="Y222" i="11"/>
  <c r="X222" i="11"/>
  <c r="W222" i="11"/>
  <c r="V222" i="11"/>
  <c r="U222" i="11"/>
  <c r="AF220" i="11"/>
  <c r="AE220" i="11"/>
  <c r="AD220" i="11"/>
  <c r="AC220" i="11"/>
  <c r="AB220" i="11"/>
  <c r="AA220" i="11"/>
  <c r="Z220" i="11"/>
  <c r="Y220" i="11"/>
  <c r="X220" i="11"/>
  <c r="W220" i="11"/>
  <c r="V220" i="11"/>
  <c r="U220" i="11"/>
  <c r="AD249" i="11"/>
  <c r="AC249" i="11"/>
  <c r="Z249" i="11"/>
  <c r="Y249" i="11"/>
  <c r="X249" i="11"/>
  <c r="W249" i="11"/>
  <c r="V249" i="11"/>
  <c r="U249" i="11"/>
  <c r="AF396" i="11"/>
  <c r="AE396" i="11"/>
  <c r="AD396" i="11"/>
  <c r="AC396" i="11"/>
  <c r="AB396" i="11"/>
  <c r="AA396" i="11"/>
  <c r="Z396" i="11"/>
  <c r="Y396" i="11"/>
  <c r="AF393" i="11"/>
  <c r="AE393" i="11"/>
  <c r="AD393" i="11"/>
  <c r="AC393" i="11"/>
  <c r="AB393" i="11"/>
  <c r="AA393" i="11"/>
  <c r="Z393" i="11"/>
  <c r="Y393" i="11"/>
  <c r="AF392" i="11"/>
  <c r="AE392" i="11"/>
  <c r="AD392" i="11"/>
  <c r="AC392" i="11"/>
  <c r="AB392" i="11"/>
  <c r="AA392" i="11"/>
  <c r="Z392" i="11"/>
  <c r="Y392" i="11"/>
  <c r="AF390" i="11"/>
  <c r="AE390" i="11"/>
  <c r="AD390" i="11"/>
  <c r="AC390" i="11"/>
  <c r="AB390" i="11"/>
  <c r="AA390" i="11"/>
  <c r="Z390" i="11"/>
  <c r="Y390" i="11"/>
  <c r="AF389" i="11"/>
  <c r="AE389" i="11"/>
  <c r="AD389" i="11"/>
  <c r="AC389" i="11"/>
  <c r="AB389" i="11"/>
  <c r="AA389" i="11"/>
  <c r="Z389" i="11"/>
  <c r="Y389" i="11"/>
  <c r="AF388" i="11"/>
  <c r="AE388" i="11"/>
  <c r="AD388" i="11"/>
  <c r="AC388" i="11"/>
  <c r="AB388" i="11"/>
  <c r="AA388" i="11"/>
  <c r="Z388" i="11"/>
  <c r="Y388" i="11"/>
  <c r="AF381" i="11"/>
  <c r="AE381" i="11"/>
  <c r="AD381" i="11"/>
  <c r="AC381" i="11"/>
  <c r="AB381" i="11"/>
  <c r="AA381" i="11"/>
  <c r="Z381" i="11"/>
  <c r="Y381" i="11"/>
  <c r="AF380" i="11"/>
  <c r="AE380" i="11"/>
  <c r="AD380" i="11"/>
  <c r="AC380" i="11"/>
  <c r="AB380" i="11"/>
  <c r="AA380" i="11"/>
  <c r="Z380" i="11"/>
  <c r="Y380" i="11"/>
  <c r="AF379" i="11"/>
  <c r="AE379" i="11"/>
  <c r="AD379" i="11"/>
  <c r="AC379" i="11"/>
  <c r="AB379" i="11"/>
  <c r="AA379" i="11"/>
  <c r="Z379" i="11"/>
  <c r="Y379" i="11"/>
  <c r="AF378" i="11"/>
  <c r="AE378" i="11"/>
  <c r="AD378" i="11"/>
  <c r="AC378" i="11"/>
  <c r="AB378" i="11"/>
  <c r="AA378" i="11"/>
  <c r="Z378" i="11"/>
  <c r="Y378" i="11"/>
  <c r="AF377" i="11"/>
  <c r="AE377" i="11"/>
  <c r="AD377" i="11"/>
  <c r="AC377" i="11"/>
  <c r="AB377" i="11"/>
  <c r="AA377" i="11"/>
  <c r="Z377" i="11"/>
  <c r="Y377" i="11"/>
  <c r="AF376" i="11"/>
  <c r="AE376" i="11"/>
  <c r="AD376" i="11"/>
  <c r="AC376" i="11"/>
  <c r="AB376" i="11"/>
  <c r="AA376" i="11"/>
  <c r="Z376" i="11"/>
  <c r="Y376" i="11"/>
  <c r="AF375" i="11"/>
  <c r="AE375" i="11"/>
  <c r="AD375" i="11"/>
  <c r="AC375" i="11"/>
  <c r="AB375" i="11"/>
  <c r="AA375" i="11"/>
  <c r="Z375" i="11"/>
  <c r="Y375" i="11"/>
  <c r="AF374" i="11"/>
  <c r="AE374" i="11"/>
  <c r="AD374" i="11"/>
  <c r="AC374" i="11"/>
  <c r="AB374" i="11"/>
  <c r="AA374" i="11"/>
  <c r="Z374" i="11"/>
  <c r="Y374" i="11"/>
  <c r="AF373" i="11"/>
  <c r="AE373" i="11"/>
  <c r="AD373" i="11"/>
  <c r="AC373" i="11"/>
  <c r="AB373" i="11"/>
  <c r="AA373" i="11"/>
  <c r="Z373" i="11"/>
  <c r="Y373" i="11"/>
  <c r="AF372" i="11"/>
  <c r="AE372" i="11"/>
  <c r="AD372" i="11"/>
  <c r="AC372" i="11"/>
  <c r="AB372" i="11"/>
  <c r="AA372" i="11"/>
  <c r="Z372" i="11"/>
  <c r="Y372" i="11"/>
  <c r="AF371" i="11"/>
  <c r="AE371" i="11"/>
  <c r="AD371" i="11"/>
  <c r="AC371" i="11"/>
  <c r="AB371" i="11"/>
  <c r="AA371" i="11"/>
  <c r="Z371" i="11"/>
  <c r="Y371" i="11"/>
  <c r="AF370" i="11"/>
  <c r="AE370" i="11"/>
  <c r="AD370" i="11"/>
  <c r="AC370" i="11"/>
  <c r="AB370" i="11"/>
  <c r="AA370" i="11"/>
  <c r="Z370" i="11"/>
  <c r="Y370" i="11"/>
  <c r="AF369" i="11"/>
  <c r="AE369" i="11"/>
  <c r="AD369" i="11"/>
  <c r="AC369" i="11"/>
  <c r="AB369" i="11"/>
  <c r="AA369" i="11"/>
  <c r="Z369" i="11"/>
  <c r="Y369" i="11"/>
  <c r="AF368" i="11"/>
  <c r="AE368" i="11"/>
  <c r="AD368" i="11"/>
  <c r="AC368" i="11"/>
  <c r="AB368" i="11"/>
  <c r="AA368" i="11"/>
  <c r="Z368" i="11"/>
  <c r="Y368" i="11"/>
  <c r="AF367" i="11"/>
  <c r="AE367" i="11"/>
  <c r="AD367" i="11"/>
  <c r="AC367" i="11"/>
  <c r="AB367" i="11"/>
  <c r="AA367" i="11"/>
  <c r="Z367" i="11"/>
  <c r="Y367" i="11"/>
  <c r="AF366" i="11"/>
  <c r="AE366" i="11"/>
  <c r="AD366" i="11"/>
  <c r="AC366" i="11"/>
  <c r="AB366" i="11"/>
  <c r="AA366" i="11"/>
  <c r="Z366" i="11"/>
  <c r="Y366" i="11"/>
  <c r="AF365" i="11"/>
  <c r="AE365" i="11"/>
  <c r="AD365" i="11"/>
  <c r="AC365" i="11"/>
  <c r="AB365" i="11"/>
  <c r="AA365" i="11"/>
  <c r="Z365" i="11"/>
  <c r="Y365" i="11"/>
  <c r="AF364" i="11"/>
  <c r="AE364" i="11"/>
  <c r="AD364" i="11"/>
  <c r="AC364" i="11"/>
  <c r="AB364" i="11"/>
  <c r="AA364" i="11"/>
  <c r="Z364" i="11"/>
  <c r="Y364" i="11"/>
  <c r="AF363" i="11"/>
  <c r="AE363" i="11"/>
  <c r="AD363" i="11"/>
  <c r="AC363" i="11"/>
  <c r="AB363" i="11"/>
  <c r="AA363" i="11"/>
  <c r="Z363" i="11"/>
  <c r="Y363" i="11"/>
  <c r="AF362" i="11"/>
  <c r="AE362" i="11"/>
  <c r="AD362" i="11"/>
  <c r="AC362" i="11"/>
  <c r="AB362" i="11"/>
  <c r="AA362" i="11"/>
  <c r="Z362" i="11"/>
  <c r="Y362" i="11"/>
  <c r="AF361" i="11"/>
  <c r="AE361" i="11"/>
  <c r="AD361" i="11"/>
  <c r="AC361" i="11"/>
  <c r="AB361" i="11"/>
  <c r="AA361" i="11"/>
  <c r="Z361" i="11"/>
  <c r="Y361" i="11"/>
  <c r="AF360" i="11"/>
  <c r="AE360" i="11"/>
  <c r="AD360" i="11"/>
  <c r="AC360" i="11"/>
  <c r="AB360" i="11"/>
  <c r="AA360" i="11"/>
  <c r="Z360" i="11"/>
  <c r="Y360" i="11"/>
  <c r="N388" i="11"/>
  <c r="N389" i="11"/>
  <c r="N390" i="11"/>
  <c r="M34" i="11" l="1"/>
  <c r="M36" i="11"/>
  <c r="N393" i="11"/>
  <c r="N379" i="11"/>
  <c r="N380" i="11"/>
  <c r="N381" i="11"/>
  <c r="N369" i="11"/>
  <c r="N34" i="11"/>
  <c r="N36" i="11"/>
  <c r="M220" i="11" l="1"/>
  <c r="M222" i="11"/>
  <c r="N222" i="11"/>
  <c r="N220" i="11"/>
  <c r="N392" i="11"/>
  <c r="N375" i="11"/>
  <c r="N376" i="11"/>
  <c r="N377" i="11"/>
  <c r="N378" i="11"/>
  <c r="N396" i="11"/>
  <c r="K220" i="11" l="1"/>
  <c r="M375" i="11"/>
  <c r="N367" i="11"/>
  <c r="M361" i="11"/>
  <c r="N361" i="11"/>
  <c r="N362" i="11"/>
  <c r="N363" i="11"/>
  <c r="N364" i="11"/>
  <c r="N365" i="11"/>
  <c r="N366" i="11"/>
  <c r="N368" i="11"/>
  <c r="N370" i="11"/>
  <c r="N360" i="11"/>
  <c r="I717" i="11" l="1"/>
  <c r="I651" i="11"/>
  <c r="I484" i="11"/>
  <c r="N249" i="11"/>
  <c r="K725" i="11" l="1"/>
  <c r="M726" i="11"/>
  <c r="M727" i="11"/>
  <c r="M728" i="11"/>
  <c r="M729" i="11"/>
  <c r="N725" i="11"/>
  <c r="N726" i="11"/>
  <c r="N727" i="11"/>
  <c r="N728" i="11"/>
  <c r="N729" i="11"/>
  <c r="M725" i="11" l="1"/>
  <c r="W309" i="11"/>
  <c r="X309" i="11"/>
  <c r="W310" i="11"/>
  <c r="X310" i="11"/>
  <c r="W311" i="11"/>
  <c r="X311" i="11"/>
  <c r="W312" i="11"/>
  <c r="X312" i="11"/>
  <c r="W313" i="11"/>
  <c r="X313" i="11"/>
  <c r="W314" i="11"/>
  <c r="X314" i="11"/>
  <c r="W315" i="11"/>
  <c r="X315" i="11"/>
  <c r="AC309" i="11"/>
  <c r="AD309" i="11"/>
  <c r="AE309" i="11"/>
  <c r="AF309" i="11"/>
  <c r="AC310" i="11"/>
  <c r="AD310" i="11"/>
  <c r="AE310" i="11"/>
  <c r="AF310" i="11"/>
  <c r="AC311" i="11"/>
  <c r="AD311" i="11"/>
  <c r="AE311" i="11"/>
  <c r="AF311" i="11"/>
  <c r="AC312" i="11"/>
  <c r="AD312" i="11"/>
  <c r="AE312" i="11"/>
  <c r="AF312" i="11"/>
  <c r="AC313" i="11"/>
  <c r="AD313" i="11"/>
  <c r="AE313" i="11"/>
  <c r="AF313" i="11"/>
  <c r="AC314" i="11"/>
  <c r="AD314" i="11"/>
  <c r="AE314" i="11"/>
  <c r="AF314" i="11"/>
  <c r="AC315" i="11"/>
  <c r="AD315" i="11"/>
  <c r="AE315" i="11"/>
  <c r="AF315" i="11"/>
  <c r="Y309" i="11"/>
  <c r="Z309" i="11"/>
  <c r="Y310" i="11"/>
  <c r="Z310" i="11"/>
  <c r="Y311" i="11"/>
  <c r="Z311" i="11"/>
  <c r="Y312" i="11"/>
  <c r="Z312" i="11"/>
  <c r="Y313" i="11"/>
  <c r="Z313" i="11"/>
  <c r="Y314" i="11"/>
  <c r="Z314" i="11"/>
  <c r="Y315" i="11"/>
  <c r="Z315" i="11"/>
  <c r="U309" i="11"/>
  <c r="V309" i="11"/>
  <c r="U310" i="11"/>
  <c r="V310" i="11"/>
  <c r="U311" i="11"/>
  <c r="V311" i="11"/>
  <c r="U312" i="11"/>
  <c r="V312" i="11"/>
  <c r="U313" i="11"/>
  <c r="V313" i="11"/>
  <c r="U314" i="11"/>
  <c r="V314" i="11"/>
  <c r="U315" i="11"/>
  <c r="V315" i="11"/>
  <c r="N310" i="11"/>
  <c r="N311" i="11"/>
  <c r="N312" i="11"/>
  <c r="N313" i="11"/>
  <c r="N314" i="11"/>
  <c r="N315" i="11"/>
  <c r="N309" i="11"/>
  <c r="M309" i="11" l="1"/>
  <c r="AD559" i="11" l="1"/>
  <c r="AC559" i="11"/>
  <c r="AB559" i="11"/>
  <c r="AA559" i="11"/>
  <c r="N559" i="11"/>
  <c r="AD534" i="11"/>
  <c r="AC534" i="11"/>
  <c r="AB534" i="11"/>
  <c r="AA534" i="11"/>
  <c r="N534" i="11"/>
  <c r="AF326" i="11" l="1"/>
  <c r="AE326" i="11"/>
  <c r="AF325" i="11"/>
  <c r="AE325" i="11"/>
  <c r="AF324" i="11"/>
  <c r="AE324" i="11"/>
  <c r="AF323" i="11"/>
  <c r="AE323" i="11"/>
  <c r="AF322" i="11"/>
  <c r="AE322" i="11"/>
  <c r="AC322" i="11"/>
  <c r="AD322" i="11"/>
  <c r="AC323" i="11"/>
  <c r="AD323" i="11"/>
  <c r="AC324" i="11"/>
  <c r="AD324" i="11"/>
  <c r="AC325" i="11"/>
  <c r="AD325" i="11"/>
  <c r="AC326" i="11"/>
  <c r="AD326" i="11"/>
  <c r="V322" i="11"/>
  <c r="W322" i="11"/>
  <c r="X322" i="11"/>
  <c r="Y322" i="11"/>
  <c r="Z322" i="11"/>
  <c r="V323" i="11"/>
  <c r="W323" i="11"/>
  <c r="X323" i="11"/>
  <c r="Y323" i="11"/>
  <c r="Z323" i="11"/>
  <c r="V324" i="11"/>
  <c r="W324" i="11"/>
  <c r="X324" i="11"/>
  <c r="Y324" i="11"/>
  <c r="Z324" i="11"/>
  <c r="V325" i="11"/>
  <c r="W325" i="11"/>
  <c r="X325" i="11"/>
  <c r="Y325" i="11"/>
  <c r="Z325" i="11"/>
  <c r="V326" i="11"/>
  <c r="W326" i="11"/>
  <c r="X326" i="11"/>
  <c r="Y326" i="11"/>
  <c r="Z326" i="11"/>
  <c r="U322" i="11"/>
  <c r="U323" i="11"/>
  <c r="U324" i="11"/>
  <c r="U325" i="11"/>
  <c r="U326" i="11"/>
  <c r="M397" i="11"/>
  <c r="M322" i="11"/>
  <c r="M323" i="11"/>
  <c r="M324" i="11"/>
  <c r="M325" i="11"/>
  <c r="M326" i="11"/>
  <c r="N325" i="11"/>
  <c r="N322" i="11"/>
  <c r="N323" i="11"/>
  <c r="N324" i="11"/>
  <c r="N326" i="11"/>
  <c r="N397" i="11"/>
  <c r="W397" i="11"/>
  <c r="X397" i="11"/>
  <c r="AC397" i="11"/>
  <c r="AD397" i="11"/>
  <c r="AE397" i="11"/>
  <c r="AF397" i="11"/>
  <c r="K322" i="11" l="1"/>
  <c r="K397" i="11"/>
  <c r="V472" i="11"/>
  <c r="AD486" i="11"/>
  <c r="AC486" i="11"/>
  <c r="AF184" i="11"/>
  <c r="AE184" i="11"/>
  <c r="AF183" i="11"/>
  <c r="AE183" i="11"/>
  <c r="AF182" i="11"/>
  <c r="AE182" i="11"/>
  <c r="AD79" i="11"/>
  <c r="AF717" i="11"/>
  <c r="AE717" i="11"/>
  <c r="AD717" i="11"/>
  <c r="AC717" i="11"/>
  <c r="AB717" i="11"/>
  <c r="AA717" i="11"/>
  <c r="Z717" i="11"/>
  <c r="Y717" i="11"/>
  <c r="X717" i="11"/>
  <c r="W717" i="11"/>
  <c r="V717" i="11"/>
  <c r="U717" i="11"/>
  <c r="AF475" i="11"/>
  <c r="AE475" i="11"/>
  <c r="AB475" i="11"/>
  <c r="AA475" i="11"/>
  <c r="Z475" i="11"/>
  <c r="Y475" i="11"/>
  <c r="X475" i="11"/>
  <c r="W475" i="11"/>
  <c r="V475" i="11"/>
  <c r="U475" i="11"/>
  <c r="AF473" i="11"/>
  <c r="AE473" i="11"/>
  <c r="AB473" i="11"/>
  <c r="AA473" i="11"/>
  <c r="Z473" i="11"/>
  <c r="Y473" i="11"/>
  <c r="X473" i="11"/>
  <c r="W473" i="11"/>
  <c r="V473" i="11"/>
  <c r="U473" i="11"/>
  <c r="AF219" i="11"/>
  <c r="AE219" i="11"/>
  <c r="AD219" i="11"/>
  <c r="AC219" i="11"/>
  <c r="AB219" i="11"/>
  <c r="AA219" i="11"/>
  <c r="Z219" i="11"/>
  <c r="Y219" i="11"/>
  <c r="X219" i="11"/>
  <c r="W219" i="11"/>
  <c r="V219" i="11"/>
  <c r="U219" i="11"/>
  <c r="AF218" i="11"/>
  <c r="AE218" i="11"/>
  <c r="AD218" i="11"/>
  <c r="AC218" i="11"/>
  <c r="AB218" i="11"/>
  <c r="AA218" i="11"/>
  <c r="Z218" i="11"/>
  <c r="Y218" i="11"/>
  <c r="X218" i="11"/>
  <c r="W218" i="11"/>
  <c r="V218" i="11"/>
  <c r="U218" i="11"/>
  <c r="AF216" i="11"/>
  <c r="AE216" i="11"/>
  <c r="AD216" i="11"/>
  <c r="AC216" i="11"/>
  <c r="AB216" i="11"/>
  <c r="AA216" i="11"/>
  <c r="Z216" i="11"/>
  <c r="Y216" i="11"/>
  <c r="X216" i="11"/>
  <c r="W216" i="11"/>
  <c r="V216" i="11"/>
  <c r="U216" i="11"/>
  <c r="AF215" i="11"/>
  <c r="AE215" i="11"/>
  <c r="AD215" i="11"/>
  <c r="AC215" i="11"/>
  <c r="AB215" i="11"/>
  <c r="AA215" i="11"/>
  <c r="Z215" i="11"/>
  <c r="Y215" i="11"/>
  <c r="X215" i="11"/>
  <c r="W215" i="11"/>
  <c r="V215" i="11"/>
  <c r="U215" i="11"/>
  <c r="AF214" i="11"/>
  <c r="AE214" i="11"/>
  <c r="AD214" i="11"/>
  <c r="AC214" i="11"/>
  <c r="AB214" i="11"/>
  <c r="AA214" i="11"/>
  <c r="Z214" i="11"/>
  <c r="Y214" i="11"/>
  <c r="X214" i="11"/>
  <c r="W214" i="11"/>
  <c r="V214" i="11"/>
  <c r="U214" i="11"/>
  <c r="AF213" i="11"/>
  <c r="AE213" i="11"/>
  <c r="AD213" i="11"/>
  <c r="AC213" i="11"/>
  <c r="AB213" i="11"/>
  <c r="AA213" i="11"/>
  <c r="Z213" i="11"/>
  <c r="Y213" i="11"/>
  <c r="X213" i="11"/>
  <c r="W213" i="11"/>
  <c r="V213" i="11"/>
  <c r="U213" i="11"/>
  <c r="AF212" i="11"/>
  <c r="AE212" i="11"/>
  <c r="AD212" i="11"/>
  <c r="AC212" i="11"/>
  <c r="AB212" i="11"/>
  <c r="AA212" i="11"/>
  <c r="Z212" i="11"/>
  <c r="Y212" i="11"/>
  <c r="X212" i="11"/>
  <c r="W212" i="11"/>
  <c r="V212" i="11"/>
  <c r="U212" i="11"/>
  <c r="AF211" i="11"/>
  <c r="AE211" i="11"/>
  <c r="AD211" i="11"/>
  <c r="AC211" i="11"/>
  <c r="AB211" i="11"/>
  <c r="AA211" i="11"/>
  <c r="Z211" i="11"/>
  <c r="Y211" i="11"/>
  <c r="X211" i="11"/>
  <c r="W211" i="11"/>
  <c r="V211" i="11"/>
  <c r="U211" i="11"/>
  <c r="AF210" i="11"/>
  <c r="AE210" i="11"/>
  <c r="AD210" i="11"/>
  <c r="AC210" i="11"/>
  <c r="AB210" i="11"/>
  <c r="AA210" i="11"/>
  <c r="Z210" i="11"/>
  <c r="Y210" i="11"/>
  <c r="X210" i="11"/>
  <c r="W210" i="11"/>
  <c r="V210" i="11"/>
  <c r="U210" i="11"/>
  <c r="AF208" i="11"/>
  <c r="AE208" i="11"/>
  <c r="AD208" i="11"/>
  <c r="AC208" i="11"/>
  <c r="AB208" i="11"/>
  <c r="AA208" i="11"/>
  <c r="Z208" i="11"/>
  <c r="Y208" i="11"/>
  <c r="X208" i="11"/>
  <c r="W208" i="11"/>
  <c r="V208" i="11"/>
  <c r="U208" i="11"/>
  <c r="AF207" i="11"/>
  <c r="AE207" i="11"/>
  <c r="AD207" i="11"/>
  <c r="AC207" i="11"/>
  <c r="AB207" i="11"/>
  <c r="AA207" i="11"/>
  <c r="Z207" i="11"/>
  <c r="Y207" i="11"/>
  <c r="X207" i="11"/>
  <c r="W207" i="11"/>
  <c r="V207" i="11"/>
  <c r="U207" i="11"/>
  <c r="AF206" i="11"/>
  <c r="AE206" i="11"/>
  <c r="AD206" i="11"/>
  <c r="AC206" i="11"/>
  <c r="AB206" i="11"/>
  <c r="AA206" i="11"/>
  <c r="Z206" i="11"/>
  <c r="Y206" i="11"/>
  <c r="X206" i="11"/>
  <c r="W206" i="11"/>
  <c r="V206" i="11"/>
  <c r="U206" i="11"/>
  <c r="AF205" i="11"/>
  <c r="AE205" i="11"/>
  <c r="AD205" i="11"/>
  <c r="AC205" i="11"/>
  <c r="AB205" i="11"/>
  <c r="AA205" i="11"/>
  <c r="Z205" i="11"/>
  <c r="Y205" i="11"/>
  <c r="X205" i="11"/>
  <c r="W205" i="11"/>
  <c r="V205" i="11"/>
  <c r="U205" i="11"/>
  <c r="AF204" i="11"/>
  <c r="AE204" i="11"/>
  <c r="AD204" i="11"/>
  <c r="AC204" i="11"/>
  <c r="AB204" i="11"/>
  <c r="AA204" i="11"/>
  <c r="Z204" i="11"/>
  <c r="Y204" i="11"/>
  <c r="X204" i="11"/>
  <c r="W204" i="11"/>
  <c r="V204" i="11"/>
  <c r="U204" i="11"/>
  <c r="AF202" i="11"/>
  <c r="AE202" i="11"/>
  <c r="AB202" i="11"/>
  <c r="AA202" i="11"/>
  <c r="X202" i="11"/>
  <c r="W202" i="11"/>
  <c r="AF201" i="11"/>
  <c r="AE201" i="11"/>
  <c r="AB201" i="11"/>
  <c r="AA201" i="11"/>
  <c r="X201" i="11"/>
  <c r="W201" i="11"/>
  <c r="AF200" i="11"/>
  <c r="AE200" i="11"/>
  <c r="AB200" i="11"/>
  <c r="AA200" i="11"/>
  <c r="X200" i="11"/>
  <c r="W200" i="11"/>
  <c r="AF199" i="11"/>
  <c r="AE199" i="11"/>
  <c r="AB199" i="11"/>
  <c r="AA199" i="11"/>
  <c r="X199" i="11"/>
  <c r="W199" i="11"/>
  <c r="AF198" i="11"/>
  <c r="AE198" i="11"/>
  <c r="AB198" i="11"/>
  <c r="AA198" i="11"/>
  <c r="X198" i="11"/>
  <c r="W198" i="11"/>
  <c r="AF197" i="11"/>
  <c r="AE197" i="11"/>
  <c r="AB197" i="11"/>
  <c r="AA197" i="11"/>
  <c r="X197" i="11"/>
  <c r="W197" i="11"/>
  <c r="AF196" i="11"/>
  <c r="AE196" i="11"/>
  <c r="AB196" i="11"/>
  <c r="AA196" i="11"/>
  <c r="X196" i="11"/>
  <c r="W196" i="11"/>
  <c r="AF159" i="11"/>
  <c r="AE159" i="11"/>
  <c r="AB159" i="11"/>
  <c r="AA159" i="11"/>
  <c r="X159" i="11"/>
  <c r="W159" i="11"/>
  <c r="AF158" i="11"/>
  <c r="AE158" i="11"/>
  <c r="AB158" i="11"/>
  <c r="AA158" i="11"/>
  <c r="X158" i="11"/>
  <c r="W158" i="11"/>
  <c r="AF157" i="11"/>
  <c r="AE157" i="11"/>
  <c r="AB157" i="11"/>
  <c r="AA157" i="11"/>
  <c r="X157" i="11"/>
  <c r="W157" i="11"/>
  <c r="AF156" i="11"/>
  <c r="AE156" i="11"/>
  <c r="AB156" i="11"/>
  <c r="AA156" i="11"/>
  <c r="X156" i="11"/>
  <c r="W156" i="11"/>
  <c r="AF154" i="11"/>
  <c r="AE154" i="11"/>
  <c r="AB154" i="11"/>
  <c r="AA154" i="11"/>
  <c r="X154" i="11"/>
  <c r="W154" i="11"/>
  <c r="AF153" i="11"/>
  <c r="AE153" i="11"/>
  <c r="AB153" i="11"/>
  <c r="AA153" i="11"/>
  <c r="X153" i="11"/>
  <c r="W153" i="11"/>
  <c r="AF152" i="11"/>
  <c r="AE152" i="11"/>
  <c r="AB152" i="11"/>
  <c r="AA152" i="11"/>
  <c r="X152" i="11"/>
  <c r="W152" i="11"/>
  <c r="AF150" i="11"/>
  <c r="AE150" i="11"/>
  <c r="AB150" i="11"/>
  <c r="AA150" i="11"/>
  <c r="X150" i="11"/>
  <c r="W150" i="11"/>
  <c r="AF149" i="11"/>
  <c r="AE149" i="11"/>
  <c r="AB149" i="11"/>
  <c r="AA149" i="11"/>
  <c r="X149" i="11"/>
  <c r="W149" i="11"/>
  <c r="AF148" i="11"/>
  <c r="AE148" i="11"/>
  <c r="AB148" i="11"/>
  <c r="AA148" i="11"/>
  <c r="X148" i="11"/>
  <c r="W148" i="11"/>
  <c r="AF147" i="11"/>
  <c r="AE147" i="11"/>
  <c r="AB147" i="11"/>
  <c r="AA147" i="11"/>
  <c r="X147" i="11"/>
  <c r="W147" i="11"/>
  <c r="AF131" i="11"/>
  <c r="AE131" i="11"/>
  <c r="AB131" i="11"/>
  <c r="AA131" i="11"/>
  <c r="X131" i="11"/>
  <c r="W131" i="11"/>
  <c r="AF114" i="11"/>
  <c r="AE114" i="11"/>
  <c r="AD114" i="11"/>
  <c r="AC114" i="11"/>
  <c r="AB114" i="11"/>
  <c r="AA114" i="11"/>
  <c r="Z114" i="11"/>
  <c r="Y114" i="11"/>
  <c r="X114" i="11"/>
  <c r="W114" i="11"/>
  <c r="V114" i="11"/>
  <c r="U114" i="11"/>
  <c r="AF113" i="11"/>
  <c r="AE113" i="11"/>
  <c r="AD113" i="11"/>
  <c r="AC113" i="11"/>
  <c r="AB113" i="11"/>
  <c r="AA113" i="11"/>
  <c r="Z113" i="11"/>
  <c r="Y113" i="11"/>
  <c r="X113" i="11"/>
  <c r="W113" i="11"/>
  <c r="V113" i="11"/>
  <c r="U113" i="11"/>
  <c r="AF112" i="11"/>
  <c r="AE112" i="11"/>
  <c r="AD112" i="11"/>
  <c r="AC112" i="11"/>
  <c r="AB112" i="11"/>
  <c r="AA112" i="11"/>
  <c r="Z112" i="11"/>
  <c r="Y112" i="11"/>
  <c r="X112" i="11"/>
  <c r="W112" i="11"/>
  <c r="V112" i="11"/>
  <c r="U112" i="11"/>
  <c r="AF111" i="11"/>
  <c r="AE111" i="11"/>
  <c r="AD111" i="11"/>
  <c r="AC111" i="11"/>
  <c r="AB111" i="11"/>
  <c r="AA111" i="11"/>
  <c r="Z111" i="11"/>
  <c r="Y111" i="11"/>
  <c r="X111" i="11"/>
  <c r="W111" i="11"/>
  <c r="V111" i="11"/>
  <c r="U111" i="11"/>
  <c r="AF89" i="11"/>
  <c r="AE89" i="11"/>
  <c r="AD89" i="11"/>
  <c r="AC89" i="11"/>
  <c r="AB89" i="11"/>
  <c r="AA89" i="11"/>
  <c r="Z89" i="11"/>
  <c r="Y89" i="11"/>
  <c r="X89" i="11"/>
  <c r="W89" i="11"/>
  <c r="V89" i="11"/>
  <c r="U89" i="11"/>
  <c r="AF88" i="11"/>
  <c r="AE88" i="11"/>
  <c r="AD88" i="11"/>
  <c r="AC88" i="11"/>
  <c r="AB88" i="11"/>
  <c r="AA88" i="11"/>
  <c r="Z88" i="11"/>
  <c r="Y88" i="11"/>
  <c r="X88" i="11"/>
  <c r="W88" i="11"/>
  <c r="V88" i="11"/>
  <c r="U88" i="11"/>
  <c r="AF87" i="11"/>
  <c r="AE87" i="11"/>
  <c r="AD87" i="11"/>
  <c r="AC87" i="11"/>
  <c r="AB87" i="11"/>
  <c r="AA87" i="11"/>
  <c r="Z87" i="11"/>
  <c r="Y87" i="11"/>
  <c r="X87" i="11"/>
  <c r="W87" i="11"/>
  <c r="V87" i="11"/>
  <c r="U87" i="11"/>
  <c r="AF86" i="11"/>
  <c r="AE86" i="11"/>
  <c r="AD86" i="11"/>
  <c r="AC86" i="11"/>
  <c r="AB86" i="11"/>
  <c r="AA86" i="11"/>
  <c r="Z86" i="11"/>
  <c r="Y86" i="11"/>
  <c r="X86" i="11"/>
  <c r="W86" i="11"/>
  <c r="V86" i="11"/>
  <c r="U86" i="11"/>
  <c r="AF85" i="11"/>
  <c r="AE85" i="11"/>
  <c r="AD85" i="11"/>
  <c r="AC85" i="11"/>
  <c r="AB85" i="11"/>
  <c r="AA85" i="11"/>
  <c r="Z85" i="11"/>
  <c r="Y85" i="11"/>
  <c r="X85" i="11"/>
  <c r="W85" i="11"/>
  <c r="V85" i="11"/>
  <c r="U85" i="11"/>
  <c r="AF84" i="11"/>
  <c r="AE84" i="11"/>
  <c r="AD84" i="11"/>
  <c r="AC84" i="11"/>
  <c r="AB84" i="11"/>
  <c r="AA84" i="11"/>
  <c r="Z84" i="11"/>
  <c r="Y84" i="11"/>
  <c r="X84" i="11"/>
  <c r="W84" i="11"/>
  <c r="V84" i="11"/>
  <c r="U84" i="11"/>
  <c r="AF78" i="11"/>
  <c r="AE78" i="11"/>
  <c r="AD78" i="11"/>
  <c r="AC78" i="11"/>
  <c r="AB78" i="11"/>
  <c r="AA78" i="11"/>
  <c r="Z78" i="11"/>
  <c r="Y78" i="11"/>
  <c r="X78" i="11"/>
  <c r="W78" i="11"/>
  <c r="V78" i="11"/>
  <c r="U78" i="11"/>
  <c r="AF77" i="11"/>
  <c r="AE77" i="11"/>
  <c r="AD77" i="11"/>
  <c r="AC77" i="11"/>
  <c r="AB77" i="11"/>
  <c r="AA77" i="11"/>
  <c r="Z77" i="11"/>
  <c r="Y77" i="11"/>
  <c r="X77" i="11"/>
  <c r="W77" i="11"/>
  <c r="V77" i="11"/>
  <c r="U77" i="11"/>
  <c r="AF76" i="11"/>
  <c r="AE76" i="11"/>
  <c r="AD76" i="11"/>
  <c r="AC76" i="11"/>
  <c r="AB76" i="11"/>
  <c r="AA76" i="11"/>
  <c r="Z76" i="11"/>
  <c r="Y76" i="11"/>
  <c r="X76" i="11"/>
  <c r="W76" i="11"/>
  <c r="V76" i="11"/>
  <c r="U76" i="11"/>
  <c r="AF71" i="11"/>
  <c r="AE71" i="11"/>
  <c r="AD71" i="11"/>
  <c r="AC71" i="11"/>
  <c r="AB71" i="11"/>
  <c r="AA71" i="11"/>
  <c r="Z71" i="11"/>
  <c r="Y71" i="11"/>
  <c r="X71" i="11"/>
  <c r="W71" i="11"/>
  <c r="V71" i="11"/>
  <c r="U71" i="11"/>
  <c r="AF70" i="11"/>
  <c r="AE70" i="11"/>
  <c r="AD70" i="11"/>
  <c r="AC70" i="11"/>
  <c r="AB70" i="11"/>
  <c r="AA70" i="11"/>
  <c r="Z70" i="11"/>
  <c r="Y70" i="11"/>
  <c r="X70" i="11"/>
  <c r="W70" i="11"/>
  <c r="V70" i="11"/>
  <c r="U70" i="11"/>
  <c r="AA182" i="11"/>
  <c r="AB182" i="11"/>
  <c r="AA183" i="11"/>
  <c r="AB183" i="11"/>
  <c r="AA184" i="11"/>
  <c r="AB184" i="11"/>
  <c r="W182" i="11"/>
  <c r="X182" i="11"/>
  <c r="W183" i="11"/>
  <c r="X183" i="11"/>
  <c r="W184" i="11"/>
  <c r="X184" i="11"/>
  <c r="AC609" i="11"/>
  <c r="AC608" i="11"/>
  <c r="AA609" i="11"/>
  <c r="AA608" i="11"/>
  <c r="Y609" i="11"/>
  <c r="Y608" i="11"/>
  <c r="AF609" i="11"/>
  <c r="AF608" i="11"/>
  <c r="AB609" i="11"/>
  <c r="AB608" i="11"/>
  <c r="Z608" i="11"/>
  <c r="Z609" i="11"/>
  <c r="X609" i="11"/>
  <c r="X608" i="11"/>
  <c r="N184" i="11" l="1"/>
  <c r="N183" i="11"/>
  <c r="N148" i="11"/>
  <c r="N149" i="11"/>
  <c r="N150" i="11"/>
  <c r="N152" i="11"/>
  <c r="N153" i="11"/>
  <c r="N154" i="11"/>
  <c r="N156" i="11"/>
  <c r="N157" i="11"/>
  <c r="N158" i="11"/>
  <c r="N159" i="11"/>
  <c r="N147" i="11"/>
  <c r="N112" i="11"/>
  <c r="N113" i="11"/>
  <c r="N114" i="11"/>
  <c r="N111" i="11"/>
  <c r="M111" i="11" l="1"/>
  <c r="N77" i="11"/>
  <c r="N78" i="11"/>
  <c r="M70" i="11"/>
  <c r="I70" i="11"/>
  <c r="K70" i="11"/>
  <c r="N70" i="11"/>
  <c r="K71" i="11"/>
  <c r="M71" i="11"/>
  <c r="N71" i="11"/>
  <c r="M475" i="11" l="1"/>
  <c r="N475" i="11"/>
  <c r="M131" i="11"/>
  <c r="K717" i="11"/>
  <c r="M717" i="11"/>
  <c r="N717" i="11"/>
  <c r="M182" i="11"/>
  <c r="N182" i="11"/>
  <c r="M473" i="11"/>
  <c r="N473" i="11"/>
  <c r="N131" i="11"/>
  <c r="M203" i="11"/>
  <c r="N203" i="11"/>
  <c r="U203" i="11"/>
  <c r="V203" i="11"/>
  <c r="W203" i="11"/>
  <c r="X203" i="11"/>
  <c r="Y203" i="11"/>
  <c r="Z203" i="11"/>
  <c r="AA203" i="11"/>
  <c r="AB203" i="11"/>
  <c r="AC203" i="11"/>
  <c r="AD203" i="11"/>
  <c r="AE203" i="11"/>
  <c r="AF203" i="11"/>
  <c r="N724" i="11" l="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5" i="11"/>
  <c r="N37" i="11"/>
  <c r="N41" i="11"/>
  <c r="N42" i="11"/>
  <c r="N43" i="11"/>
  <c r="N44" i="11"/>
  <c r="N45" i="11"/>
  <c r="N46" i="11"/>
  <c r="N47" i="11"/>
  <c r="N48" i="11"/>
  <c r="N49" i="11"/>
  <c r="N50" i="11"/>
  <c r="N51" i="11"/>
  <c r="N52" i="11"/>
  <c r="N53" i="11"/>
  <c r="N54" i="11"/>
  <c r="N55" i="11"/>
  <c r="N56" i="11"/>
  <c r="N57" i="11"/>
  <c r="N59" i="11"/>
  <c r="N60" i="11"/>
  <c r="N61" i="11"/>
  <c r="N62" i="11"/>
  <c r="N63" i="11"/>
  <c r="N64" i="11"/>
  <c r="N65" i="11"/>
  <c r="N66" i="11"/>
  <c r="N67" i="11"/>
  <c r="N68" i="11"/>
  <c r="N69" i="11"/>
  <c r="N204" i="11"/>
  <c r="N205" i="11"/>
  <c r="N206" i="11"/>
  <c r="N207" i="11"/>
  <c r="N208" i="11"/>
  <c r="N209" i="11"/>
  <c r="N210" i="11"/>
  <c r="N211" i="11"/>
  <c r="N212" i="11"/>
  <c r="N213" i="11"/>
  <c r="N214" i="11"/>
  <c r="N215" i="11"/>
  <c r="N216" i="11"/>
  <c r="N217" i="11"/>
  <c r="N218" i="11"/>
  <c r="N219" i="11"/>
  <c r="N101" i="11"/>
  <c r="N102" i="11"/>
  <c r="N80" i="11"/>
  <c r="N81" i="11"/>
  <c r="N82" i="11"/>
  <c r="N83" i="11"/>
  <c r="N84" i="11"/>
  <c r="N85" i="11"/>
  <c r="N86" i="11"/>
  <c r="N87" i="11"/>
  <c r="N88" i="11"/>
  <c r="N89" i="11"/>
  <c r="N90" i="11"/>
  <c r="N91" i="11"/>
  <c r="N92" i="11"/>
  <c r="N93" i="11"/>
  <c r="N94" i="11"/>
  <c r="N95" i="11"/>
  <c r="N96" i="11"/>
  <c r="N97" i="11"/>
  <c r="N98" i="11"/>
  <c r="N99" i="11"/>
  <c r="N100" i="11"/>
  <c r="N72" i="11"/>
  <c r="N73" i="11"/>
  <c r="N74" i="11"/>
  <c r="N75" i="11"/>
  <c r="N76" i="11"/>
  <c r="N79" i="11"/>
  <c r="N225" i="11"/>
  <c r="N226" i="11"/>
  <c r="N227" i="11"/>
  <c r="N228" i="11"/>
  <c r="N229" i="11"/>
  <c r="N230" i="11"/>
  <c r="N231" i="11"/>
  <c r="N115" i="11"/>
  <c r="N116" i="11"/>
  <c r="N117" i="11"/>
  <c r="N118" i="11"/>
  <c r="N119" i="11"/>
  <c r="N103" i="11"/>
  <c r="N104" i="11"/>
  <c r="N105" i="11"/>
  <c r="N106" i="11"/>
  <c r="N107" i="11"/>
  <c r="N108" i="11"/>
  <c r="N109" i="11"/>
  <c r="N110" i="11"/>
  <c r="N120" i="11"/>
  <c r="N121" i="11"/>
  <c r="N122" i="11"/>
  <c r="N123" i="11"/>
  <c r="N124" i="11"/>
  <c r="N125" i="11"/>
  <c r="N126" i="11"/>
  <c r="N128" i="11"/>
  <c r="N129" i="11"/>
  <c r="N130" i="11"/>
  <c r="N132" i="11"/>
  <c r="N133" i="11"/>
  <c r="N134" i="11"/>
  <c r="N135" i="11"/>
  <c r="N136" i="11"/>
  <c r="N137" i="11"/>
  <c r="N138" i="11"/>
  <c r="N139" i="11"/>
  <c r="N140" i="11"/>
  <c r="N142" i="11"/>
  <c r="N143" i="11"/>
  <c r="N144" i="11"/>
  <c r="N145" i="11"/>
  <c r="N146" i="11"/>
  <c r="N160" i="11"/>
  <c r="N161" i="11"/>
  <c r="N162" i="11"/>
  <c r="N163" i="11"/>
  <c r="N164" i="11"/>
  <c r="N166" i="11"/>
  <c r="N168" i="11"/>
  <c r="N169" i="11"/>
  <c r="N170" i="11"/>
  <c r="N171" i="11"/>
  <c r="N172" i="11"/>
  <c r="N173" i="11"/>
  <c r="N175" i="11"/>
  <c r="N176" i="11"/>
  <c r="N177" i="11"/>
  <c r="N178" i="11"/>
  <c r="N179" i="11"/>
  <c r="N180" i="11"/>
  <c r="N181" i="11"/>
  <c r="N185" i="11"/>
  <c r="N195" i="11"/>
  <c r="N196" i="11"/>
  <c r="N197" i="11"/>
  <c r="N198" i="11"/>
  <c r="N199" i="11"/>
  <c r="N200" i="11"/>
  <c r="N201" i="11"/>
  <c r="N202" i="11"/>
  <c r="N186" i="11"/>
  <c r="N187" i="11"/>
  <c r="N188" i="11"/>
  <c r="N189" i="11"/>
  <c r="N190" i="11"/>
  <c r="N191" i="11"/>
  <c r="N192" i="11"/>
  <c r="N193" i="11"/>
  <c r="N194" i="11"/>
  <c r="N484" i="11"/>
  <c r="N485" i="11"/>
  <c r="N486" i="11"/>
  <c r="N487" i="11"/>
  <c r="N488" i="11"/>
  <c r="N489" i="11"/>
  <c r="N490" i="11"/>
  <c r="N491" i="11"/>
  <c r="N492" i="11"/>
  <c r="N493" i="11"/>
  <c r="N494" i="11"/>
  <c r="N495" i="11"/>
  <c r="N496" i="11"/>
  <c r="N497" i="11"/>
  <c r="N498" i="11"/>
  <c r="N499" i="11"/>
  <c r="N500" i="11"/>
  <c r="N501" i="11"/>
  <c r="N502" i="11"/>
  <c r="N503" i="11"/>
  <c r="N504" i="11"/>
  <c r="N505" i="11"/>
  <c r="N506" i="11"/>
  <c r="N507" i="11"/>
  <c r="N508" i="11"/>
  <c r="N509" i="11"/>
  <c r="N510" i="11"/>
  <c r="N511" i="11"/>
  <c r="N512" i="11"/>
  <c r="N513" i="11"/>
  <c r="N514" i="11"/>
  <c r="N515" i="11"/>
  <c r="N516" i="11"/>
  <c r="N517" i="11"/>
  <c r="N518" i="11"/>
  <c r="N519" i="11"/>
  <c r="N520" i="11"/>
  <c r="N522" i="11"/>
  <c r="N523" i="11"/>
  <c r="N524" i="11"/>
  <c r="N525" i="11"/>
  <c r="N526" i="11"/>
  <c r="N527" i="11"/>
  <c r="N528" i="11"/>
  <c r="N529" i="11"/>
  <c r="N530" i="11"/>
  <c r="N531" i="11"/>
  <c r="N532" i="11"/>
  <c r="N533" i="11"/>
  <c r="N535" i="11"/>
  <c r="N536" i="11"/>
  <c r="N537" i="11"/>
  <c r="N538" i="11"/>
  <c r="N539" i="11"/>
  <c r="N540" i="11"/>
  <c r="N541" i="11"/>
  <c r="N542" i="11"/>
  <c r="N543" i="11"/>
  <c r="N544" i="11"/>
  <c r="N545" i="11"/>
  <c r="N546" i="11"/>
  <c r="N547" i="11"/>
  <c r="N548" i="11"/>
  <c r="N549" i="11"/>
  <c r="N550" i="11"/>
  <c r="N551" i="11"/>
  <c r="N552" i="11"/>
  <c r="N553" i="11"/>
  <c r="N554" i="11"/>
  <c r="N555" i="11"/>
  <c r="N556" i="11"/>
  <c r="N557" i="11"/>
  <c r="N558" i="11"/>
  <c r="N560" i="11"/>
  <c r="N561" i="11"/>
  <c r="N562" i="11"/>
  <c r="N563" i="11"/>
  <c r="N564" i="11"/>
  <c r="N565" i="11"/>
  <c r="N566" i="11"/>
  <c r="N567" i="11"/>
  <c r="N568" i="11"/>
  <c r="N569" i="11"/>
  <c r="N570" i="11"/>
  <c r="N571" i="11"/>
  <c r="N572" i="11"/>
  <c r="N573" i="11"/>
  <c r="N574" i="11"/>
  <c r="N575" i="11"/>
  <c r="N576" i="11"/>
  <c r="N577" i="11"/>
  <c r="N578" i="11"/>
  <c r="N579" i="11"/>
  <c r="N580" i="11"/>
  <c r="N581" i="11"/>
  <c r="N582" i="11"/>
  <c r="N583" i="11"/>
  <c r="N584" i="11"/>
  <c r="N585" i="11"/>
  <c r="N586" i="11"/>
  <c r="N587" i="11"/>
  <c r="N588" i="11"/>
  <c r="N589" i="11"/>
  <c r="N590" i="11"/>
  <c r="N591" i="11"/>
  <c r="N592" i="11"/>
  <c r="N593" i="11"/>
  <c r="N594" i="11"/>
  <c r="N595" i="11"/>
  <c r="N596" i="11"/>
  <c r="N597" i="11"/>
  <c r="N598" i="11"/>
  <c r="N599" i="11"/>
  <c r="N600" i="11"/>
  <c r="N601" i="11"/>
  <c r="N602" i="11"/>
  <c r="N603" i="11"/>
  <c r="N604" i="11"/>
  <c r="N605" i="11"/>
  <c r="N606" i="11"/>
  <c r="N607" i="11"/>
  <c r="N608" i="11"/>
  <c r="N609" i="11"/>
  <c r="N610" i="11"/>
  <c r="N611" i="11"/>
  <c r="N612" i="11"/>
  <c r="N613" i="11"/>
  <c r="N614" i="11"/>
  <c r="N615" i="11"/>
  <c r="N616" i="11"/>
  <c r="N617" i="11"/>
  <c r="N618" i="11"/>
  <c r="N619" i="11"/>
  <c r="N620" i="11"/>
  <c r="N621" i="11"/>
  <c r="N622" i="11"/>
  <c r="N623" i="11"/>
  <c r="N624" i="11"/>
  <c r="N625" i="11"/>
  <c r="N626" i="11"/>
  <c r="N627" i="11"/>
  <c r="N628" i="11"/>
  <c r="N629" i="11"/>
  <c r="N630" i="11"/>
  <c r="N631" i="11"/>
  <c r="N632" i="11"/>
  <c r="N633" i="11"/>
  <c r="N634" i="11"/>
  <c r="N635" i="11"/>
  <c r="N636" i="11"/>
  <c r="N637" i="11"/>
  <c r="N638" i="11"/>
  <c r="N639" i="11"/>
  <c r="N640" i="11"/>
  <c r="N641" i="11"/>
  <c r="N642" i="11"/>
  <c r="N643" i="11"/>
  <c r="N644" i="11"/>
  <c r="N645" i="11"/>
  <c r="N646" i="11"/>
  <c r="N647" i="11"/>
  <c r="N648" i="11"/>
  <c r="N649" i="11"/>
  <c r="N650" i="11"/>
  <c r="N223" i="11"/>
  <c r="N224" i="11"/>
  <c r="N242" i="11"/>
  <c r="N243" i="11"/>
  <c r="N244" i="11"/>
  <c r="N245" i="11"/>
  <c r="N246" i="11"/>
  <c r="N247" i="11"/>
  <c r="N248" i="11"/>
  <c r="N250" i="11"/>
  <c r="N251" i="11"/>
  <c r="N252" i="11"/>
  <c r="N253" i="11"/>
  <c r="N254" i="11"/>
  <c r="N255" i="11"/>
  <c r="N256" i="11"/>
  <c r="N257" i="11"/>
  <c r="N258" i="11"/>
  <c r="N259" i="11"/>
  <c r="N260" i="11"/>
  <c r="N261" i="11"/>
  <c r="N262" i="11"/>
  <c r="N263" i="11"/>
  <c r="N264" i="11"/>
  <c r="N265" i="11"/>
  <c r="N266" i="11"/>
  <c r="N267" i="11"/>
  <c r="N268" i="11"/>
  <c r="N269" i="11"/>
  <c r="N270" i="11"/>
  <c r="N271" i="11"/>
  <c r="N272" i="11"/>
  <c r="N273" i="11"/>
  <c r="N274" i="11"/>
  <c r="N275" i="11"/>
  <c r="N276" i="11"/>
  <c r="N277" i="11"/>
  <c r="N278" i="11"/>
  <c r="N279" i="11"/>
  <c r="N280" i="11"/>
  <c r="N281" i="11"/>
  <c r="N282" i="11"/>
  <c r="N283" i="11"/>
  <c r="N284" i="11"/>
  <c r="N285" i="11"/>
  <c r="N286" i="11"/>
  <c r="N288" i="11"/>
  <c r="N289" i="11"/>
  <c r="N294" i="11"/>
  <c r="N295" i="11"/>
  <c r="N296" i="11"/>
  <c r="N297" i="11"/>
  <c r="N298" i="11"/>
  <c r="N299" i="11"/>
  <c r="N300" i="11"/>
  <c r="N301" i="11"/>
  <c r="N302" i="11"/>
  <c r="N303" i="11"/>
  <c r="N305" i="11"/>
  <c r="N306" i="11"/>
  <c r="N308" i="11"/>
  <c r="N316" i="11"/>
  <c r="N317" i="11"/>
  <c r="N718" i="11"/>
  <c r="N318" i="11"/>
  <c r="N719" i="11"/>
  <c r="N319" i="11"/>
  <c r="N320" i="11"/>
  <c r="N321" i="11"/>
  <c r="N327" i="11"/>
  <c r="N356" i="11"/>
  <c r="N357" i="11"/>
  <c r="N358" i="11"/>
  <c r="N359" i="11"/>
  <c r="N371" i="11"/>
  <c r="N372" i="11"/>
  <c r="N373" i="11"/>
  <c r="N374" i="11"/>
  <c r="N420" i="11"/>
  <c r="N421" i="11"/>
  <c r="N422" i="11"/>
  <c r="N423" i="11"/>
  <c r="N424" i="11"/>
  <c r="N425" i="11"/>
  <c r="N426" i="11"/>
  <c r="N427" i="11"/>
  <c r="N428" i="11"/>
  <c r="N429" i="11"/>
  <c r="N430" i="11"/>
  <c r="N431" i="11"/>
  <c r="N432" i="11"/>
  <c r="N433" i="11"/>
  <c r="N434" i="11"/>
  <c r="N435" i="11"/>
  <c r="N436" i="11"/>
  <c r="N437" i="11"/>
  <c r="N438" i="11"/>
  <c r="N439" i="11"/>
  <c r="N440" i="11"/>
  <c r="N441" i="11"/>
  <c r="N442" i="11"/>
  <c r="N443" i="11"/>
  <c r="N444" i="11"/>
  <c r="N445" i="11"/>
  <c r="N446" i="11"/>
  <c r="N448" i="11"/>
  <c r="N449" i="11"/>
  <c r="N450" i="11"/>
  <c r="N451" i="11"/>
  <c r="N452" i="11"/>
  <c r="N453" i="11"/>
  <c r="N454" i="11"/>
  <c r="N455" i="11"/>
  <c r="N456" i="11"/>
  <c r="N457" i="11"/>
  <c r="N458" i="11"/>
  <c r="N459" i="11"/>
  <c r="N460" i="11"/>
  <c r="N461" i="11"/>
  <c r="N462" i="11"/>
  <c r="N463" i="11"/>
  <c r="N464" i="11"/>
  <c r="N465" i="11"/>
  <c r="N466" i="11"/>
  <c r="N467" i="11"/>
  <c r="N468" i="11"/>
  <c r="N470" i="11"/>
  <c r="N471" i="11"/>
  <c r="N472" i="11"/>
  <c r="N651" i="11"/>
  <c r="N652" i="11"/>
  <c r="N653" i="11"/>
  <c r="N654" i="11"/>
  <c r="N655" i="11"/>
  <c r="N656" i="11"/>
  <c r="N657" i="11"/>
  <c r="N658" i="11"/>
  <c r="N659" i="11"/>
  <c r="N660" i="11"/>
  <c r="N661" i="11"/>
  <c r="N662" i="11"/>
  <c r="N663" i="11"/>
  <c r="N664" i="11"/>
  <c r="N665" i="11"/>
  <c r="N666" i="11"/>
  <c r="N667" i="11"/>
  <c r="N668" i="11"/>
  <c r="N669" i="11"/>
  <c r="N670" i="11"/>
  <c r="N671" i="11"/>
  <c r="N672" i="11"/>
  <c r="N673" i="11"/>
  <c r="N674" i="11"/>
  <c r="N675" i="11"/>
  <c r="N676" i="11"/>
  <c r="N677" i="11"/>
  <c r="N678" i="11"/>
  <c r="N679" i="11"/>
  <c r="N680" i="11"/>
  <c r="N681" i="11"/>
  <c r="N682" i="11"/>
  <c r="N683" i="11"/>
  <c r="N684" i="11"/>
  <c r="N685" i="11"/>
  <c r="N686" i="11"/>
  <c r="N687" i="11"/>
  <c r="N688" i="11"/>
  <c r="N689" i="11"/>
  <c r="N690" i="11"/>
  <c r="N691" i="11"/>
  <c r="N692" i="11"/>
  <c r="N693" i="11"/>
  <c r="N694" i="11"/>
  <c r="N695" i="11"/>
  <c r="N696" i="11"/>
  <c r="N697" i="11"/>
  <c r="N698" i="11"/>
  <c r="N699" i="11"/>
  <c r="N700" i="11"/>
  <c r="N701" i="11"/>
  <c r="N702" i="11"/>
  <c r="N703" i="11"/>
  <c r="N704" i="11"/>
  <c r="N705" i="11"/>
  <c r="N706" i="11"/>
  <c r="N707" i="11"/>
  <c r="N708" i="11"/>
  <c r="N709" i="11"/>
  <c r="N710" i="11"/>
  <c r="N711" i="11"/>
  <c r="N712" i="11"/>
  <c r="N713" i="11"/>
  <c r="N714" i="11"/>
  <c r="N715" i="11"/>
  <c r="N716" i="11"/>
  <c r="N720" i="11"/>
  <c r="N721" i="11"/>
  <c r="N722" i="11"/>
  <c r="N723" i="11"/>
  <c r="M7" i="11"/>
  <c r="M8" i="11"/>
  <c r="M9" i="11"/>
  <c r="M10" i="11"/>
  <c r="M11" i="11"/>
  <c r="M12" i="11"/>
  <c r="M13" i="11"/>
  <c r="M14" i="11"/>
  <c r="M15" i="11"/>
  <c r="M16" i="11"/>
  <c r="K7" i="11"/>
  <c r="K8" i="11"/>
  <c r="I7" i="11"/>
  <c r="G7" i="11"/>
  <c r="E7" i="11"/>
  <c r="D18" i="11"/>
  <c r="D19" i="11" s="1"/>
  <c r="M724" i="11"/>
  <c r="M723" i="11"/>
  <c r="M722" i="11"/>
  <c r="M721" i="11"/>
  <c r="M720" i="11"/>
  <c r="M716" i="11"/>
  <c r="M715" i="11"/>
  <c r="M714" i="11"/>
  <c r="M713" i="11"/>
  <c r="M712" i="11"/>
  <c r="M711" i="11"/>
  <c r="M710" i="11"/>
  <c r="M709" i="11"/>
  <c r="M708" i="11"/>
  <c r="M707" i="11"/>
  <c r="M706" i="11"/>
  <c r="M705" i="11"/>
  <c r="M704" i="11"/>
  <c r="M703" i="11"/>
  <c r="M702" i="11"/>
  <c r="M701" i="11"/>
  <c r="M700" i="11"/>
  <c r="M699" i="11"/>
  <c r="M698" i="11"/>
  <c r="M697" i="11"/>
  <c r="M696" i="11"/>
  <c r="M695" i="11"/>
  <c r="M694" i="11"/>
  <c r="M693" i="11"/>
  <c r="M678" i="11"/>
  <c r="M677" i="11"/>
  <c r="M676" i="11"/>
  <c r="M675" i="11"/>
  <c r="M674" i="11"/>
  <c r="M673" i="11"/>
  <c r="M672" i="11"/>
  <c r="M671" i="11"/>
  <c r="M670" i="11"/>
  <c r="M669" i="11"/>
  <c r="M668" i="11"/>
  <c r="M667" i="11"/>
  <c r="M666" i="11"/>
  <c r="M665" i="11"/>
  <c r="M664" i="11"/>
  <c r="M663" i="11"/>
  <c r="M662" i="11"/>
  <c r="M661" i="11"/>
  <c r="M660" i="11"/>
  <c r="M659" i="11"/>
  <c r="M658" i="11"/>
  <c r="M657" i="11"/>
  <c r="M656" i="11"/>
  <c r="M655" i="11"/>
  <c r="M654" i="11"/>
  <c r="M653" i="11"/>
  <c r="M652" i="11"/>
  <c r="M651" i="11"/>
  <c r="M472" i="11"/>
  <c r="M471" i="11"/>
  <c r="M470" i="11"/>
  <c r="M425" i="11"/>
  <c r="M420" i="11"/>
  <c r="M357" i="11"/>
  <c r="M356" i="11"/>
  <c r="M327" i="11"/>
  <c r="M224" i="11"/>
  <c r="M223" i="11"/>
  <c r="M650" i="11"/>
  <c r="M649" i="11"/>
  <c r="M648" i="11"/>
  <c r="M639" i="11"/>
  <c r="M638" i="11"/>
  <c r="M637" i="11"/>
  <c r="M636" i="11"/>
  <c r="M635" i="11"/>
  <c r="M634" i="11"/>
  <c r="M633" i="11"/>
  <c r="M632" i="11"/>
  <c r="M631" i="11"/>
  <c r="M630" i="11"/>
  <c r="M629" i="11"/>
  <c r="M628" i="11"/>
  <c r="M627" i="11"/>
  <c r="M626" i="11"/>
  <c r="M625" i="11"/>
  <c r="M624" i="11"/>
  <c r="M623" i="11"/>
  <c r="M622" i="11"/>
  <c r="M621" i="11"/>
  <c r="M620" i="11"/>
  <c r="M619" i="11"/>
  <c r="M618" i="11"/>
  <c r="M617" i="11"/>
  <c r="M616" i="11"/>
  <c r="M615" i="11"/>
  <c r="M614" i="11"/>
  <c r="M613" i="11"/>
  <c r="M612" i="11"/>
  <c r="M611" i="11"/>
  <c r="M610" i="11"/>
  <c r="M609" i="11"/>
  <c r="M608" i="11"/>
  <c r="M607" i="11"/>
  <c r="M606" i="11"/>
  <c r="M605" i="11"/>
  <c r="M604" i="11"/>
  <c r="M603" i="11"/>
  <c r="M602" i="11"/>
  <c r="M601" i="11"/>
  <c r="M600" i="11"/>
  <c r="M599" i="11"/>
  <c r="M598" i="11"/>
  <c r="M597" i="11"/>
  <c r="M596" i="11"/>
  <c r="M595" i="11"/>
  <c r="M594" i="11"/>
  <c r="M593" i="11"/>
  <c r="M592" i="11"/>
  <c r="M591" i="11"/>
  <c r="M590" i="11"/>
  <c r="M589" i="11"/>
  <c r="M588" i="11"/>
  <c r="M587" i="11"/>
  <c r="M586" i="11"/>
  <c r="M585" i="11"/>
  <c r="M584" i="11"/>
  <c r="M583" i="11"/>
  <c r="M582" i="11"/>
  <c r="M581" i="11"/>
  <c r="M580" i="11"/>
  <c r="M579" i="11"/>
  <c r="M578" i="11"/>
  <c r="M577" i="11"/>
  <c r="M576" i="11"/>
  <c r="M575" i="11"/>
  <c r="M574" i="11"/>
  <c r="M573" i="11"/>
  <c r="M572" i="11"/>
  <c r="M571" i="11"/>
  <c r="M570" i="11"/>
  <c r="M569" i="11"/>
  <c r="M568" i="11"/>
  <c r="M567" i="11"/>
  <c r="M566" i="11"/>
  <c r="M565" i="11"/>
  <c r="M564" i="11"/>
  <c r="M563" i="11"/>
  <c r="M562" i="11"/>
  <c r="M561" i="11"/>
  <c r="M549" i="11"/>
  <c r="M548" i="11"/>
  <c r="M547" i="11"/>
  <c r="M526" i="11"/>
  <c r="M525" i="11"/>
  <c r="M524" i="11"/>
  <c r="M523" i="11"/>
  <c r="M522" i="11"/>
  <c r="M520" i="11"/>
  <c r="M519" i="11"/>
  <c r="M518" i="11"/>
  <c r="M517" i="11"/>
  <c r="M516" i="11"/>
  <c r="M515" i="11"/>
  <c r="M514" i="11"/>
  <c r="M513" i="11"/>
  <c r="M512" i="11"/>
  <c r="M511" i="11"/>
  <c r="M510" i="11"/>
  <c r="M509" i="11"/>
  <c r="M503" i="11"/>
  <c r="M497" i="11"/>
  <c r="M496" i="11"/>
  <c r="M495" i="11"/>
  <c r="M494" i="11"/>
  <c r="M493" i="11"/>
  <c r="M492" i="11"/>
  <c r="M491" i="11"/>
  <c r="M490" i="11"/>
  <c r="M489" i="11"/>
  <c r="M488" i="11"/>
  <c r="M487" i="11"/>
  <c r="M486" i="11"/>
  <c r="M194" i="11"/>
  <c r="M193" i="11"/>
  <c r="M192" i="11"/>
  <c r="M191" i="11"/>
  <c r="M190" i="11"/>
  <c r="M189" i="11"/>
  <c r="M188" i="11"/>
  <c r="M187" i="11"/>
  <c r="M186" i="11"/>
  <c r="M185" i="11"/>
  <c r="M181" i="11"/>
  <c r="M168" i="11"/>
  <c r="M166" i="11"/>
  <c r="M164" i="11"/>
  <c r="M163" i="11"/>
  <c r="M162" i="11"/>
  <c r="M161" i="11"/>
  <c r="M160" i="11"/>
  <c r="M146" i="11"/>
  <c r="M145" i="11"/>
  <c r="M144" i="11"/>
  <c r="M143" i="11"/>
  <c r="M134" i="11"/>
  <c r="M133" i="11"/>
  <c r="M132" i="11"/>
  <c r="M130" i="11"/>
  <c r="M129" i="11"/>
  <c r="M128" i="11"/>
  <c r="M126" i="11"/>
  <c r="M125" i="11"/>
  <c r="M124" i="11"/>
  <c r="M123" i="11"/>
  <c r="M122" i="11"/>
  <c r="M121" i="11"/>
  <c r="M120" i="11"/>
  <c r="M115" i="11"/>
  <c r="M79" i="11"/>
  <c r="M76" i="11"/>
  <c r="M75" i="11"/>
  <c r="M74" i="11"/>
  <c r="M73" i="11"/>
  <c r="M72" i="11"/>
  <c r="M82" i="11"/>
  <c r="M81" i="11"/>
  <c r="M80" i="11"/>
  <c r="M102" i="11"/>
  <c r="M101" i="11"/>
  <c r="M219" i="11"/>
  <c r="M218" i="11"/>
  <c r="M217" i="11"/>
  <c r="M211" i="11"/>
  <c r="M210" i="11"/>
  <c r="M209" i="11"/>
  <c r="M69" i="11"/>
  <c r="M68" i="11"/>
  <c r="M67" i="11"/>
  <c r="M66" i="11"/>
  <c r="M65" i="11"/>
  <c r="M64" i="11"/>
  <c r="M63" i="11"/>
  <c r="M62" i="11"/>
  <c r="M61" i="11"/>
  <c r="M60" i="11"/>
  <c r="M41" i="11"/>
  <c r="M37" i="11"/>
  <c r="M35" i="11"/>
  <c r="M27" i="11"/>
  <c r="K185" i="11"/>
  <c r="K484" i="11"/>
  <c r="K609" i="11"/>
  <c r="K639" i="11"/>
  <c r="K223" i="11"/>
  <c r="K472" i="11"/>
  <c r="K651" i="11"/>
  <c r="K652" i="11"/>
  <c r="K658" i="11"/>
  <c r="C10" i="1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C34" i="11" s="1"/>
  <c r="B9" i="1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A8" i="1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O7" i="11" l="1"/>
  <c r="K720" i="11"/>
  <c r="K678" i="11"/>
  <c r="M247" i="11"/>
  <c r="M90" i="11"/>
  <c r="M242" i="11"/>
  <c r="M286" i="11"/>
  <c r="M689" i="11"/>
  <c r="K485" i="11"/>
  <c r="K130" i="11"/>
  <c r="M451" i="11"/>
  <c r="K356" i="11"/>
  <c r="K693" i="11"/>
  <c r="K327" i="11"/>
  <c r="K587" i="11"/>
  <c r="K549" i="11"/>
  <c r="M103" i="11"/>
  <c r="M640" i="11"/>
  <c r="M371" i="11"/>
  <c r="M438" i="11"/>
  <c r="M462" i="11"/>
  <c r="M679" i="11"/>
  <c r="K497" i="11"/>
  <c r="M50" i="11"/>
  <c r="M204" i="11"/>
  <c r="M212" i="11"/>
  <c r="M540" i="11"/>
  <c r="E8" i="11"/>
  <c r="O8" i="11" s="1"/>
  <c r="G8" i="11"/>
  <c r="I8" i="11"/>
  <c r="K705" i="11"/>
  <c r="K673" i="11"/>
  <c r="K420" i="11"/>
  <c r="K224" i="11"/>
  <c r="M175" i="11"/>
  <c r="M263" i="11"/>
  <c r="K524" i="11"/>
  <c r="K41" i="11"/>
  <c r="M20" i="11"/>
  <c r="M443" i="11"/>
  <c r="K604" i="11"/>
  <c r="M42" i="11"/>
  <c r="M83" i="11"/>
  <c r="M225" i="11"/>
  <c r="M107" i="11"/>
  <c r="M498" i="11"/>
  <c r="M527" i="11"/>
  <c r="M279" i="11"/>
  <c r="M426" i="11"/>
  <c r="M448" i="11"/>
  <c r="M685" i="11"/>
  <c r="K628" i="11"/>
  <c r="M504" i="11"/>
  <c r="I223" i="11"/>
  <c r="K699" i="11"/>
  <c r="K669" i="11"/>
  <c r="K570" i="11"/>
  <c r="K120" i="11"/>
  <c r="K65" i="11"/>
  <c r="M28" i="11"/>
  <c r="M116" i="11"/>
  <c r="M135" i="11"/>
  <c r="M169" i="11"/>
  <c r="M195" i="11"/>
  <c r="M543" i="11"/>
  <c r="M550" i="11"/>
  <c r="M421" i="11"/>
  <c r="K712" i="11"/>
  <c r="A430" i="35"/>
  <c r="B430" i="35"/>
  <c r="C430" i="35"/>
  <c r="A431" i="35"/>
  <c r="B431" i="35"/>
  <c r="C431" i="35"/>
  <c r="A432" i="35"/>
  <c r="B432" i="35"/>
  <c r="C432" i="35"/>
  <c r="A433" i="35"/>
  <c r="B433" i="35"/>
  <c r="C433" i="35"/>
  <c r="A434" i="35"/>
  <c r="B434" i="35"/>
  <c r="C434" i="35"/>
  <c r="A435" i="35"/>
  <c r="B435" i="35"/>
  <c r="C435" i="35"/>
  <c r="A436" i="35"/>
  <c r="B436" i="35"/>
  <c r="C436" i="35"/>
  <c r="A437" i="35"/>
  <c r="B437" i="35"/>
  <c r="C437" i="35"/>
  <c r="A438" i="35"/>
  <c r="B438" i="35"/>
  <c r="C438" i="35"/>
  <c r="A439" i="35"/>
  <c r="B439" i="35"/>
  <c r="C439" i="35"/>
  <c r="M151" i="11" l="1"/>
  <c r="I151" i="11"/>
  <c r="K151" i="11"/>
  <c r="E151" i="11"/>
  <c r="O151" i="11" s="1"/>
  <c r="G151" i="11"/>
  <c r="G382" i="11"/>
  <c r="K141" i="11"/>
  <c r="M141" i="11"/>
  <c r="I141" i="11"/>
  <c r="G383" i="11"/>
  <c r="G141" i="11"/>
  <c r="E141" i="11"/>
  <c r="O141" i="11" s="1"/>
  <c r="K167" i="11"/>
  <c r="I38" i="11"/>
  <c r="M38" i="11"/>
  <c r="K38" i="11"/>
  <c r="G38" i="11"/>
  <c r="E38" i="11"/>
  <c r="O38" i="11" s="1"/>
  <c r="K127" i="11"/>
  <c r="I127" i="11"/>
  <c r="E127" i="11"/>
  <c r="O127" i="11" s="1"/>
  <c r="G127" i="11"/>
  <c r="G39" i="11"/>
  <c r="G34" i="11"/>
  <c r="G36" i="11"/>
  <c r="K9" i="11"/>
  <c r="G9" i="11"/>
  <c r="I9" i="11"/>
  <c r="E9" i="11"/>
  <c r="O9" i="11" s="1"/>
  <c r="D628" i="35"/>
  <c r="C628" i="35"/>
  <c r="B628" i="35"/>
  <c r="A628" i="35"/>
  <c r="D627" i="35"/>
  <c r="C627" i="35"/>
  <c r="B627" i="35"/>
  <c r="A627" i="35"/>
  <c r="D626" i="35"/>
  <c r="C626" i="35"/>
  <c r="B626" i="35"/>
  <c r="A626" i="35"/>
  <c r="C622" i="35"/>
  <c r="B622" i="35"/>
  <c r="A622" i="35"/>
  <c r="C621" i="35"/>
  <c r="B621" i="35"/>
  <c r="A621" i="35"/>
  <c r="C620" i="35"/>
  <c r="B620" i="35"/>
  <c r="A620" i="35"/>
  <c r="C619" i="35"/>
  <c r="B619" i="35"/>
  <c r="A619" i="35"/>
  <c r="C618" i="35"/>
  <c r="B618" i="35"/>
  <c r="A618" i="35"/>
  <c r="C617" i="35"/>
  <c r="B617" i="35"/>
  <c r="A617" i="35"/>
  <c r="C616" i="35"/>
  <c r="B616" i="35"/>
  <c r="A616" i="35"/>
  <c r="C615" i="35"/>
  <c r="B615" i="35"/>
  <c r="A615" i="35"/>
  <c r="C614" i="35"/>
  <c r="B614" i="35"/>
  <c r="A614" i="35"/>
  <c r="C613" i="35"/>
  <c r="B613" i="35"/>
  <c r="A613" i="35"/>
  <c r="C612" i="35"/>
  <c r="B612" i="35"/>
  <c r="A612" i="35"/>
  <c r="C611" i="35"/>
  <c r="B611" i="35"/>
  <c r="A611" i="35"/>
  <c r="C610" i="35"/>
  <c r="B610" i="35"/>
  <c r="A610" i="35"/>
  <c r="C609" i="35"/>
  <c r="B609" i="35"/>
  <c r="A609" i="35"/>
  <c r="C608" i="35"/>
  <c r="B608" i="35"/>
  <c r="A608" i="35"/>
  <c r="C607" i="35"/>
  <c r="B607" i="35"/>
  <c r="A607" i="35"/>
  <c r="C606" i="35"/>
  <c r="B606" i="35"/>
  <c r="A606" i="35"/>
  <c r="C605" i="35"/>
  <c r="B605" i="35"/>
  <c r="A605" i="35"/>
  <c r="C604" i="35"/>
  <c r="B604" i="35"/>
  <c r="A604" i="35"/>
  <c r="C603" i="35"/>
  <c r="B603" i="35"/>
  <c r="A603" i="35"/>
  <c r="C602" i="35"/>
  <c r="B602" i="35"/>
  <c r="A602" i="35"/>
  <c r="C601" i="35"/>
  <c r="B601" i="35"/>
  <c r="A601" i="35"/>
  <c r="C600" i="35"/>
  <c r="B600" i="35"/>
  <c r="A600" i="35"/>
  <c r="C599" i="35"/>
  <c r="B599" i="35"/>
  <c r="A599" i="35"/>
  <c r="C598" i="35"/>
  <c r="B598" i="35"/>
  <c r="A598" i="35"/>
  <c r="C597" i="35"/>
  <c r="B597" i="35"/>
  <c r="A597" i="35"/>
  <c r="C596" i="35"/>
  <c r="B596" i="35"/>
  <c r="A596" i="35"/>
  <c r="C595" i="35"/>
  <c r="B595" i="35"/>
  <c r="A595" i="35"/>
  <c r="C594" i="35"/>
  <c r="B594" i="35"/>
  <c r="A594" i="35"/>
  <c r="C593" i="35"/>
  <c r="B593" i="35"/>
  <c r="A593" i="35"/>
  <c r="C592" i="35"/>
  <c r="B592" i="35"/>
  <c r="A592" i="35"/>
  <c r="C591" i="35"/>
  <c r="B591" i="35"/>
  <c r="A591" i="35"/>
  <c r="C590" i="35"/>
  <c r="B590" i="35"/>
  <c r="A590" i="35"/>
  <c r="C589" i="35"/>
  <c r="B589" i="35"/>
  <c r="A589" i="35"/>
  <c r="C588" i="35"/>
  <c r="B588" i="35"/>
  <c r="A588" i="35"/>
  <c r="C587" i="35"/>
  <c r="B587" i="35"/>
  <c r="A587" i="35"/>
  <c r="C586" i="35"/>
  <c r="B586" i="35"/>
  <c r="A586" i="35"/>
  <c r="C585" i="35"/>
  <c r="B585" i="35"/>
  <c r="A585" i="35"/>
  <c r="C584" i="35"/>
  <c r="B584" i="35"/>
  <c r="A584" i="35"/>
  <c r="C583" i="35"/>
  <c r="B583" i="35"/>
  <c r="A583" i="35"/>
  <c r="C582" i="35"/>
  <c r="B582" i="35"/>
  <c r="A582" i="35"/>
  <c r="C581" i="35"/>
  <c r="B581" i="35"/>
  <c r="A581" i="35"/>
  <c r="C580" i="35"/>
  <c r="B580" i="35"/>
  <c r="A580" i="35"/>
  <c r="C579" i="35"/>
  <c r="B579" i="35"/>
  <c r="A579" i="35"/>
  <c r="C578" i="35"/>
  <c r="B578" i="35"/>
  <c r="A578" i="35"/>
  <c r="C577" i="35"/>
  <c r="B577" i="35"/>
  <c r="A577" i="35"/>
  <c r="C576" i="35"/>
  <c r="B576" i="35"/>
  <c r="A576" i="35"/>
  <c r="C575" i="35"/>
  <c r="B575" i="35"/>
  <c r="A575" i="35"/>
  <c r="C574" i="35"/>
  <c r="B574" i="35"/>
  <c r="A574" i="35"/>
  <c r="C573" i="35"/>
  <c r="B573" i="35"/>
  <c r="A573" i="35"/>
  <c r="C572" i="35"/>
  <c r="B572" i="35"/>
  <c r="A572" i="35"/>
  <c r="C571" i="35"/>
  <c r="B571" i="35"/>
  <c r="A571" i="35"/>
  <c r="C570" i="35"/>
  <c r="B570" i="35"/>
  <c r="A570" i="35"/>
  <c r="C569" i="35"/>
  <c r="B569" i="35"/>
  <c r="A569" i="35"/>
  <c r="C568" i="35"/>
  <c r="B568" i="35"/>
  <c r="A568" i="35"/>
  <c r="C567" i="35"/>
  <c r="B567" i="35"/>
  <c r="A567" i="35"/>
  <c r="C566" i="35"/>
  <c r="B566" i="35"/>
  <c r="A566" i="35"/>
  <c r="C565" i="35"/>
  <c r="B565" i="35"/>
  <c r="A565" i="35"/>
  <c r="C564" i="35"/>
  <c r="B564" i="35"/>
  <c r="A564" i="35"/>
  <c r="C563" i="35"/>
  <c r="B563" i="35"/>
  <c r="A563" i="35"/>
  <c r="C562" i="35"/>
  <c r="B562" i="35"/>
  <c r="A562" i="35"/>
  <c r="C561" i="35"/>
  <c r="B561" i="35"/>
  <c r="A561" i="35"/>
  <c r="C560" i="35"/>
  <c r="B560" i="35"/>
  <c r="A560" i="35"/>
  <c r="C559" i="35"/>
  <c r="B559" i="35"/>
  <c r="A559" i="35"/>
  <c r="C558" i="35"/>
  <c r="B558" i="35"/>
  <c r="A558" i="35"/>
  <c r="C557" i="35"/>
  <c r="B557" i="35"/>
  <c r="A557" i="35"/>
  <c r="C556" i="35"/>
  <c r="B556" i="35"/>
  <c r="A556" i="35"/>
  <c r="C555" i="35"/>
  <c r="B555" i="35"/>
  <c r="A555" i="35"/>
  <c r="C554" i="35"/>
  <c r="B554" i="35"/>
  <c r="A554" i="35"/>
  <c r="C553" i="35"/>
  <c r="B553" i="35"/>
  <c r="A553" i="35"/>
  <c r="C552" i="35"/>
  <c r="B552" i="35"/>
  <c r="A552" i="35"/>
  <c r="C551" i="35"/>
  <c r="B551" i="35"/>
  <c r="A551" i="35"/>
  <c r="C550" i="35"/>
  <c r="B550" i="35"/>
  <c r="A550" i="35"/>
  <c r="C549" i="35"/>
  <c r="B549" i="35"/>
  <c r="A549" i="35"/>
  <c r="C548" i="35"/>
  <c r="B548" i="35"/>
  <c r="A548" i="35"/>
  <c r="C547" i="35"/>
  <c r="B547" i="35"/>
  <c r="A547" i="35"/>
  <c r="C546" i="35"/>
  <c r="B546" i="35"/>
  <c r="A546" i="35"/>
  <c r="C545" i="35"/>
  <c r="B545" i="35"/>
  <c r="A545" i="35"/>
  <c r="C544" i="35"/>
  <c r="B544" i="35"/>
  <c r="A544" i="35"/>
  <c r="C543" i="35"/>
  <c r="B543" i="35"/>
  <c r="A543" i="35"/>
  <c r="C542" i="35"/>
  <c r="B542" i="35"/>
  <c r="A542" i="35"/>
  <c r="C541" i="35"/>
  <c r="B541" i="35"/>
  <c r="A541" i="35"/>
  <c r="C540" i="35"/>
  <c r="B540" i="35"/>
  <c r="A540" i="35"/>
  <c r="C539" i="35"/>
  <c r="B539" i="35"/>
  <c r="A539" i="35"/>
  <c r="C538" i="35"/>
  <c r="B538" i="35"/>
  <c r="A538" i="35"/>
  <c r="C537" i="35"/>
  <c r="B537" i="35"/>
  <c r="A537" i="35"/>
  <c r="C536" i="35"/>
  <c r="B536" i="35"/>
  <c r="A536" i="35"/>
  <c r="C535" i="35"/>
  <c r="B535" i="35"/>
  <c r="A535" i="35"/>
  <c r="C534" i="35"/>
  <c r="B534" i="35"/>
  <c r="A534" i="35"/>
  <c r="C533" i="35"/>
  <c r="B533" i="35"/>
  <c r="A533" i="35"/>
  <c r="C532" i="35"/>
  <c r="B532" i="35"/>
  <c r="A532" i="35"/>
  <c r="C531" i="35"/>
  <c r="B531" i="35"/>
  <c r="A531" i="35"/>
  <c r="C530" i="35"/>
  <c r="B530" i="35"/>
  <c r="A530" i="35"/>
  <c r="C529" i="35"/>
  <c r="B529" i="35"/>
  <c r="A529" i="35"/>
  <c r="C528" i="35"/>
  <c r="B528" i="35"/>
  <c r="A528" i="35"/>
  <c r="C527" i="35"/>
  <c r="B527" i="35"/>
  <c r="A527" i="35"/>
  <c r="C526" i="35"/>
  <c r="B526" i="35"/>
  <c r="A526" i="35"/>
  <c r="C525" i="35"/>
  <c r="B525" i="35"/>
  <c r="A525" i="35"/>
  <c r="C524" i="35"/>
  <c r="B524" i="35"/>
  <c r="A524" i="35"/>
  <c r="C523" i="35"/>
  <c r="B523" i="35"/>
  <c r="A523" i="35"/>
  <c r="C522" i="35"/>
  <c r="B522" i="35"/>
  <c r="A522" i="35"/>
  <c r="C521" i="35"/>
  <c r="B521" i="35"/>
  <c r="A521" i="35"/>
  <c r="C520" i="35"/>
  <c r="B520" i="35"/>
  <c r="A520" i="35"/>
  <c r="C519" i="35"/>
  <c r="B519" i="35"/>
  <c r="A519" i="35"/>
  <c r="C518" i="35"/>
  <c r="B518" i="35"/>
  <c r="A518" i="35"/>
  <c r="C517" i="35"/>
  <c r="B517" i="35"/>
  <c r="A517" i="35"/>
  <c r="C516" i="35"/>
  <c r="B516" i="35"/>
  <c r="A516" i="35"/>
  <c r="C515" i="35"/>
  <c r="B515" i="35"/>
  <c r="A515" i="35"/>
  <c r="C514" i="35"/>
  <c r="B514" i="35"/>
  <c r="A514" i="35"/>
  <c r="C513" i="35"/>
  <c r="B513" i="35"/>
  <c r="A513" i="35"/>
  <c r="C512" i="35"/>
  <c r="B512" i="35"/>
  <c r="A512" i="35"/>
  <c r="C511" i="35"/>
  <c r="B511" i="35"/>
  <c r="A511" i="35"/>
  <c r="C510" i="35"/>
  <c r="B510" i="35"/>
  <c r="A510" i="35"/>
  <c r="C509" i="35"/>
  <c r="B509" i="35"/>
  <c r="A509" i="35"/>
  <c r="C508" i="35"/>
  <c r="B508" i="35"/>
  <c r="A508" i="35"/>
  <c r="C507" i="35"/>
  <c r="B507" i="35"/>
  <c r="A507" i="35"/>
  <c r="C506" i="35"/>
  <c r="B506" i="35"/>
  <c r="A506" i="35"/>
  <c r="C505" i="35"/>
  <c r="B505" i="35"/>
  <c r="A505" i="35"/>
  <c r="C504" i="35"/>
  <c r="B504" i="35"/>
  <c r="A504" i="35"/>
  <c r="C503" i="35"/>
  <c r="B503" i="35"/>
  <c r="A503" i="35"/>
  <c r="C502" i="35"/>
  <c r="B502" i="35"/>
  <c r="A502" i="35"/>
  <c r="C501" i="35"/>
  <c r="B501" i="35"/>
  <c r="A501" i="35"/>
  <c r="C500" i="35"/>
  <c r="B500" i="35"/>
  <c r="A500" i="35"/>
  <c r="C499" i="35"/>
  <c r="B499" i="35"/>
  <c r="A499" i="35"/>
  <c r="C498" i="35"/>
  <c r="B498" i="35"/>
  <c r="A498" i="35"/>
  <c r="C497" i="35"/>
  <c r="B497" i="35"/>
  <c r="A497" i="35"/>
  <c r="C496" i="35"/>
  <c r="B496" i="35"/>
  <c r="A496" i="35"/>
  <c r="C495" i="35"/>
  <c r="B495" i="35"/>
  <c r="A495" i="35"/>
  <c r="C494" i="35"/>
  <c r="B494" i="35"/>
  <c r="A494" i="35"/>
  <c r="C493" i="35"/>
  <c r="B493" i="35"/>
  <c r="A493" i="35"/>
  <c r="C492" i="35"/>
  <c r="B492" i="35"/>
  <c r="A492" i="35"/>
  <c r="C491" i="35"/>
  <c r="B491" i="35"/>
  <c r="A491" i="35"/>
  <c r="C490" i="35"/>
  <c r="B490" i="35"/>
  <c r="A490" i="35"/>
  <c r="C489" i="35"/>
  <c r="B489" i="35"/>
  <c r="A489" i="35"/>
  <c r="C488" i="35"/>
  <c r="B488" i="35"/>
  <c r="A488" i="35"/>
  <c r="C487" i="35"/>
  <c r="B487" i="35"/>
  <c r="A487" i="35"/>
  <c r="C486" i="35"/>
  <c r="B486" i="35"/>
  <c r="A486" i="35"/>
  <c r="C485" i="35"/>
  <c r="B485" i="35"/>
  <c r="A485" i="35"/>
  <c r="C484" i="35"/>
  <c r="B484" i="35"/>
  <c r="A484" i="35"/>
  <c r="C483" i="35"/>
  <c r="B483" i="35"/>
  <c r="A483" i="35"/>
  <c r="C482" i="35"/>
  <c r="B482" i="35"/>
  <c r="A482" i="35"/>
  <c r="C481" i="35"/>
  <c r="B481" i="35"/>
  <c r="A481" i="35"/>
  <c r="C480" i="35"/>
  <c r="B480" i="35"/>
  <c r="A480" i="35"/>
  <c r="C479" i="35"/>
  <c r="B479" i="35"/>
  <c r="A479" i="35"/>
  <c r="C478" i="35"/>
  <c r="B478" i="35"/>
  <c r="A478" i="35"/>
  <c r="C477" i="35"/>
  <c r="B477" i="35"/>
  <c r="A477" i="35"/>
  <c r="C476" i="35"/>
  <c r="B476" i="35"/>
  <c r="A476" i="35"/>
  <c r="C475" i="35"/>
  <c r="B475" i="35"/>
  <c r="A475" i="35"/>
  <c r="C474" i="35"/>
  <c r="B474" i="35"/>
  <c r="A474" i="35"/>
  <c r="C473" i="35"/>
  <c r="B473" i="35"/>
  <c r="A473" i="35"/>
  <c r="C472" i="35"/>
  <c r="B472" i="35"/>
  <c r="A472" i="35"/>
  <c r="C471" i="35"/>
  <c r="B471" i="35"/>
  <c r="A471" i="35"/>
  <c r="C470" i="35"/>
  <c r="B470" i="35"/>
  <c r="A470" i="35"/>
  <c r="C469" i="35"/>
  <c r="B469" i="35"/>
  <c r="A469" i="35"/>
  <c r="C468" i="35"/>
  <c r="B468" i="35"/>
  <c r="A468" i="35"/>
  <c r="C467" i="35"/>
  <c r="B467" i="35"/>
  <c r="A467" i="35"/>
  <c r="C466" i="35"/>
  <c r="B466" i="35"/>
  <c r="A466" i="35"/>
  <c r="C465" i="35"/>
  <c r="B465" i="35"/>
  <c r="A465" i="35"/>
  <c r="C464" i="35"/>
  <c r="B464" i="35"/>
  <c r="A464" i="35"/>
  <c r="C463" i="35"/>
  <c r="B463" i="35"/>
  <c r="A463" i="35"/>
  <c r="C462" i="35"/>
  <c r="B462" i="35"/>
  <c r="A462" i="35"/>
  <c r="C461" i="35"/>
  <c r="B461" i="35"/>
  <c r="A461" i="35"/>
  <c r="C460" i="35"/>
  <c r="B460" i="35"/>
  <c r="A460" i="35"/>
  <c r="C459" i="35"/>
  <c r="B459" i="35"/>
  <c r="A459" i="35"/>
  <c r="C458" i="35"/>
  <c r="B458" i="35"/>
  <c r="A458" i="35"/>
  <c r="C457" i="35"/>
  <c r="B457" i="35"/>
  <c r="A457" i="35"/>
  <c r="C456" i="35"/>
  <c r="B456" i="35"/>
  <c r="A456" i="35"/>
  <c r="C455" i="35"/>
  <c r="B455" i="35"/>
  <c r="A455" i="35"/>
  <c r="C454" i="35"/>
  <c r="B454" i="35"/>
  <c r="A454" i="35"/>
  <c r="C453" i="35"/>
  <c r="B453" i="35"/>
  <c r="A453" i="35"/>
  <c r="C452" i="35"/>
  <c r="B452" i="35"/>
  <c r="A452" i="35"/>
  <c r="C451" i="35"/>
  <c r="B451" i="35"/>
  <c r="A451" i="35"/>
  <c r="C450" i="35"/>
  <c r="B450" i="35"/>
  <c r="A450" i="35"/>
  <c r="C449" i="35"/>
  <c r="B449" i="35"/>
  <c r="A449" i="35"/>
  <c r="C448" i="35"/>
  <c r="B448" i="35"/>
  <c r="A448" i="35"/>
  <c r="C447" i="35"/>
  <c r="B447" i="35"/>
  <c r="A447" i="35"/>
  <c r="C446" i="35"/>
  <c r="B446" i="35"/>
  <c r="A446" i="35"/>
  <c r="C445" i="35"/>
  <c r="B445" i="35"/>
  <c r="A445" i="35"/>
  <c r="C444" i="35"/>
  <c r="B444" i="35"/>
  <c r="A444" i="35"/>
  <c r="C443" i="35"/>
  <c r="B443" i="35"/>
  <c r="A443" i="35"/>
  <c r="C442" i="35"/>
  <c r="B442" i="35"/>
  <c r="A442" i="35"/>
  <c r="C441" i="35"/>
  <c r="B441" i="35"/>
  <c r="A441" i="35"/>
  <c r="C440" i="35"/>
  <c r="B440" i="35"/>
  <c r="A440" i="35"/>
  <c r="C429" i="35"/>
  <c r="B429" i="35"/>
  <c r="A429" i="35"/>
  <c r="C428" i="35"/>
  <c r="B428" i="35"/>
  <c r="A428" i="35"/>
  <c r="C427" i="35"/>
  <c r="B427" i="35"/>
  <c r="A427" i="35"/>
  <c r="C426" i="35"/>
  <c r="B426" i="35"/>
  <c r="A426" i="35"/>
  <c r="C425" i="35"/>
  <c r="B425" i="35"/>
  <c r="A425" i="35"/>
  <c r="C424" i="35"/>
  <c r="B424" i="35"/>
  <c r="A424" i="35"/>
  <c r="C423" i="35"/>
  <c r="B423" i="35"/>
  <c r="A423" i="35"/>
  <c r="C422" i="35"/>
  <c r="B422" i="35"/>
  <c r="A422" i="35"/>
  <c r="C421" i="35"/>
  <c r="B421" i="35"/>
  <c r="A421" i="35"/>
  <c r="C420" i="35"/>
  <c r="B420" i="35"/>
  <c r="A420" i="35"/>
  <c r="C419" i="35"/>
  <c r="B419" i="35"/>
  <c r="A419" i="35"/>
  <c r="C418" i="35"/>
  <c r="B418" i="35"/>
  <c r="A418" i="35"/>
  <c r="C417" i="35"/>
  <c r="B417" i="35"/>
  <c r="A417" i="35"/>
  <c r="C416" i="35"/>
  <c r="B416" i="35"/>
  <c r="A416" i="35"/>
  <c r="C415" i="35"/>
  <c r="B415" i="35"/>
  <c r="A415" i="35"/>
  <c r="C414" i="35"/>
  <c r="B414" i="35"/>
  <c r="A414" i="35"/>
  <c r="C413" i="35"/>
  <c r="B413" i="35"/>
  <c r="A413" i="35"/>
  <c r="C412" i="35"/>
  <c r="B412" i="35"/>
  <c r="A412" i="35"/>
  <c r="C411" i="35"/>
  <c r="B411" i="35"/>
  <c r="A411" i="35"/>
  <c r="C410" i="35"/>
  <c r="B410" i="35"/>
  <c r="A410" i="35"/>
  <c r="C409" i="35"/>
  <c r="B409" i="35"/>
  <c r="A409" i="35"/>
  <c r="C408" i="35"/>
  <c r="B408" i="35"/>
  <c r="A408" i="35"/>
  <c r="C407" i="35"/>
  <c r="B407" i="35"/>
  <c r="A407" i="35"/>
  <c r="C406" i="35"/>
  <c r="B406" i="35"/>
  <c r="A406" i="35"/>
  <c r="C405" i="35"/>
  <c r="B405" i="35"/>
  <c r="A405" i="35"/>
  <c r="C404" i="35"/>
  <c r="B404" i="35"/>
  <c r="A404" i="35"/>
  <c r="C403" i="35"/>
  <c r="B403" i="35"/>
  <c r="A403" i="35"/>
  <c r="C402" i="35"/>
  <c r="B402" i="35"/>
  <c r="A402" i="35"/>
  <c r="C401" i="35"/>
  <c r="B401" i="35"/>
  <c r="A401" i="35"/>
  <c r="C400" i="35"/>
  <c r="B400" i="35"/>
  <c r="A400" i="35"/>
  <c r="C399" i="35"/>
  <c r="B399" i="35"/>
  <c r="A399" i="35"/>
  <c r="C398" i="35"/>
  <c r="B398" i="35"/>
  <c r="A398" i="35"/>
  <c r="C397" i="35"/>
  <c r="B397" i="35"/>
  <c r="A397" i="35"/>
  <c r="C396" i="35"/>
  <c r="B396" i="35"/>
  <c r="A396" i="35"/>
  <c r="C395" i="35"/>
  <c r="B395" i="35"/>
  <c r="A395" i="35"/>
  <c r="C394" i="35"/>
  <c r="B394" i="35"/>
  <c r="A394" i="35"/>
  <c r="C393" i="35"/>
  <c r="B393" i="35"/>
  <c r="A393" i="35"/>
  <c r="C392" i="35"/>
  <c r="B392" i="35"/>
  <c r="A392" i="35"/>
  <c r="C391" i="35"/>
  <c r="B391" i="35"/>
  <c r="A391" i="35"/>
  <c r="C390" i="35"/>
  <c r="B390" i="35"/>
  <c r="A390" i="35"/>
  <c r="C389" i="35"/>
  <c r="B389" i="35"/>
  <c r="A389" i="35"/>
  <c r="C388" i="35"/>
  <c r="B388" i="35"/>
  <c r="A388" i="35"/>
  <c r="C387" i="35"/>
  <c r="B387" i="35"/>
  <c r="A387" i="35"/>
  <c r="C386" i="35"/>
  <c r="B386" i="35"/>
  <c r="A386" i="35"/>
  <c r="C385" i="35"/>
  <c r="B385" i="35"/>
  <c r="A385" i="35"/>
  <c r="C384" i="35"/>
  <c r="B384" i="35"/>
  <c r="A384" i="35"/>
  <c r="C383" i="35"/>
  <c r="B383" i="35"/>
  <c r="A383" i="35"/>
  <c r="C382" i="35"/>
  <c r="B382" i="35"/>
  <c r="A382" i="35"/>
  <c r="C381" i="35"/>
  <c r="B381" i="35"/>
  <c r="A381" i="35"/>
  <c r="C380" i="35"/>
  <c r="B380" i="35"/>
  <c r="A380" i="35"/>
  <c r="C379" i="35"/>
  <c r="B379" i="35"/>
  <c r="A379" i="35"/>
  <c r="C378" i="35"/>
  <c r="B378" i="35"/>
  <c r="A378" i="35"/>
  <c r="C377" i="35"/>
  <c r="B377" i="35"/>
  <c r="A377" i="35"/>
  <c r="C376" i="35"/>
  <c r="B376" i="35"/>
  <c r="A376" i="35"/>
  <c r="C375" i="35"/>
  <c r="B375" i="35"/>
  <c r="A375" i="35"/>
  <c r="C374" i="35"/>
  <c r="B374" i="35"/>
  <c r="A374" i="35"/>
  <c r="C373" i="35"/>
  <c r="B373" i="35"/>
  <c r="A373" i="35"/>
  <c r="C372" i="35"/>
  <c r="B372" i="35"/>
  <c r="A372" i="35"/>
  <c r="C371" i="35"/>
  <c r="B371" i="35"/>
  <c r="A371" i="35"/>
  <c r="C370" i="35"/>
  <c r="B370" i="35"/>
  <c r="A370" i="35"/>
  <c r="C369" i="35"/>
  <c r="B369" i="35"/>
  <c r="A369" i="35"/>
  <c r="C368" i="35"/>
  <c r="B368" i="35"/>
  <c r="A368" i="35"/>
  <c r="C367" i="35"/>
  <c r="B367" i="35"/>
  <c r="A367" i="35"/>
  <c r="C366" i="35"/>
  <c r="B366" i="35"/>
  <c r="A366" i="35"/>
  <c r="C365" i="35"/>
  <c r="B365" i="35"/>
  <c r="A365" i="35"/>
  <c r="C364" i="35"/>
  <c r="B364" i="35"/>
  <c r="A364" i="35"/>
  <c r="C363" i="35"/>
  <c r="B363" i="35"/>
  <c r="A363" i="35"/>
  <c r="C362" i="35"/>
  <c r="B362" i="35"/>
  <c r="A362" i="35"/>
  <c r="C361" i="35"/>
  <c r="B361" i="35"/>
  <c r="A361" i="35"/>
  <c r="C360" i="35"/>
  <c r="B360" i="35"/>
  <c r="A360" i="35"/>
  <c r="C359" i="35"/>
  <c r="B359" i="35"/>
  <c r="A359" i="35"/>
  <c r="C358" i="35"/>
  <c r="B358" i="35"/>
  <c r="A358" i="35"/>
  <c r="C357" i="35"/>
  <c r="B357" i="35"/>
  <c r="A357" i="35"/>
  <c r="C356" i="35"/>
  <c r="B356" i="35"/>
  <c r="A356" i="35"/>
  <c r="C355" i="35"/>
  <c r="B355" i="35"/>
  <c r="A355" i="35"/>
  <c r="C354" i="35"/>
  <c r="B354" i="35"/>
  <c r="A354" i="35"/>
  <c r="C353" i="35"/>
  <c r="B353" i="35"/>
  <c r="A353" i="35"/>
  <c r="C352" i="35"/>
  <c r="B352" i="35"/>
  <c r="A352" i="35"/>
  <c r="C351" i="35"/>
  <c r="B351" i="35"/>
  <c r="A351" i="35"/>
  <c r="C350" i="35"/>
  <c r="B350" i="35"/>
  <c r="A350" i="35"/>
  <c r="C349" i="35"/>
  <c r="B349" i="35"/>
  <c r="A349" i="35"/>
  <c r="C348" i="35"/>
  <c r="B348" i="35"/>
  <c r="A348" i="35"/>
  <c r="C347" i="35"/>
  <c r="B347" i="35"/>
  <c r="A347" i="35"/>
  <c r="C346" i="35"/>
  <c r="B346" i="35"/>
  <c r="A346" i="35"/>
  <c r="C345" i="35"/>
  <c r="B345" i="35"/>
  <c r="A345" i="35"/>
  <c r="C344" i="35"/>
  <c r="B344" i="35"/>
  <c r="A344" i="35"/>
  <c r="C343" i="35"/>
  <c r="E343" i="35" s="1"/>
  <c r="B343" i="35"/>
  <c r="A343" i="35"/>
  <c r="B339" i="35"/>
  <c r="A339" i="35"/>
  <c r="B338" i="35"/>
  <c r="A338" i="35"/>
  <c r="B337" i="35"/>
  <c r="A337" i="35"/>
  <c r="B336" i="35"/>
  <c r="A336" i="35"/>
  <c r="B335" i="35"/>
  <c r="A335" i="35"/>
  <c r="B334" i="35"/>
  <c r="A334" i="35"/>
  <c r="B333" i="35"/>
  <c r="A333" i="35"/>
  <c r="B332" i="35"/>
  <c r="A332" i="35"/>
  <c r="B331" i="35"/>
  <c r="A331" i="35"/>
  <c r="B330" i="35"/>
  <c r="A330" i="35"/>
  <c r="B329" i="35"/>
  <c r="A329" i="35"/>
  <c r="B328" i="35"/>
  <c r="A328" i="35"/>
  <c r="B327" i="35"/>
  <c r="A327" i="35"/>
  <c r="B326" i="35"/>
  <c r="A326" i="35"/>
  <c r="B325" i="35"/>
  <c r="A325" i="35"/>
  <c r="B324" i="35"/>
  <c r="A324" i="35"/>
  <c r="B323" i="35"/>
  <c r="A323" i="35"/>
  <c r="B322" i="35"/>
  <c r="A322" i="35"/>
  <c r="B321" i="35"/>
  <c r="A321" i="35"/>
  <c r="B320" i="35"/>
  <c r="A320" i="35"/>
  <c r="B319" i="35"/>
  <c r="A319" i="35"/>
  <c r="B318" i="35"/>
  <c r="A318" i="35"/>
  <c r="B317" i="35"/>
  <c r="A317" i="35"/>
  <c r="B316" i="35"/>
  <c r="A316" i="35"/>
  <c r="B315" i="35"/>
  <c r="A315" i="35"/>
  <c r="B314" i="35"/>
  <c r="A314" i="35"/>
  <c r="B313" i="35"/>
  <c r="A313" i="35"/>
  <c r="B312" i="35"/>
  <c r="A312" i="35"/>
  <c r="B311" i="35"/>
  <c r="A311" i="35"/>
  <c r="B310" i="35"/>
  <c r="A310" i="35"/>
  <c r="B309" i="35"/>
  <c r="A309" i="35"/>
  <c r="B308" i="35"/>
  <c r="A308" i="35"/>
  <c r="B307" i="35"/>
  <c r="A307" i="35"/>
  <c r="B306" i="35"/>
  <c r="A306" i="35"/>
  <c r="B305" i="35"/>
  <c r="A305" i="35"/>
  <c r="B304" i="35"/>
  <c r="A304" i="35"/>
  <c r="B303" i="35"/>
  <c r="A303" i="35"/>
  <c r="B302" i="35"/>
  <c r="A302" i="35"/>
  <c r="B301" i="35"/>
  <c r="A301" i="35"/>
  <c r="B300" i="35"/>
  <c r="A300" i="35"/>
  <c r="B299" i="35"/>
  <c r="A299" i="35"/>
  <c r="B298" i="35"/>
  <c r="A298" i="35"/>
  <c r="B297" i="35"/>
  <c r="A297" i="35"/>
  <c r="B296" i="35"/>
  <c r="A296" i="35"/>
  <c r="B295" i="35"/>
  <c r="A295" i="35"/>
  <c r="B294" i="35"/>
  <c r="A294" i="35"/>
  <c r="B293" i="35"/>
  <c r="A293" i="35"/>
  <c r="B292" i="35"/>
  <c r="A292" i="35"/>
  <c r="B291" i="35"/>
  <c r="A291" i="35"/>
  <c r="B290" i="35"/>
  <c r="A290" i="35"/>
  <c r="B289" i="35"/>
  <c r="A289" i="35"/>
  <c r="B288" i="35"/>
  <c r="A288" i="35"/>
  <c r="B287" i="35"/>
  <c r="A287" i="35"/>
  <c r="B286" i="35"/>
  <c r="A286" i="35"/>
  <c r="B285" i="35"/>
  <c r="A285" i="35"/>
  <c r="B284" i="35"/>
  <c r="A284" i="35"/>
  <c r="B283" i="35"/>
  <c r="A283" i="35"/>
  <c r="B282" i="35"/>
  <c r="A282" i="35"/>
  <c r="B281" i="35"/>
  <c r="A281" i="35"/>
  <c r="B280" i="35"/>
  <c r="A280" i="35"/>
  <c r="B279" i="35"/>
  <c r="A279" i="35"/>
  <c r="B278" i="35"/>
  <c r="A278" i="35"/>
  <c r="B277" i="35"/>
  <c r="A277" i="35"/>
  <c r="B276" i="35"/>
  <c r="A276" i="35"/>
  <c r="B275" i="35"/>
  <c r="A275" i="35"/>
  <c r="B274" i="35"/>
  <c r="A274" i="35"/>
  <c r="B273" i="35"/>
  <c r="A273" i="35"/>
  <c r="B272" i="35"/>
  <c r="A272" i="35"/>
  <c r="B271" i="35"/>
  <c r="A271" i="35"/>
  <c r="B270" i="35"/>
  <c r="A270" i="35"/>
  <c r="B269" i="35"/>
  <c r="A269" i="35"/>
  <c r="B268" i="35"/>
  <c r="A268" i="35"/>
  <c r="B267" i="35"/>
  <c r="A267" i="35"/>
  <c r="B266" i="35"/>
  <c r="A266" i="35"/>
  <c r="B265" i="35"/>
  <c r="A265" i="35"/>
  <c r="B264" i="35"/>
  <c r="A264" i="35"/>
  <c r="B263" i="35"/>
  <c r="A263" i="35"/>
  <c r="B262" i="35"/>
  <c r="A262" i="35"/>
  <c r="B261" i="35"/>
  <c r="A261" i="35"/>
  <c r="B260" i="35"/>
  <c r="A260" i="35"/>
  <c r="B259" i="35"/>
  <c r="A259" i="35"/>
  <c r="B258" i="35"/>
  <c r="A258" i="35"/>
  <c r="B257" i="35"/>
  <c r="A257" i="35"/>
  <c r="B256" i="35"/>
  <c r="A256" i="35"/>
  <c r="B255" i="35"/>
  <c r="A255" i="35"/>
  <c r="B254" i="35"/>
  <c r="A254" i="35"/>
  <c r="B253" i="35"/>
  <c r="A253" i="35"/>
  <c r="B252" i="35"/>
  <c r="A252" i="35"/>
  <c r="B251" i="35"/>
  <c r="A251" i="35"/>
  <c r="B250" i="35"/>
  <c r="A250" i="35"/>
  <c r="B249" i="35"/>
  <c r="A249" i="35"/>
  <c r="B248" i="35"/>
  <c r="A248" i="35"/>
  <c r="B247" i="35"/>
  <c r="A247" i="35"/>
  <c r="B246" i="35"/>
  <c r="A246" i="35"/>
  <c r="B245" i="35"/>
  <c r="A245" i="35"/>
  <c r="B244" i="35"/>
  <c r="A244" i="35"/>
  <c r="B243" i="35"/>
  <c r="A243" i="35"/>
  <c r="B242" i="35"/>
  <c r="A242" i="35"/>
  <c r="B241" i="35"/>
  <c r="A241" i="35"/>
  <c r="B240" i="35"/>
  <c r="A240" i="35"/>
  <c r="B239" i="35"/>
  <c r="A239" i="35"/>
  <c r="B238" i="35"/>
  <c r="A238" i="35"/>
  <c r="B237" i="35"/>
  <c r="A237" i="35"/>
  <c r="B236" i="35"/>
  <c r="A236" i="35"/>
  <c r="B235" i="35"/>
  <c r="A235" i="35"/>
  <c r="B234" i="35"/>
  <c r="A234" i="35"/>
  <c r="B233" i="35"/>
  <c r="A233" i="35"/>
  <c r="B232" i="35"/>
  <c r="A232" i="35"/>
  <c r="B231" i="35"/>
  <c r="A231" i="35"/>
  <c r="B230" i="35"/>
  <c r="A230" i="35"/>
  <c r="B229" i="35"/>
  <c r="A229" i="35"/>
  <c r="B228" i="35"/>
  <c r="A228" i="35"/>
  <c r="B227" i="35"/>
  <c r="A227" i="35"/>
  <c r="B226" i="35"/>
  <c r="A226" i="35"/>
  <c r="B225" i="35"/>
  <c r="A225" i="35"/>
  <c r="B224" i="35"/>
  <c r="A224" i="35"/>
  <c r="B223" i="35"/>
  <c r="A223" i="35"/>
  <c r="B222" i="35"/>
  <c r="A222" i="35"/>
  <c r="B221" i="35"/>
  <c r="A221" i="35"/>
  <c r="B220" i="35"/>
  <c r="A220" i="35"/>
  <c r="B219" i="35"/>
  <c r="A219" i="35"/>
  <c r="B218" i="35"/>
  <c r="A218" i="35"/>
  <c r="B217" i="35"/>
  <c r="A217" i="35"/>
  <c r="B216" i="35"/>
  <c r="A216" i="35"/>
  <c r="B215" i="35"/>
  <c r="A215" i="35"/>
  <c r="B214" i="35"/>
  <c r="A214" i="35"/>
  <c r="B213" i="35"/>
  <c r="A213" i="35"/>
  <c r="B212" i="35"/>
  <c r="A212" i="35"/>
  <c r="B211" i="35"/>
  <c r="A211" i="35"/>
  <c r="B210" i="35"/>
  <c r="A210" i="35"/>
  <c r="B209" i="35"/>
  <c r="A209" i="35"/>
  <c r="B208" i="35"/>
  <c r="A208" i="35"/>
  <c r="B207" i="35"/>
  <c r="A207" i="35"/>
  <c r="B206" i="35"/>
  <c r="A206" i="35"/>
  <c r="B205" i="35"/>
  <c r="A205" i="35"/>
  <c r="B204" i="35"/>
  <c r="A204" i="35"/>
  <c r="B203" i="35"/>
  <c r="A203" i="35"/>
  <c r="B202" i="35"/>
  <c r="A202" i="35"/>
  <c r="B201" i="35"/>
  <c r="A201" i="35"/>
  <c r="B200" i="35"/>
  <c r="A200" i="35"/>
  <c r="B199" i="35"/>
  <c r="A199" i="35"/>
  <c r="B198" i="35"/>
  <c r="A198" i="35"/>
  <c r="B197" i="35"/>
  <c r="A197" i="35"/>
  <c r="B196" i="35"/>
  <c r="A196" i="35"/>
  <c r="B195" i="35"/>
  <c r="A195" i="35"/>
  <c r="B194" i="35"/>
  <c r="A194" i="35"/>
  <c r="B193" i="35"/>
  <c r="A193" i="35"/>
  <c r="B192" i="35"/>
  <c r="A192" i="35"/>
  <c r="B191" i="35"/>
  <c r="A191" i="35"/>
  <c r="B190" i="35"/>
  <c r="A190" i="35"/>
  <c r="B189" i="35"/>
  <c r="A189" i="35"/>
  <c r="B188" i="35"/>
  <c r="A188" i="35"/>
  <c r="B187" i="35"/>
  <c r="A187" i="35"/>
  <c r="B186" i="35"/>
  <c r="A186" i="35"/>
  <c r="B185" i="35"/>
  <c r="A185" i="35"/>
  <c r="B184" i="35"/>
  <c r="A184" i="35"/>
  <c r="B183" i="35"/>
  <c r="A183" i="35"/>
  <c r="B182" i="35"/>
  <c r="A182" i="35"/>
  <c r="B181" i="35"/>
  <c r="A181" i="35"/>
  <c r="B180" i="35"/>
  <c r="A180" i="35"/>
  <c r="B179" i="35"/>
  <c r="A179" i="35"/>
  <c r="B178" i="35"/>
  <c r="A178" i="35"/>
  <c r="B177" i="35"/>
  <c r="A177" i="35"/>
  <c r="B176" i="35"/>
  <c r="A176" i="35"/>
  <c r="B175" i="35"/>
  <c r="A175" i="35"/>
  <c r="B174" i="35"/>
  <c r="A174" i="35"/>
  <c r="B173" i="35"/>
  <c r="A173" i="35"/>
  <c r="B172" i="35"/>
  <c r="A172" i="35"/>
  <c r="B171" i="35"/>
  <c r="A171" i="35"/>
  <c r="B170" i="35"/>
  <c r="A170" i="35"/>
  <c r="B169" i="35"/>
  <c r="A169" i="35"/>
  <c r="B168" i="35"/>
  <c r="A168" i="35"/>
  <c r="B167" i="35"/>
  <c r="A167" i="35"/>
  <c r="B166" i="35"/>
  <c r="A166" i="35"/>
  <c r="B165" i="35"/>
  <c r="A165" i="35"/>
  <c r="B164" i="35"/>
  <c r="A164" i="35"/>
  <c r="B163" i="35"/>
  <c r="A163" i="35"/>
  <c r="B162" i="35"/>
  <c r="A162" i="35"/>
  <c r="B161" i="35"/>
  <c r="A161" i="35"/>
  <c r="B160" i="35"/>
  <c r="A160" i="35"/>
  <c r="B159" i="35"/>
  <c r="A159" i="35"/>
  <c r="B158" i="35"/>
  <c r="A158" i="35"/>
  <c r="B157" i="35"/>
  <c r="A157" i="35"/>
  <c r="B156" i="35"/>
  <c r="A156" i="35"/>
  <c r="B155" i="35"/>
  <c r="A155" i="35"/>
  <c r="B154" i="35"/>
  <c r="A154" i="35"/>
  <c r="B153" i="35"/>
  <c r="A153" i="35"/>
  <c r="B152" i="35"/>
  <c r="A152" i="35"/>
  <c r="B151" i="35"/>
  <c r="A151" i="35"/>
  <c r="B150" i="35"/>
  <c r="A150" i="35"/>
  <c r="B149" i="35"/>
  <c r="A149" i="35"/>
  <c r="B148" i="35"/>
  <c r="A148" i="35"/>
  <c r="B147" i="35"/>
  <c r="A147" i="35"/>
  <c r="B146" i="35"/>
  <c r="A146" i="35"/>
  <c r="B145" i="35"/>
  <c r="A145" i="35"/>
  <c r="B144" i="35"/>
  <c r="A144" i="35"/>
  <c r="B143" i="35"/>
  <c r="A143" i="35"/>
  <c r="B142" i="35"/>
  <c r="A142" i="35"/>
  <c r="B141" i="35"/>
  <c r="A141" i="35"/>
  <c r="B140" i="35"/>
  <c r="A140" i="35"/>
  <c r="B139" i="35"/>
  <c r="A139" i="35"/>
  <c r="B138" i="35"/>
  <c r="A138" i="35"/>
  <c r="B137" i="35"/>
  <c r="A137" i="35"/>
  <c r="B136" i="35"/>
  <c r="A136" i="35"/>
  <c r="B135" i="35"/>
  <c r="A135" i="35"/>
  <c r="B134" i="35"/>
  <c r="A134" i="35"/>
  <c r="B133" i="35"/>
  <c r="A133" i="35"/>
  <c r="B132" i="35"/>
  <c r="A132" i="35"/>
  <c r="B131" i="35"/>
  <c r="A131" i="35"/>
  <c r="B130" i="35"/>
  <c r="A130" i="35"/>
  <c r="B129" i="35"/>
  <c r="A129" i="35"/>
  <c r="B128" i="35"/>
  <c r="A128" i="35"/>
  <c r="B127" i="35"/>
  <c r="A127" i="35"/>
  <c r="B126" i="35"/>
  <c r="A126" i="35"/>
  <c r="B125" i="35"/>
  <c r="A125" i="35"/>
  <c r="B124" i="35"/>
  <c r="A124" i="35"/>
  <c r="B123" i="35"/>
  <c r="A123" i="35"/>
  <c r="B122" i="35"/>
  <c r="A122" i="35"/>
  <c r="B121" i="35"/>
  <c r="A121" i="35"/>
  <c r="B120" i="35"/>
  <c r="A120" i="35"/>
  <c r="B119" i="35"/>
  <c r="A119" i="35"/>
  <c r="B118" i="35"/>
  <c r="A118" i="35"/>
  <c r="B117" i="35"/>
  <c r="A117" i="35"/>
  <c r="B116" i="35"/>
  <c r="A116" i="35"/>
  <c r="B115" i="35"/>
  <c r="A115" i="35"/>
  <c r="B114" i="35"/>
  <c r="A114" i="35"/>
  <c r="B113" i="35"/>
  <c r="A113" i="35"/>
  <c r="B112" i="35"/>
  <c r="A112" i="35"/>
  <c r="B111" i="35"/>
  <c r="A111" i="35"/>
  <c r="B110" i="35"/>
  <c r="A110" i="35"/>
  <c r="B109" i="35"/>
  <c r="A109" i="35"/>
  <c r="B108" i="35"/>
  <c r="A108" i="35"/>
  <c r="B107" i="35"/>
  <c r="A107" i="35"/>
  <c r="B106" i="35"/>
  <c r="A106" i="35"/>
  <c r="B105" i="35"/>
  <c r="A105" i="35"/>
  <c r="B104" i="35"/>
  <c r="A104" i="35"/>
  <c r="B103" i="35"/>
  <c r="A103" i="35"/>
  <c r="B102" i="35"/>
  <c r="A102" i="35"/>
  <c r="B101" i="35"/>
  <c r="A101" i="35"/>
  <c r="B100" i="35"/>
  <c r="A100" i="35"/>
  <c r="B99" i="35"/>
  <c r="A99" i="35"/>
  <c r="B98" i="35"/>
  <c r="A98" i="35"/>
  <c r="B97" i="35"/>
  <c r="A97" i="35"/>
  <c r="B96" i="35"/>
  <c r="A96" i="35"/>
  <c r="B95" i="35"/>
  <c r="A95" i="35"/>
  <c r="B94" i="35"/>
  <c r="A94" i="35"/>
  <c r="B93" i="35"/>
  <c r="A93" i="35"/>
  <c r="B92" i="35"/>
  <c r="A92" i="35"/>
  <c r="B91" i="35"/>
  <c r="A91" i="35"/>
  <c r="B90" i="35"/>
  <c r="A90" i="35"/>
  <c r="B89" i="35"/>
  <c r="A89" i="35"/>
  <c r="B88" i="35"/>
  <c r="A88" i="35"/>
  <c r="B87" i="35"/>
  <c r="A87" i="35"/>
  <c r="B86" i="35"/>
  <c r="A86" i="35"/>
  <c r="B85" i="35"/>
  <c r="A85" i="35"/>
  <c r="B84" i="35"/>
  <c r="A84" i="35"/>
  <c r="B83" i="35"/>
  <c r="A83" i="35"/>
  <c r="B82" i="35"/>
  <c r="A82" i="35"/>
  <c r="B81" i="35"/>
  <c r="A81" i="35"/>
  <c r="B80" i="35"/>
  <c r="A80" i="35"/>
  <c r="B79" i="35"/>
  <c r="A79" i="35"/>
  <c r="B78" i="35"/>
  <c r="A78" i="35"/>
  <c r="B77" i="35"/>
  <c r="A77" i="35"/>
  <c r="B76" i="35"/>
  <c r="A76" i="35"/>
  <c r="B75" i="35"/>
  <c r="A75" i="35"/>
  <c r="B74" i="35"/>
  <c r="A74" i="35"/>
  <c r="B73" i="35"/>
  <c r="A73" i="35"/>
  <c r="B72" i="35"/>
  <c r="A72" i="35"/>
  <c r="B71" i="35"/>
  <c r="A71" i="35"/>
  <c r="B70" i="35"/>
  <c r="A70" i="35"/>
  <c r="B69" i="35"/>
  <c r="A69" i="35"/>
  <c r="B68" i="35"/>
  <c r="A68" i="35"/>
  <c r="B67" i="35"/>
  <c r="A67" i="35"/>
  <c r="B66" i="35"/>
  <c r="A66" i="35"/>
  <c r="B65" i="35"/>
  <c r="A65" i="35"/>
  <c r="B64" i="35"/>
  <c r="A64" i="35"/>
  <c r="B63" i="35"/>
  <c r="A63" i="35"/>
  <c r="B62" i="35"/>
  <c r="A62" i="35"/>
  <c r="B61" i="35"/>
  <c r="A61" i="35"/>
  <c r="B60" i="35"/>
  <c r="A60" i="35"/>
  <c r="B59" i="35"/>
  <c r="A59" i="35"/>
  <c r="B58" i="35"/>
  <c r="A58" i="35"/>
  <c r="B57" i="35"/>
  <c r="A57" i="35"/>
  <c r="B56" i="35"/>
  <c r="A56" i="35"/>
  <c r="B55" i="35"/>
  <c r="A55" i="35"/>
  <c r="B54" i="35"/>
  <c r="A54" i="35"/>
  <c r="B53" i="35"/>
  <c r="A53" i="35"/>
  <c r="B52" i="35"/>
  <c r="A52" i="35"/>
  <c r="B51" i="35"/>
  <c r="D51" i="35" s="1"/>
  <c r="A51" i="35"/>
  <c r="A47" i="35"/>
  <c r="A46" i="35"/>
  <c r="A45" i="35"/>
  <c r="A44" i="35"/>
  <c r="A43" i="35"/>
  <c r="A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C14" i="35" s="1"/>
  <c r="AF724" i="11"/>
  <c r="AE724" i="11"/>
  <c r="AD724" i="11"/>
  <c r="AC724" i="11"/>
  <c r="AB724" i="11"/>
  <c r="AA724" i="11"/>
  <c r="Z724" i="11"/>
  <c r="Y724" i="11"/>
  <c r="X724" i="11"/>
  <c r="W724" i="11"/>
  <c r="V724" i="11"/>
  <c r="U724" i="11"/>
  <c r="AF723" i="11"/>
  <c r="AE723" i="11"/>
  <c r="AD723" i="11"/>
  <c r="AC723" i="11"/>
  <c r="AB723" i="11"/>
  <c r="AA723" i="11"/>
  <c r="Z723" i="11"/>
  <c r="Y723" i="11"/>
  <c r="X723" i="11"/>
  <c r="W723" i="11"/>
  <c r="V723" i="11"/>
  <c r="U723" i="11"/>
  <c r="AF722" i="11"/>
  <c r="AE722" i="11"/>
  <c r="AD722" i="11"/>
  <c r="AC722" i="11"/>
  <c r="AB722" i="11"/>
  <c r="AA722" i="11"/>
  <c r="Z722" i="11"/>
  <c r="Y722" i="11"/>
  <c r="X722" i="11"/>
  <c r="W722" i="11"/>
  <c r="V722" i="11"/>
  <c r="U722" i="11"/>
  <c r="AF721" i="11"/>
  <c r="AE721" i="11"/>
  <c r="AD721" i="11"/>
  <c r="AC721" i="11"/>
  <c r="AB721" i="11"/>
  <c r="AA721" i="11"/>
  <c r="Z721" i="11"/>
  <c r="Y721" i="11"/>
  <c r="X721" i="11"/>
  <c r="W721" i="11"/>
  <c r="V721" i="11"/>
  <c r="U721" i="11"/>
  <c r="AF720" i="11"/>
  <c r="AE720" i="11"/>
  <c r="AD720" i="11"/>
  <c r="AC720" i="11"/>
  <c r="AB720" i="11"/>
  <c r="AA720" i="11"/>
  <c r="Z720" i="11"/>
  <c r="Y720" i="11"/>
  <c r="X720" i="11"/>
  <c r="W720" i="11"/>
  <c r="V720" i="11"/>
  <c r="U720" i="11"/>
  <c r="AF716" i="11"/>
  <c r="AE716" i="11"/>
  <c r="AD716" i="11"/>
  <c r="AC716" i="11"/>
  <c r="AB716" i="11"/>
  <c r="AA716" i="11"/>
  <c r="Z716" i="11"/>
  <c r="Y716" i="11"/>
  <c r="X716" i="11"/>
  <c r="W716" i="11"/>
  <c r="V716" i="11"/>
  <c r="U716" i="11"/>
  <c r="AF715" i="11"/>
  <c r="AE715" i="11"/>
  <c r="AD715" i="11"/>
  <c r="AC715" i="11"/>
  <c r="AB715" i="11"/>
  <c r="AA715" i="11"/>
  <c r="Z715" i="11"/>
  <c r="Y715" i="11"/>
  <c r="X715" i="11"/>
  <c r="W715" i="11"/>
  <c r="V715" i="11"/>
  <c r="U715" i="11"/>
  <c r="AF714" i="11"/>
  <c r="AE714" i="11"/>
  <c r="AD714" i="11"/>
  <c r="AC714" i="11"/>
  <c r="AB714" i="11"/>
  <c r="AA714" i="11"/>
  <c r="Z714" i="11"/>
  <c r="Y714" i="11"/>
  <c r="X714" i="11"/>
  <c r="W714" i="11"/>
  <c r="V714" i="11"/>
  <c r="U714" i="11"/>
  <c r="AF713" i="11"/>
  <c r="AE713" i="11"/>
  <c r="AD713" i="11"/>
  <c r="AC713" i="11"/>
  <c r="AB713" i="11"/>
  <c r="AA713" i="11"/>
  <c r="Z713" i="11"/>
  <c r="Y713" i="11"/>
  <c r="X713" i="11"/>
  <c r="W713" i="11"/>
  <c r="V713" i="11"/>
  <c r="U713" i="11"/>
  <c r="AF712" i="11"/>
  <c r="AE712" i="11"/>
  <c r="AD712" i="11"/>
  <c r="AC712" i="11"/>
  <c r="AB712" i="11"/>
  <c r="AA712" i="11"/>
  <c r="Z712" i="11"/>
  <c r="Y712" i="11"/>
  <c r="X712" i="11"/>
  <c r="W712" i="11"/>
  <c r="V712" i="11"/>
  <c r="U712" i="11"/>
  <c r="AF711" i="11"/>
  <c r="AE711" i="11"/>
  <c r="AD711" i="11"/>
  <c r="AC711" i="11"/>
  <c r="AB711" i="11"/>
  <c r="AA711" i="11"/>
  <c r="Z711" i="11"/>
  <c r="Y711" i="11"/>
  <c r="X711" i="11"/>
  <c r="W711" i="11"/>
  <c r="V711" i="11"/>
  <c r="U711" i="11"/>
  <c r="AF710" i="11"/>
  <c r="AE710" i="11"/>
  <c r="AD710" i="11"/>
  <c r="AC710" i="11"/>
  <c r="AB710" i="11"/>
  <c r="AA710" i="11"/>
  <c r="Z710" i="11"/>
  <c r="Y710" i="11"/>
  <c r="X710" i="11"/>
  <c r="W710" i="11"/>
  <c r="V710" i="11"/>
  <c r="U710" i="11"/>
  <c r="AF709" i="11"/>
  <c r="AE709" i="11"/>
  <c r="AD709" i="11"/>
  <c r="AC709" i="11"/>
  <c r="AB709" i="11"/>
  <c r="AA709" i="11"/>
  <c r="Z709" i="11"/>
  <c r="Y709" i="11"/>
  <c r="X709" i="11"/>
  <c r="W709" i="11"/>
  <c r="V709" i="11"/>
  <c r="U709" i="11"/>
  <c r="AF708" i="11"/>
  <c r="AE708" i="11"/>
  <c r="AD708" i="11"/>
  <c r="AC708" i="11"/>
  <c r="AB708" i="11"/>
  <c r="AA708" i="11"/>
  <c r="Z708" i="11"/>
  <c r="Y708" i="11"/>
  <c r="X708" i="11"/>
  <c r="W708" i="11"/>
  <c r="V708" i="11"/>
  <c r="U708" i="11"/>
  <c r="AF707" i="11"/>
  <c r="AE707" i="11"/>
  <c r="AD707" i="11"/>
  <c r="AC707" i="11"/>
  <c r="AB707" i="11"/>
  <c r="AA707" i="11"/>
  <c r="Z707" i="11"/>
  <c r="Y707" i="11"/>
  <c r="X707" i="11"/>
  <c r="W707" i="11"/>
  <c r="V707" i="11"/>
  <c r="U707" i="11"/>
  <c r="AF706" i="11"/>
  <c r="AE706" i="11"/>
  <c r="AD706" i="11"/>
  <c r="AC706" i="11"/>
  <c r="AB706" i="11"/>
  <c r="AA706" i="11"/>
  <c r="Z706" i="11"/>
  <c r="Y706" i="11"/>
  <c r="X706" i="11"/>
  <c r="W706" i="11"/>
  <c r="V706" i="11"/>
  <c r="U706" i="11"/>
  <c r="AF705" i="11"/>
  <c r="AE705" i="11"/>
  <c r="AD705" i="11"/>
  <c r="AC705" i="11"/>
  <c r="AB705" i="11"/>
  <c r="AA705" i="11"/>
  <c r="Z705" i="11"/>
  <c r="Y705" i="11"/>
  <c r="X705" i="11"/>
  <c r="W705" i="11"/>
  <c r="V705" i="11"/>
  <c r="U705" i="11"/>
  <c r="AF704" i="11"/>
  <c r="AE704" i="11"/>
  <c r="AD704" i="11"/>
  <c r="AC704" i="11"/>
  <c r="AB704" i="11"/>
  <c r="AA704" i="11"/>
  <c r="Z704" i="11"/>
  <c r="Y704" i="11"/>
  <c r="X704" i="11"/>
  <c r="W704" i="11"/>
  <c r="V704" i="11"/>
  <c r="U704" i="11"/>
  <c r="AF703" i="11"/>
  <c r="AE703" i="11"/>
  <c r="AD703" i="11"/>
  <c r="AC703" i="11"/>
  <c r="AB703" i="11"/>
  <c r="AA703" i="11"/>
  <c r="Z703" i="11"/>
  <c r="Y703" i="11"/>
  <c r="X703" i="11"/>
  <c r="W703" i="11"/>
  <c r="V703" i="11"/>
  <c r="U703" i="11"/>
  <c r="AF702" i="11"/>
  <c r="AE702" i="11"/>
  <c r="AD702" i="11"/>
  <c r="AC702" i="11"/>
  <c r="AB702" i="11"/>
  <c r="AA702" i="11"/>
  <c r="Z702" i="11"/>
  <c r="Y702" i="11"/>
  <c r="X702" i="11"/>
  <c r="W702" i="11"/>
  <c r="V702" i="11"/>
  <c r="U702" i="11"/>
  <c r="AF701" i="11"/>
  <c r="AE701" i="11"/>
  <c r="AD701" i="11"/>
  <c r="AC701" i="11"/>
  <c r="AB701" i="11"/>
  <c r="AA701" i="11"/>
  <c r="Z701" i="11"/>
  <c r="Y701" i="11"/>
  <c r="X701" i="11"/>
  <c r="W701" i="11"/>
  <c r="V701" i="11"/>
  <c r="U701" i="11"/>
  <c r="AF700" i="11"/>
  <c r="AE700" i="11"/>
  <c r="AD700" i="11"/>
  <c r="AC700" i="11"/>
  <c r="AB700" i="11"/>
  <c r="AA700" i="11"/>
  <c r="Z700" i="11"/>
  <c r="Y700" i="11"/>
  <c r="X700" i="11"/>
  <c r="W700" i="11"/>
  <c r="V700" i="11"/>
  <c r="U700" i="11"/>
  <c r="AF699" i="11"/>
  <c r="AE699" i="11"/>
  <c r="AD699" i="11"/>
  <c r="AC699" i="11"/>
  <c r="AB699" i="11"/>
  <c r="AA699" i="11"/>
  <c r="Z699" i="11"/>
  <c r="Y699" i="11"/>
  <c r="X699" i="11"/>
  <c r="W699" i="11"/>
  <c r="V699" i="11"/>
  <c r="U699" i="11"/>
  <c r="AF698" i="11"/>
  <c r="AE698" i="11"/>
  <c r="AD698" i="11"/>
  <c r="AC698" i="11"/>
  <c r="AB698" i="11"/>
  <c r="AA698" i="11"/>
  <c r="Z698" i="11"/>
  <c r="Y698" i="11"/>
  <c r="X698" i="11"/>
  <c r="W698" i="11"/>
  <c r="V698" i="11"/>
  <c r="U698" i="11"/>
  <c r="AF697" i="11"/>
  <c r="AE697" i="11"/>
  <c r="AD697" i="11"/>
  <c r="AC697" i="11"/>
  <c r="AB697" i="11"/>
  <c r="AA697" i="11"/>
  <c r="Z697" i="11"/>
  <c r="Y697" i="11"/>
  <c r="X697" i="11"/>
  <c r="W697" i="11"/>
  <c r="V697" i="11"/>
  <c r="U697" i="11"/>
  <c r="AF696" i="11"/>
  <c r="AE696" i="11"/>
  <c r="AD696" i="11"/>
  <c r="AC696" i="11"/>
  <c r="AB696" i="11"/>
  <c r="AA696" i="11"/>
  <c r="Z696" i="11"/>
  <c r="Y696" i="11"/>
  <c r="X696" i="11"/>
  <c r="W696" i="11"/>
  <c r="V696" i="11"/>
  <c r="U696" i="11"/>
  <c r="AF695" i="11"/>
  <c r="AE695" i="11"/>
  <c r="AD695" i="11"/>
  <c r="AC695" i="11"/>
  <c r="AB695" i="11"/>
  <c r="AA695" i="11"/>
  <c r="Z695" i="11"/>
  <c r="Y695" i="11"/>
  <c r="X695" i="11"/>
  <c r="W695" i="11"/>
  <c r="V695" i="11"/>
  <c r="U695" i="11"/>
  <c r="AF694" i="11"/>
  <c r="AE694" i="11"/>
  <c r="AD694" i="11"/>
  <c r="AC694" i="11"/>
  <c r="AB694" i="11"/>
  <c r="AA694" i="11"/>
  <c r="Z694" i="11"/>
  <c r="Y694" i="11"/>
  <c r="X694" i="11"/>
  <c r="W694" i="11"/>
  <c r="V694" i="11"/>
  <c r="U694" i="11"/>
  <c r="AF693" i="11"/>
  <c r="AE693" i="11"/>
  <c r="AD693" i="11"/>
  <c r="AC693" i="11"/>
  <c r="AB693" i="11"/>
  <c r="AA693" i="11"/>
  <c r="Z693" i="11"/>
  <c r="Y693" i="11"/>
  <c r="X693" i="11"/>
  <c r="W693" i="11"/>
  <c r="V693" i="11"/>
  <c r="U693" i="11"/>
  <c r="AF692" i="11"/>
  <c r="AE692" i="11"/>
  <c r="AD692" i="11"/>
  <c r="AC692" i="11"/>
  <c r="AB692" i="11"/>
  <c r="AA692" i="11"/>
  <c r="Z692" i="11"/>
  <c r="Y692" i="11"/>
  <c r="X692" i="11"/>
  <c r="W692" i="11"/>
  <c r="V692" i="11"/>
  <c r="U692" i="11"/>
  <c r="AF691" i="11"/>
  <c r="AE691" i="11"/>
  <c r="AD691" i="11"/>
  <c r="AC691" i="11"/>
  <c r="AB691" i="11"/>
  <c r="AA691" i="11"/>
  <c r="Z691" i="11"/>
  <c r="Y691" i="11"/>
  <c r="X691" i="11"/>
  <c r="W691" i="11"/>
  <c r="V691" i="11"/>
  <c r="U691" i="11"/>
  <c r="AF690" i="11"/>
  <c r="AE690" i="11"/>
  <c r="AD690" i="11"/>
  <c r="AC690" i="11"/>
  <c r="AB690" i="11"/>
  <c r="AA690" i="11"/>
  <c r="Z690" i="11"/>
  <c r="Y690" i="11"/>
  <c r="X690" i="11"/>
  <c r="W690" i="11"/>
  <c r="V690" i="11"/>
  <c r="U690" i="11"/>
  <c r="AF689" i="11"/>
  <c r="AE689" i="11"/>
  <c r="AD689" i="11"/>
  <c r="AC689" i="11"/>
  <c r="AB689" i="11"/>
  <c r="AA689" i="11"/>
  <c r="Z689" i="11"/>
  <c r="Y689" i="11"/>
  <c r="X689" i="11"/>
  <c r="W689" i="11"/>
  <c r="V689" i="11"/>
  <c r="U689" i="11"/>
  <c r="AF688" i="11"/>
  <c r="AE688" i="11"/>
  <c r="AD688" i="11"/>
  <c r="AC688" i="11"/>
  <c r="AB688" i="11"/>
  <c r="AA688" i="11"/>
  <c r="Z688" i="11"/>
  <c r="Y688" i="11"/>
  <c r="X688" i="11"/>
  <c r="W688" i="11"/>
  <c r="V688" i="11"/>
  <c r="U688" i="11"/>
  <c r="AF687" i="11"/>
  <c r="AE687" i="11"/>
  <c r="AD687" i="11"/>
  <c r="AC687" i="11"/>
  <c r="AB687" i="11"/>
  <c r="AA687" i="11"/>
  <c r="Z687" i="11"/>
  <c r="Y687" i="11"/>
  <c r="X687" i="11"/>
  <c r="W687" i="11"/>
  <c r="V687" i="11"/>
  <c r="U687" i="11"/>
  <c r="AF686" i="11"/>
  <c r="AE686" i="11"/>
  <c r="AD686" i="11"/>
  <c r="AC686" i="11"/>
  <c r="AB686" i="11"/>
  <c r="AA686" i="11"/>
  <c r="Z686" i="11"/>
  <c r="Y686" i="11"/>
  <c r="X686" i="11"/>
  <c r="W686" i="11"/>
  <c r="V686" i="11"/>
  <c r="U686" i="11"/>
  <c r="AF685" i="11"/>
  <c r="AE685" i="11"/>
  <c r="AD685" i="11"/>
  <c r="AC685" i="11"/>
  <c r="AB685" i="11"/>
  <c r="AA685" i="11"/>
  <c r="Z685" i="11"/>
  <c r="Y685" i="11"/>
  <c r="X685" i="11"/>
  <c r="W685" i="11"/>
  <c r="V685" i="11"/>
  <c r="U685" i="11"/>
  <c r="AF684" i="11"/>
  <c r="AE684" i="11"/>
  <c r="AD684" i="11"/>
  <c r="AC684" i="11"/>
  <c r="AB684" i="11"/>
  <c r="AA684" i="11"/>
  <c r="Z684" i="11"/>
  <c r="Y684" i="11"/>
  <c r="X684" i="11"/>
  <c r="W684" i="11"/>
  <c r="V684" i="11"/>
  <c r="U684" i="11"/>
  <c r="AF683" i="11"/>
  <c r="AE683" i="11"/>
  <c r="AD683" i="11"/>
  <c r="AC683" i="11"/>
  <c r="AB683" i="11"/>
  <c r="AA683" i="11"/>
  <c r="Z683" i="11"/>
  <c r="Y683" i="11"/>
  <c r="X683" i="11"/>
  <c r="W683" i="11"/>
  <c r="V683" i="11"/>
  <c r="U683" i="11"/>
  <c r="AF682" i="11"/>
  <c r="AE682" i="11"/>
  <c r="AD682" i="11"/>
  <c r="AC682" i="11"/>
  <c r="AB682" i="11"/>
  <c r="AA682" i="11"/>
  <c r="Z682" i="11"/>
  <c r="Y682" i="11"/>
  <c r="X682" i="11"/>
  <c r="W682" i="11"/>
  <c r="V682" i="11"/>
  <c r="U682" i="11"/>
  <c r="AF681" i="11"/>
  <c r="AE681" i="11"/>
  <c r="AD681" i="11"/>
  <c r="AC681" i="11"/>
  <c r="AB681" i="11"/>
  <c r="AA681" i="11"/>
  <c r="Z681" i="11"/>
  <c r="Y681" i="11"/>
  <c r="X681" i="11"/>
  <c r="W681" i="11"/>
  <c r="V681" i="11"/>
  <c r="U681" i="11"/>
  <c r="AF680" i="11"/>
  <c r="AE680" i="11"/>
  <c r="AD680" i="11"/>
  <c r="AC680" i="11"/>
  <c r="AB680" i="11"/>
  <c r="AA680" i="11"/>
  <c r="Z680" i="11"/>
  <c r="Y680" i="11"/>
  <c r="X680" i="11"/>
  <c r="W680" i="11"/>
  <c r="V680" i="11"/>
  <c r="U680" i="11"/>
  <c r="AF679" i="11"/>
  <c r="AE679" i="11"/>
  <c r="AD679" i="11"/>
  <c r="AC679" i="11"/>
  <c r="AB679" i="11"/>
  <c r="AA679" i="11"/>
  <c r="Z679" i="11"/>
  <c r="Y679" i="11"/>
  <c r="X679" i="11"/>
  <c r="W679" i="11"/>
  <c r="V679" i="11"/>
  <c r="U679" i="11"/>
  <c r="AF678" i="11"/>
  <c r="AE678" i="11"/>
  <c r="AD678" i="11"/>
  <c r="AC678" i="11"/>
  <c r="AB678" i="11"/>
  <c r="AA678" i="11"/>
  <c r="Z678" i="11"/>
  <c r="Y678" i="11"/>
  <c r="X678" i="11"/>
  <c r="W678" i="11"/>
  <c r="V678" i="11"/>
  <c r="U678" i="11"/>
  <c r="AF677" i="11"/>
  <c r="AE677" i="11"/>
  <c r="AD677" i="11"/>
  <c r="AC677" i="11"/>
  <c r="AB677" i="11"/>
  <c r="AA677" i="11"/>
  <c r="Z677" i="11"/>
  <c r="Y677" i="11"/>
  <c r="X677" i="11"/>
  <c r="W677" i="11"/>
  <c r="V677" i="11"/>
  <c r="U677" i="11"/>
  <c r="AF676" i="11"/>
  <c r="AE676" i="11"/>
  <c r="AD676" i="11"/>
  <c r="AC676" i="11"/>
  <c r="AB676" i="11"/>
  <c r="AA676" i="11"/>
  <c r="Z676" i="11"/>
  <c r="Y676" i="11"/>
  <c r="X676" i="11"/>
  <c r="W676" i="11"/>
  <c r="V676" i="11"/>
  <c r="U676" i="11"/>
  <c r="AF675" i="11"/>
  <c r="AE675" i="11"/>
  <c r="AD675" i="11"/>
  <c r="AC675" i="11"/>
  <c r="AB675" i="11"/>
  <c r="AA675" i="11"/>
  <c r="Z675" i="11"/>
  <c r="Y675" i="11"/>
  <c r="X675" i="11"/>
  <c r="W675" i="11"/>
  <c r="V675" i="11"/>
  <c r="U675" i="11"/>
  <c r="AF674" i="11"/>
  <c r="AE674" i="11"/>
  <c r="AD674" i="11"/>
  <c r="AC674" i="11"/>
  <c r="AB674" i="11"/>
  <c r="AA674" i="11"/>
  <c r="Z674" i="11"/>
  <c r="Y674" i="11"/>
  <c r="X674" i="11"/>
  <c r="W674" i="11"/>
  <c r="V674" i="11"/>
  <c r="U674" i="11"/>
  <c r="AF673" i="11"/>
  <c r="AE673" i="11"/>
  <c r="AD673" i="11"/>
  <c r="AC673" i="11"/>
  <c r="AB673" i="11"/>
  <c r="AA673" i="11"/>
  <c r="Z673" i="11"/>
  <c r="Y673" i="11"/>
  <c r="X673" i="11"/>
  <c r="W673" i="11"/>
  <c r="V673" i="11"/>
  <c r="U673" i="11"/>
  <c r="AF672" i="11"/>
  <c r="AE672" i="11"/>
  <c r="AD672" i="11"/>
  <c r="AC672" i="11"/>
  <c r="AB672" i="11"/>
  <c r="AA672" i="11"/>
  <c r="Z672" i="11"/>
  <c r="Y672" i="11"/>
  <c r="X672" i="11"/>
  <c r="W672" i="11"/>
  <c r="V672" i="11"/>
  <c r="U672" i="11"/>
  <c r="AF671" i="11"/>
  <c r="AE671" i="11"/>
  <c r="AD671" i="11"/>
  <c r="AC671" i="11"/>
  <c r="AB671" i="11"/>
  <c r="AA671" i="11"/>
  <c r="Z671" i="11"/>
  <c r="Y671" i="11"/>
  <c r="X671" i="11"/>
  <c r="W671" i="11"/>
  <c r="V671" i="11"/>
  <c r="U671" i="11"/>
  <c r="AF670" i="11"/>
  <c r="AE670" i="11"/>
  <c r="AD670" i="11"/>
  <c r="AC670" i="11"/>
  <c r="AB670" i="11"/>
  <c r="AA670" i="11"/>
  <c r="Z670" i="11"/>
  <c r="Y670" i="11"/>
  <c r="X670" i="11"/>
  <c r="W670" i="11"/>
  <c r="V670" i="11"/>
  <c r="U670" i="11"/>
  <c r="AF669" i="11"/>
  <c r="AE669" i="11"/>
  <c r="AD669" i="11"/>
  <c r="AC669" i="11"/>
  <c r="AB669" i="11"/>
  <c r="AA669" i="11"/>
  <c r="Z669" i="11"/>
  <c r="Y669" i="11"/>
  <c r="X669" i="11"/>
  <c r="W669" i="11"/>
  <c r="V669" i="11"/>
  <c r="U669" i="11"/>
  <c r="AF668" i="11"/>
  <c r="AE668" i="11"/>
  <c r="AD668" i="11"/>
  <c r="AC668" i="11"/>
  <c r="AB668" i="11"/>
  <c r="AA668" i="11"/>
  <c r="Z668" i="11"/>
  <c r="Y668" i="11"/>
  <c r="X668" i="11"/>
  <c r="W668" i="11"/>
  <c r="V668" i="11"/>
  <c r="U668" i="11"/>
  <c r="AF667" i="11"/>
  <c r="AE667" i="11"/>
  <c r="AD667" i="11"/>
  <c r="AC667" i="11"/>
  <c r="AB667" i="11"/>
  <c r="AA667" i="11"/>
  <c r="Z667" i="11"/>
  <c r="Y667" i="11"/>
  <c r="X667" i="11"/>
  <c r="W667" i="11"/>
  <c r="V667" i="11"/>
  <c r="U667" i="11"/>
  <c r="AF666" i="11"/>
  <c r="AE666" i="11"/>
  <c r="AD666" i="11"/>
  <c r="AC666" i="11"/>
  <c r="AB666" i="11"/>
  <c r="AA666" i="11"/>
  <c r="Z666" i="11"/>
  <c r="Y666" i="11"/>
  <c r="X666" i="11"/>
  <c r="W666" i="11"/>
  <c r="V666" i="11"/>
  <c r="U666" i="11"/>
  <c r="AF665" i="11"/>
  <c r="AE665" i="11"/>
  <c r="AD665" i="11"/>
  <c r="AC665" i="11"/>
  <c r="AB665" i="11"/>
  <c r="AA665" i="11"/>
  <c r="Z665" i="11"/>
  <c r="Y665" i="11"/>
  <c r="X665" i="11"/>
  <c r="W665" i="11"/>
  <c r="V665" i="11"/>
  <c r="U665" i="11"/>
  <c r="AF664" i="11"/>
  <c r="AE664" i="11"/>
  <c r="AD664" i="11"/>
  <c r="AC664" i="11"/>
  <c r="AB664" i="11"/>
  <c r="AA664" i="11"/>
  <c r="Z664" i="11"/>
  <c r="Y664" i="11"/>
  <c r="X664" i="11"/>
  <c r="W664" i="11"/>
  <c r="V664" i="11"/>
  <c r="U664" i="11"/>
  <c r="AF663" i="11"/>
  <c r="AE663" i="11"/>
  <c r="AD663" i="11"/>
  <c r="AC663" i="11"/>
  <c r="AB663" i="11"/>
  <c r="AA663" i="11"/>
  <c r="Z663" i="11"/>
  <c r="Y663" i="11"/>
  <c r="X663" i="11"/>
  <c r="W663" i="11"/>
  <c r="V663" i="11"/>
  <c r="U663" i="11"/>
  <c r="AF662" i="11"/>
  <c r="AE662" i="11"/>
  <c r="AD662" i="11"/>
  <c r="AC662" i="11"/>
  <c r="AB662" i="11"/>
  <c r="AA662" i="11"/>
  <c r="Z662" i="11"/>
  <c r="Y662" i="11"/>
  <c r="X662" i="11"/>
  <c r="W662" i="11"/>
  <c r="V662" i="11"/>
  <c r="U662" i="11"/>
  <c r="AF661" i="11"/>
  <c r="AE661" i="11"/>
  <c r="AD661" i="11"/>
  <c r="AC661" i="11"/>
  <c r="AB661" i="11"/>
  <c r="AA661" i="11"/>
  <c r="Z661" i="11"/>
  <c r="Y661" i="11"/>
  <c r="X661" i="11"/>
  <c r="W661" i="11"/>
  <c r="V661" i="11"/>
  <c r="U661" i="11"/>
  <c r="AF660" i="11"/>
  <c r="AE660" i="11"/>
  <c r="AD660" i="11"/>
  <c r="AC660" i="11"/>
  <c r="AB660" i="11"/>
  <c r="AA660" i="11"/>
  <c r="Z660" i="11"/>
  <c r="Y660" i="11"/>
  <c r="X660" i="11"/>
  <c r="W660" i="11"/>
  <c r="V660" i="11"/>
  <c r="U660" i="11"/>
  <c r="AF659" i="11"/>
  <c r="AE659" i="11"/>
  <c r="AD659" i="11"/>
  <c r="AC659" i="11"/>
  <c r="AB659" i="11"/>
  <c r="AA659" i="11"/>
  <c r="Z659" i="11"/>
  <c r="Y659" i="11"/>
  <c r="X659" i="11"/>
  <c r="W659" i="11"/>
  <c r="V659" i="11"/>
  <c r="U659" i="11"/>
  <c r="AF658" i="11"/>
  <c r="AE658" i="11"/>
  <c r="AD658" i="11"/>
  <c r="AC658" i="11"/>
  <c r="AB658" i="11"/>
  <c r="AA658" i="11"/>
  <c r="Z658" i="11"/>
  <c r="Y658" i="11"/>
  <c r="X658" i="11"/>
  <c r="W658" i="11"/>
  <c r="V658" i="11"/>
  <c r="U658" i="11"/>
  <c r="AF657" i="11"/>
  <c r="AE657" i="11"/>
  <c r="AD657" i="11"/>
  <c r="AC657" i="11"/>
  <c r="AB657" i="11"/>
  <c r="AA657" i="11"/>
  <c r="Z657" i="11"/>
  <c r="Y657" i="11"/>
  <c r="X657" i="11"/>
  <c r="W657" i="11"/>
  <c r="V657" i="11"/>
  <c r="U657" i="11"/>
  <c r="AF656" i="11"/>
  <c r="AE656" i="11"/>
  <c r="AD656" i="11"/>
  <c r="AC656" i="11"/>
  <c r="AB656" i="11"/>
  <c r="AA656" i="11"/>
  <c r="Z656" i="11"/>
  <c r="Y656" i="11"/>
  <c r="X656" i="11"/>
  <c r="W656" i="11"/>
  <c r="V656" i="11"/>
  <c r="U656" i="11"/>
  <c r="AF655" i="11"/>
  <c r="AE655" i="11"/>
  <c r="AD655" i="11"/>
  <c r="AC655" i="11"/>
  <c r="AB655" i="11"/>
  <c r="AA655" i="11"/>
  <c r="Z655" i="11"/>
  <c r="Y655" i="11"/>
  <c r="X655" i="11"/>
  <c r="W655" i="11"/>
  <c r="V655" i="11"/>
  <c r="U655" i="11"/>
  <c r="AF654" i="11"/>
  <c r="AE654" i="11"/>
  <c r="AD654" i="11"/>
  <c r="AC654" i="11"/>
  <c r="AB654" i="11"/>
  <c r="AA654" i="11"/>
  <c r="Z654" i="11"/>
  <c r="Y654" i="11"/>
  <c r="X654" i="11"/>
  <c r="W654" i="11"/>
  <c r="V654" i="11"/>
  <c r="U654" i="11"/>
  <c r="AF653" i="11"/>
  <c r="AE653" i="11"/>
  <c r="AD653" i="11"/>
  <c r="AC653" i="11"/>
  <c r="AB653" i="11"/>
  <c r="AA653" i="11"/>
  <c r="Z653" i="11"/>
  <c r="Y653" i="11"/>
  <c r="X653" i="11"/>
  <c r="W653" i="11"/>
  <c r="V653" i="11"/>
  <c r="U653" i="11"/>
  <c r="AF652" i="11"/>
  <c r="AE652" i="11"/>
  <c r="AD652" i="11"/>
  <c r="AC652" i="11"/>
  <c r="AB652" i="11"/>
  <c r="AA652" i="11"/>
  <c r="Z652" i="11"/>
  <c r="Y652" i="11"/>
  <c r="X652" i="11"/>
  <c r="W652" i="11"/>
  <c r="V652" i="11"/>
  <c r="U652" i="11"/>
  <c r="AF651" i="11"/>
  <c r="AE651" i="11"/>
  <c r="AD651" i="11"/>
  <c r="AC651" i="11"/>
  <c r="AB651" i="11"/>
  <c r="AA651" i="11"/>
  <c r="Z651" i="11"/>
  <c r="Y651" i="11"/>
  <c r="X651" i="11"/>
  <c r="W651" i="11"/>
  <c r="V651" i="11"/>
  <c r="U651" i="11"/>
  <c r="AF472" i="11"/>
  <c r="AE472" i="11"/>
  <c r="AB472" i="11"/>
  <c r="AA472" i="11"/>
  <c r="Z472" i="11"/>
  <c r="Y472" i="11"/>
  <c r="X472" i="11"/>
  <c r="W472" i="11"/>
  <c r="AF471" i="11"/>
  <c r="AE471" i="11"/>
  <c r="AD471" i="11"/>
  <c r="AC471" i="11"/>
  <c r="AB471" i="11"/>
  <c r="AA471" i="11"/>
  <c r="Z471" i="11"/>
  <c r="Y471" i="11"/>
  <c r="X471" i="11"/>
  <c r="W471" i="11"/>
  <c r="AF470" i="11"/>
  <c r="AE470" i="11"/>
  <c r="AD470" i="11"/>
  <c r="AC470" i="11"/>
  <c r="AB470" i="11"/>
  <c r="AA470" i="11"/>
  <c r="Z470" i="11"/>
  <c r="Y470" i="11"/>
  <c r="X470" i="11"/>
  <c r="W470" i="11"/>
  <c r="AF468" i="11"/>
  <c r="AE468" i="11"/>
  <c r="AD468" i="11"/>
  <c r="AC468" i="11"/>
  <c r="AB468" i="11"/>
  <c r="AA468" i="11"/>
  <c r="Z468" i="11"/>
  <c r="Y468" i="11"/>
  <c r="X468" i="11"/>
  <c r="W468" i="11"/>
  <c r="AF467" i="11"/>
  <c r="AE467" i="11"/>
  <c r="AD467" i="11"/>
  <c r="AC467" i="11"/>
  <c r="AB467" i="11"/>
  <c r="AA467" i="11"/>
  <c r="Z467" i="11"/>
  <c r="Y467" i="11"/>
  <c r="X467" i="11"/>
  <c r="W467" i="11"/>
  <c r="AF466" i="11"/>
  <c r="AE466" i="11"/>
  <c r="AD466" i="11"/>
  <c r="AC466" i="11"/>
  <c r="AB466" i="11"/>
  <c r="AA466" i="11"/>
  <c r="Z466" i="11"/>
  <c r="Y466" i="11"/>
  <c r="X466" i="11"/>
  <c r="W466" i="11"/>
  <c r="AF465" i="11"/>
  <c r="AE465" i="11"/>
  <c r="AD465" i="11"/>
  <c r="AC465" i="11"/>
  <c r="AB465" i="11"/>
  <c r="AA465" i="11"/>
  <c r="Z465" i="11"/>
  <c r="Y465" i="11"/>
  <c r="X465" i="11"/>
  <c r="W465" i="11"/>
  <c r="AF464" i="11"/>
  <c r="AE464" i="11"/>
  <c r="AD464" i="11"/>
  <c r="AC464" i="11"/>
  <c r="AB464" i="11"/>
  <c r="AA464" i="11"/>
  <c r="Z464" i="11"/>
  <c r="Y464" i="11"/>
  <c r="X464" i="11"/>
  <c r="W464" i="11"/>
  <c r="AF463" i="11"/>
  <c r="AE463" i="11"/>
  <c r="AD463" i="11"/>
  <c r="AC463" i="11"/>
  <c r="AB463" i="11"/>
  <c r="AA463" i="11"/>
  <c r="Z463" i="11"/>
  <c r="Y463" i="11"/>
  <c r="X463" i="11"/>
  <c r="W463" i="11"/>
  <c r="AF462" i="11"/>
  <c r="AE462" i="11"/>
  <c r="AD462" i="11"/>
  <c r="AC462" i="11"/>
  <c r="AB462" i="11"/>
  <c r="AA462" i="11"/>
  <c r="Z462" i="11"/>
  <c r="Y462" i="11"/>
  <c r="X462" i="11"/>
  <c r="W462" i="11"/>
  <c r="AF461" i="11"/>
  <c r="AE461" i="11"/>
  <c r="AD461" i="11"/>
  <c r="AC461" i="11"/>
  <c r="AB461" i="11"/>
  <c r="AA461" i="11"/>
  <c r="Z461" i="11"/>
  <c r="Y461" i="11"/>
  <c r="X461" i="11"/>
  <c r="W461" i="11"/>
  <c r="AF460" i="11"/>
  <c r="AE460" i="11"/>
  <c r="AD460" i="11"/>
  <c r="AC460" i="11"/>
  <c r="AB460" i="11"/>
  <c r="AA460" i="11"/>
  <c r="Z460" i="11"/>
  <c r="Y460" i="11"/>
  <c r="X460" i="11"/>
  <c r="W460" i="11"/>
  <c r="AF459" i="11"/>
  <c r="AE459" i="11"/>
  <c r="AD459" i="11"/>
  <c r="AC459" i="11"/>
  <c r="AB459" i="11"/>
  <c r="AA459" i="11"/>
  <c r="Z459" i="11"/>
  <c r="Y459" i="11"/>
  <c r="X459" i="11"/>
  <c r="W459" i="11"/>
  <c r="AF458" i="11"/>
  <c r="AE458" i="11"/>
  <c r="AD458" i="11"/>
  <c r="AC458" i="11"/>
  <c r="AB458" i="11"/>
  <c r="AA458" i="11"/>
  <c r="Z458" i="11"/>
  <c r="Y458" i="11"/>
  <c r="X458" i="11"/>
  <c r="W458" i="11"/>
  <c r="AF457" i="11"/>
  <c r="AE457" i="11"/>
  <c r="AD457" i="11"/>
  <c r="AC457" i="11"/>
  <c r="AB457" i="11"/>
  <c r="AA457" i="11"/>
  <c r="Z457" i="11"/>
  <c r="Y457" i="11"/>
  <c r="X457" i="11"/>
  <c r="W457" i="11"/>
  <c r="AF456" i="11"/>
  <c r="AE456" i="11"/>
  <c r="AD456" i="11"/>
  <c r="AC456" i="11"/>
  <c r="AB456" i="11"/>
  <c r="AA456" i="11"/>
  <c r="Z456" i="11"/>
  <c r="Y456" i="11"/>
  <c r="X456" i="11"/>
  <c r="W456" i="11"/>
  <c r="AF455" i="11"/>
  <c r="AE455" i="11"/>
  <c r="AD455" i="11"/>
  <c r="AC455" i="11"/>
  <c r="AB455" i="11"/>
  <c r="AA455" i="11"/>
  <c r="Z455" i="11"/>
  <c r="Y455" i="11"/>
  <c r="X455" i="11"/>
  <c r="W455" i="11"/>
  <c r="AF454" i="11"/>
  <c r="AE454" i="11"/>
  <c r="AD454" i="11"/>
  <c r="AC454" i="11"/>
  <c r="AB454" i="11"/>
  <c r="AA454" i="11"/>
  <c r="Z454" i="11"/>
  <c r="Y454" i="11"/>
  <c r="X454" i="11"/>
  <c r="W454" i="11"/>
  <c r="AF453" i="11"/>
  <c r="AE453" i="11"/>
  <c r="AD453" i="11"/>
  <c r="AC453" i="11"/>
  <c r="AB453" i="11"/>
  <c r="AA453" i="11"/>
  <c r="Z453" i="11"/>
  <c r="Y453" i="11"/>
  <c r="X453" i="11"/>
  <c r="W453" i="11"/>
  <c r="AF452" i="11"/>
  <c r="AE452" i="11"/>
  <c r="AD452" i="11"/>
  <c r="AC452" i="11"/>
  <c r="AB452" i="11"/>
  <c r="AA452" i="11"/>
  <c r="Z452" i="11"/>
  <c r="Y452" i="11"/>
  <c r="X452" i="11"/>
  <c r="W452" i="11"/>
  <c r="AF451" i="11"/>
  <c r="AE451" i="11"/>
  <c r="AD451" i="11"/>
  <c r="AC451" i="11"/>
  <c r="AB451" i="11"/>
  <c r="AA451" i="11"/>
  <c r="Z451" i="11"/>
  <c r="Y451" i="11"/>
  <c r="X451" i="11"/>
  <c r="W451" i="11"/>
  <c r="AF450" i="11"/>
  <c r="AE450" i="11"/>
  <c r="AD450" i="11"/>
  <c r="AC450" i="11"/>
  <c r="AB450" i="11"/>
  <c r="AA450" i="11"/>
  <c r="Z450" i="11"/>
  <c r="Y450" i="11"/>
  <c r="X450" i="11"/>
  <c r="W450" i="11"/>
  <c r="AF449" i="11"/>
  <c r="AE449" i="11"/>
  <c r="AD449" i="11"/>
  <c r="AC449" i="11"/>
  <c r="AB449" i="11"/>
  <c r="AA449" i="11"/>
  <c r="Z449" i="11"/>
  <c r="Y449" i="11"/>
  <c r="X449" i="11"/>
  <c r="W449" i="11"/>
  <c r="AF448" i="11"/>
  <c r="AE448" i="11"/>
  <c r="AD448" i="11"/>
  <c r="AC448" i="11"/>
  <c r="AB448" i="11"/>
  <c r="AA448" i="11"/>
  <c r="Z448" i="11"/>
  <c r="Y448" i="11"/>
  <c r="X448" i="11"/>
  <c r="W448" i="11"/>
  <c r="AF446" i="11"/>
  <c r="AE446" i="11"/>
  <c r="AD446" i="11"/>
  <c r="AC446" i="11"/>
  <c r="AB446" i="11"/>
  <c r="AA446" i="11"/>
  <c r="Z446" i="11"/>
  <c r="Y446" i="11"/>
  <c r="X446" i="11"/>
  <c r="W446" i="11"/>
  <c r="AF445" i="11"/>
  <c r="AE445" i="11"/>
  <c r="AD445" i="11"/>
  <c r="AC445" i="11"/>
  <c r="AB445" i="11"/>
  <c r="AA445" i="11"/>
  <c r="Z445" i="11"/>
  <c r="Y445" i="11"/>
  <c r="X445" i="11"/>
  <c r="W445" i="11"/>
  <c r="AF444" i="11"/>
  <c r="AE444" i="11"/>
  <c r="AD444" i="11"/>
  <c r="AC444" i="11"/>
  <c r="AB444" i="11"/>
  <c r="AA444" i="11"/>
  <c r="Z444" i="11"/>
  <c r="Y444" i="11"/>
  <c r="X444" i="11"/>
  <c r="W444" i="11"/>
  <c r="AF443" i="11"/>
  <c r="AE443" i="11"/>
  <c r="AD443" i="11"/>
  <c r="AC443" i="11"/>
  <c r="AB443" i="11"/>
  <c r="AA443" i="11"/>
  <c r="Z443" i="11"/>
  <c r="Y443" i="11"/>
  <c r="X443" i="11"/>
  <c r="W443" i="11"/>
  <c r="AF442" i="11"/>
  <c r="AE442" i="11"/>
  <c r="AD442" i="11"/>
  <c r="AC442" i="11"/>
  <c r="AB442" i="11"/>
  <c r="AA442" i="11"/>
  <c r="Z442" i="11"/>
  <c r="Y442" i="11"/>
  <c r="X442" i="11"/>
  <c r="W442" i="11"/>
  <c r="AF441" i="11"/>
  <c r="AE441" i="11"/>
  <c r="AD441" i="11"/>
  <c r="AC441" i="11"/>
  <c r="AB441" i="11"/>
  <c r="AA441" i="11"/>
  <c r="Z441" i="11"/>
  <c r="Y441" i="11"/>
  <c r="X441" i="11"/>
  <c r="W441" i="11"/>
  <c r="AF440" i="11"/>
  <c r="AE440" i="11"/>
  <c r="AD440" i="11"/>
  <c r="AC440" i="11"/>
  <c r="AB440" i="11"/>
  <c r="AA440" i="11"/>
  <c r="Z440" i="11"/>
  <c r="Y440" i="11"/>
  <c r="X440" i="11"/>
  <c r="W440" i="11"/>
  <c r="AF439" i="11"/>
  <c r="AE439" i="11"/>
  <c r="AD439" i="11"/>
  <c r="AC439" i="11"/>
  <c r="AB439" i="11"/>
  <c r="AA439" i="11"/>
  <c r="Z439" i="11"/>
  <c r="Y439" i="11"/>
  <c r="X439" i="11"/>
  <c r="W439" i="11"/>
  <c r="AF438" i="11"/>
  <c r="AE438" i="11"/>
  <c r="AD438" i="11"/>
  <c r="AC438" i="11"/>
  <c r="AB438" i="11"/>
  <c r="AA438" i="11"/>
  <c r="Z438" i="11"/>
  <c r="Y438" i="11"/>
  <c r="X438" i="11"/>
  <c r="W438" i="11"/>
  <c r="AF437" i="11"/>
  <c r="AE437" i="11"/>
  <c r="AD437" i="11"/>
  <c r="AC437" i="11"/>
  <c r="AB437" i="11"/>
  <c r="AA437" i="11"/>
  <c r="Z437" i="11"/>
  <c r="Y437" i="11"/>
  <c r="X437" i="11"/>
  <c r="W437" i="11"/>
  <c r="AF436" i="11"/>
  <c r="AE436" i="11"/>
  <c r="AD436" i="11"/>
  <c r="AC436" i="11"/>
  <c r="AB436" i="11"/>
  <c r="AA436" i="11"/>
  <c r="Z436" i="11"/>
  <c r="Y436" i="11"/>
  <c r="X436" i="11"/>
  <c r="W436" i="11"/>
  <c r="AF435" i="11"/>
  <c r="AE435" i="11"/>
  <c r="AD435" i="11"/>
  <c r="AC435" i="11"/>
  <c r="AB435" i="11"/>
  <c r="AA435" i="11"/>
  <c r="Z435" i="11"/>
  <c r="Y435" i="11"/>
  <c r="X435" i="11"/>
  <c r="W435" i="11"/>
  <c r="AF434" i="11"/>
  <c r="AE434" i="11"/>
  <c r="AD434" i="11"/>
  <c r="AC434" i="11"/>
  <c r="AB434" i="11"/>
  <c r="AA434" i="11"/>
  <c r="Z434" i="11"/>
  <c r="Y434" i="11"/>
  <c r="X434" i="11"/>
  <c r="W434" i="11"/>
  <c r="AF433" i="11"/>
  <c r="AE433" i="11"/>
  <c r="AD433" i="11"/>
  <c r="AC433" i="11"/>
  <c r="AB433" i="11"/>
  <c r="AA433" i="11"/>
  <c r="Z433" i="11"/>
  <c r="Y433" i="11"/>
  <c r="X433" i="11"/>
  <c r="W433" i="11"/>
  <c r="AF432" i="11"/>
  <c r="AE432" i="11"/>
  <c r="AD432" i="11"/>
  <c r="AC432" i="11"/>
  <c r="AB432" i="11"/>
  <c r="AA432" i="11"/>
  <c r="Z432" i="11"/>
  <c r="Y432" i="11"/>
  <c r="X432" i="11"/>
  <c r="W432" i="11"/>
  <c r="AF431" i="11"/>
  <c r="AE431" i="11"/>
  <c r="AD431" i="11"/>
  <c r="AC431" i="11"/>
  <c r="AB431" i="11"/>
  <c r="AA431" i="11"/>
  <c r="Z431" i="11"/>
  <c r="Y431" i="11"/>
  <c r="X431" i="11"/>
  <c r="W431" i="11"/>
  <c r="AF430" i="11"/>
  <c r="AE430" i="11"/>
  <c r="AD430" i="11"/>
  <c r="AC430" i="11"/>
  <c r="AB430" i="11"/>
  <c r="AA430" i="11"/>
  <c r="Z430" i="11"/>
  <c r="Y430" i="11"/>
  <c r="X430" i="11"/>
  <c r="W430" i="11"/>
  <c r="AF429" i="11"/>
  <c r="AE429" i="11"/>
  <c r="AD429" i="11"/>
  <c r="AC429" i="11"/>
  <c r="AB429" i="11"/>
  <c r="AA429" i="11"/>
  <c r="Z429" i="11"/>
  <c r="Y429" i="11"/>
  <c r="X429" i="11"/>
  <c r="W429" i="11"/>
  <c r="AF428" i="11"/>
  <c r="AE428" i="11"/>
  <c r="AD428" i="11"/>
  <c r="AC428" i="11"/>
  <c r="AB428" i="11"/>
  <c r="AA428" i="11"/>
  <c r="Z428" i="11"/>
  <c r="Y428" i="11"/>
  <c r="X428" i="11"/>
  <c r="W428" i="11"/>
  <c r="AF427" i="11"/>
  <c r="AE427" i="11"/>
  <c r="AD427" i="11"/>
  <c r="AC427" i="11"/>
  <c r="AB427" i="11"/>
  <c r="AA427" i="11"/>
  <c r="Z427" i="11"/>
  <c r="Y427" i="11"/>
  <c r="X427" i="11"/>
  <c r="W427" i="11"/>
  <c r="AF426" i="11"/>
  <c r="AE426" i="11"/>
  <c r="AD426" i="11"/>
  <c r="AC426" i="11"/>
  <c r="AB426" i="11"/>
  <c r="AA426" i="11"/>
  <c r="Z426" i="11"/>
  <c r="Y426" i="11"/>
  <c r="X426" i="11"/>
  <c r="W426" i="11"/>
  <c r="AF425" i="11"/>
  <c r="AE425" i="11"/>
  <c r="AD425" i="11"/>
  <c r="AC425" i="11"/>
  <c r="AB425" i="11"/>
  <c r="AA425" i="11"/>
  <c r="Z425" i="11"/>
  <c r="Y425" i="11"/>
  <c r="X425" i="11"/>
  <c r="W425" i="11"/>
  <c r="AF424" i="11"/>
  <c r="AE424" i="11"/>
  <c r="AD424" i="11"/>
  <c r="AC424" i="11"/>
  <c r="AB424" i="11"/>
  <c r="AA424" i="11"/>
  <c r="Z424" i="11"/>
  <c r="Y424" i="11"/>
  <c r="X424" i="11"/>
  <c r="W424" i="11"/>
  <c r="AF423" i="11"/>
  <c r="AE423" i="11"/>
  <c r="AD423" i="11"/>
  <c r="AC423" i="11"/>
  <c r="AB423" i="11"/>
  <c r="AA423" i="11"/>
  <c r="Z423" i="11"/>
  <c r="Y423" i="11"/>
  <c r="X423" i="11"/>
  <c r="W423" i="11"/>
  <c r="AF422" i="11"/>
  <c r="AE422" i="11"/>
  <c r="AD422" i="11"/>
  <c r="AC422" i="11"/>
  <c r="AB422" i="11"/>
  <c r="AA422" i="11"/>
  <c r="Z422" i="11"/>
  <c r="Y422" i="11"/>
  <c r="X422" i="11"/>
  <c r="W422" i="11"/>
  <c r="AF421" i="11"/>
  <c r="AE421" i="11"/>
  <c r="AD421" i="11"/>
  <c r="AC421" i="11"/>
  <c r="AB421" i="11"/>
  <c r="AA421" i="11"/>
  <c r="Z421" i="11"/>
  <c r="Y421" i="11"/>
  <c r="X421" i="11"/>
  <c r="W421" i="11"/>
  <c r="AF420" i="11"/>
  <c r="AE420" i="11"/>
  <c r="AD420" i="11"/>
  <c r="AC420" i="11"/>
  <c r="AB420" i="11"/>
  <c r="AA420" i="11"/>
  <c r="Z420" i="11"/>
  <c r="Y420" i="11"/>
  <c r="X420" i="11"/>
  <c r="W420" i="11"/>
  <c r="AF359" i="11"/>
  <c r="AE359" i="11"/>
  <c r="AD359" i="11"/>
  <c r="AC359" i="11"/>
  <c r="AB359" i="11"/>
  <c r="AA359" i="11"/>
  <c r="Z359" i="11"/>
  <c r="Y359" i="11"/>
  <c r="AF358" i="11"/>
  <c r="AE358" i="11"/>
  <c r="AD358" i="11"/>
  <c r="AC358" i="11"/>
  <c r="AB358" i="11"/>
  <c r="AA358" i="11"/>
  <c r="Z358" i="11"/>
  <c r="Y358" i="11"/>
  <c r="AF357" i="11"/>
  <c r="AE357" i="11"/>
  <c r="AD357" i="11"/>
  <c r="AC357" i="11"/>
  <c r="AB357" i="11"/>
  <c r="AA357" i="11"/>
  <c r="Z357" i="11"/>
  <c r="Y357" i="11"/>
  <c r="AF356" i="11"/>
  <c r="AE356" i="11"/>
  <c r="AD356" i="11"/>
  <c r="AC356" i="11"/>
  <c r="AB356" i="11"/>
  <c r="AA356" i="11"/>
  <c r="Z356" i="11"/>
  <c r="Y356" i="11"/>
  <c r="AD327" i="11"/>
  <c r="AC327" i="11"/>
  <c r="Z327" i="11"/>
  <c r="Y327" i="11"/>
  <c r="X327" i="11"/>
  <c r="W327" i="11"/>
  <c r="V327" i="11"/>
  <c r="U327" i="11"/>
  <c r="AF321" i="11"/>
  <c r="AE321" i="11"/>
  <c r="AD321" i="11"/>
  <c r="AC321" i="11"/>
  <c r="Z321" i="11"/>
  <c r="Y321" i="11"/>
  <c r="X321" i="11"/>
  <c r="W321" i="11"/>
  <c r="V321" i="11"/>
  <c r="U321" i="11"/>
  <c r="AF320" i="11"/>
  <c r="AE320" i="11"/>
  <c r="AD320" i="11"/>
  <c r="AC320" i="11"/>
  <c r="Z320" i="11"/>
  <c r="Y320" i="11"/>
  <c r="X320" i="11"/>
  <c r="W320" i="11"/>
  <c r="V320" i="11"/>
  <c r="U320" i="11"/>
  <c r="AF319" i="11"/>
  <c r="AE319" i="11"/>
  <c r="AD319" i="11"/>
  <c r="AC319" i="11"/>
  <c r="Z319" i="11"/>
  <c r="Y319" i="11"/>
  <c r="X319" i="11"/>
  <c r="W319" i="11"/>
  <c r="V319" i="11"/>
  <c r="U319" i="11"/>
  <c r="AF318" i="11"/>
  <c r="AE318" i="11"/>
  <c r="AD318" i="11"/>
  <c r="AC318" i="11"/>
  <c r="Z318" i="11"/>
  <c r="Y318" i="11"/>
  <c r="X318" i="11"/>
  <c r="W318" i="11"/>
  <c r="V318" i="11"/>
  <c r="U318" i="11"/>
  <c r="AF317" i="11"/>
  <c r="AE317" i="11"/>
  <c r="AD317" i="11"/>
  <c r="AC317" i="11"/>
  <c r="Z317" i="11"/>
  <c r="Y317" i="11"/>
  <c r="X317" i="11"/>
  <c r="W317" i="11"/>
  <c r="V317" i="11"/>
  <c r="U317" i="11"/>
  <c r="AF316" i="11"/>
  <c r="AE316" i="11"/>
  <c r="AD316" i="11"/>
  <c r="AC316" i="11"/>
  <c r="Z316" i="11"/>
  <c r="Y316" i="11"/>
  <c r="X316" i="11"/>
  <c r="W316" i="11"/>
  <c r="V316" i="11"/>
  <c r="U316" i="11"/>
  <c r="AF308" i="11"/>
  <c r="AE308" i="11"/>
  <c r="AD308" i="11"/>
  <c r="AC308" i="11"/>
  <c r="Z308" i="11"/>
  <c r="Y308" i="11"/>
  <c r="X308" i="11"/>
  <c r="W308" i="11"/>
  <c r="V308" i="11"/>
  <c r="U308" i="11"/>
  <c r="AF306" i="11"/>
  <c r="AE306" i="11"/>
  <c r="AD306" i="11"/>
  <c r="AC306" i="11"/>
  <c r="Z306" i="11"/>
  <c r="Y306" i="11"/>
  <c r="X306" i="11"/>
  <c r="W306" i="11"/>
  <c r="V306" i="11"/>
  <c r="U306" i="11"/>
  <c r="AF305" i="11"/>
  <c r="AE305" i="11"/>
  <c r="AD305" i="11"/>
  <c r="AC305" i="11"/>
  <c r="Z305" i="11"/>
  <c r="Y305" i="11"/>
  <c r="X305" i="11"/>
  <c r="W305" i="11"/>
  <c r="V305" i="11"/>
  <c r="U305" i="11"/>
  <c r="AF303" i="11"/>
  <c r="AE303" i="11"/>
  <c r="AD303" i="11"/>
  <c r="AC303" i="11"/>
  <c r="Z303" i="11"/>
  <c r="Y303" i="11"/>
  <c r="X303" i="11"/>
  <c r="W303" i="11"/>
  <c r="V303" i="11"/>
  <c r="U303" i="11"/>
  <c r="AF302" i="11"/>
  <c r="AE302" i="11"/>
  <c r="AD302" i="11"/>
  <c r="AC302" i="11"/>
  <c r="Z302" i="11"/>
  <c r="Y302" i="11"/>
  <c r="X302" i="11"/>
  <c r="W302" i="11"/>
  <c r="V302" i="11"/>
  <c r="U302" i="11"/>
  <c r="AF301" i="11"/>
  <c r="AE301" i="11"/>
  <c r="AD301" i="11"/>
  <c r="AC301" i="11"/>
  <c r="Z301" i="11"/>
  <c r="Y301" i="11"/>
  <c r="X301" i="11"/>
  <c r="W301" i="11"/>
  <c r="V301" i="11"/>
  <c r="U301" i="11"/>
  <c r="AF300" i="11"/>
  <c r="AE300" i="11"/>
  <c r="AD300" i="11"/>
  <c r="AC300" i="11"/>
  <c r="Z300" i="11"/>
  <c r="Y300" i="11"/>
  <c r="X300" i="11"/>
  <c r="W300" i="11"/>
  <c r="V300" i="11"/>
  <c r="U300" i="11"/>
  <c r="AF299" i="11"/>
  <c r="AE299" i="11"/>
  <c r="AD299" i="11"/>
  <c r="AC299" i="11"/>
  <c r="Z299" i="11"/>
  <c r="Y299" i="11"/>
  <c r="X299" i="11"/>
  <c r="W299" i="11"/>
  <c r="V299" i="11"/>
  <c r="U299" i="11"/>
  <c r="AF298" i="11"/>
  <c r="AE298" i="11"/>
  <c r="AD298" i="11"/>
  <c r="AC298" i="11"/>
  <c r="Z298" i="11"/>
  <c r="Y298" i="11"/>
  <c r="X298" i="11"/>
  <c r="W298" i="11"/>
  <c r="V298" i="11"/>
  <c r="U298" i="11"/>
  <c r="AF297" i="11"/>
  <c r="AE297" i="11"/>
  <c r="AD297" i="11"/>
  <c r="AC297" i="11"/>
  <c r="Z297" i="11"/>
  <c r="Y297" i="11"/>
  <c r="X297" i="11"/>
  <c r="W297" i="11"/>
  <c r="V297" i="11"/>
  <c r="U297" i="11"/>
  <c r="AF296" i="11"/>
  <c r="AE296" i="11"/>
  <c r="AD296" i="11"/>
  <c r="AC296" i="11"/>
  <c r="Z296" i="11"/>
  <c r="Y296" i="11"/>
  <c r="X296" i="11"/>
  <c r="W296" i="11"/>
  <c r="V296" i="11"/>
  <c r="U296" i="11"/>
  <c r="AF295" i="11"/>
  <c r="AE295" i="11"/>
  <c r="AD295" i="11"/>
  <c r="AC295" i="11"/>
  <c r="Z295" i="11"/>
  <c r="Y295" i="11"/>
  <c r="X295" i="11"/>
  <c r="W295" i="11"/>
  <c r="V295" i="11"/>
  <c r="U295" i="11"/>
  <c r="AF294" i="11"/>
  <c r="AE294" i="11"/>
  <c r="AD294" i="11"/>
  <c r="AC294" i="11"/>
  <c r="Z294" i="11"/>
  <c r="Y294" i="11"/>
  <c r="X294" i="11"/>
  <c r="W294" i="11"/>
  <c r="V294" i="11"/>
  <c r="U294" i="11"/>
  <c r="AF289" i="11"/>
  <c r="AE289" i="11"/>
  <c r="AD289" i="11"/>
  <c r="AC289" i="11"/>
  <c r="Z289" i="11"/>
  <c r="Y289" i="11"/>
  <c r="X289" i="11"/>
  <c r="W289" i="11"/>
  <c r="V289" i="11"/>
  <c r="U289" i="11"/>
  <c r="AF288" i="11"/>
  <c r="AE288" i="11"/>
  <c r="AD288" i="11"/>
  <c r="AC288" i="11"/>
  <c r="Z288" i="11"/>
  <c r="Y288" i="11"/>
  <c r="X288" i="11"/>
  <c r="W288" i="11"/>
  <c r="V288" i="11"/>
  <c r="U288" i="11"/>
  <c r="AF286" i="11"/>
  <c r="AE286" i="11"/>
  <c r="AD286" i="11"/>
  <c r="AC286" i="11"/>
  <c r="Z286" i="11"/>
  <c r="Y286" i="11"/>
  <c r="X286" i="11"/>
  <c r="W286" i="11"/>
  <c r="V286" i="11"/>
  <c r="U286" i="11"/>
  <c r="AF285" i="11"/>
  <c r="AE285" i="11"/>
  <c r="AD285" i="11"/>
  <c r="AC285" i="11"/>
  <c r="Z285" i="11"/>
  <c r="Y285" i="11"/>
  <c r="X285" i="11"/>
  <c r="W285" i="11"/>
  <c r="V285" i="11"/>
  <c r="U285" i="11"/>
  <c r="AF284" i="11"/>
  <c r="AE284" i="11"/>
  <c r="AD284" i="11"/>
  <c r="AC284" i="11"/>
  <c r="Z284" i="11"/>
  <c r="Y284" i="11"/>
  <c r="X284" i="11"/>
  <c r="W284" i="11"/>
  <c r="V284" i="11"/>
  <c r="U284" i="11"/>
  <c r="AF283" i="11"/>
  <c r="AE283" i="11"/>
  <c r="AD283" i="11"/>
  <c r="AC283" i="11"/>
  <c r="Z283" i="11"/>
  <c r="Y283" i="11"/>
  <c r="X283" i="11"/>
  <c r="W283" i="11"/>
  <c r="V283" i="11"/>
  <c r="U283" i="11"/>
  <c r="AF282" i="11"/>
  <c r="AE282" i="11"/>
  <c r="AD282" i="11"/>
  <c r="AC282" i="11"/>
  <c r="Z282" i="11"/>
  <c r="Y282" i="11"/>
  <c r="X282" i="11"/>
  <c r="W282" i="11"/>
  <c r="V282" i="11"/>
  <c r="U282" i="11"/>
  <c r="AF281" i="11"/>
  <c r="AE281" i="11"/>
  <c r="AD281" i="11"/>
  <c r="AC281" i="11"/>
  <c r="Z281" i="11"/>
  <c r="Y281" i="11"/>
  <c r="X281" i="11"/>
  <c r="W281" i="11"/>
  <c r="V281" i="11"/>
  <c r="U281" i="11"/>
  <c r="AF280" i="11"/>
  <c r="AE280" i="11"/>
  <c r="AD280" i="11"/>
  <c r="AC280" i="11"/>
  <c r="Z280" i="11"/>
  <c r="Y280" i="11"/>
  <c r="X280" i="11"/>
  <c r="W280" i="11"/>
  <c r="V280" i="11"/>
  <c r="U280" i="11"/>
  <c r="AF279" i="11"/>
  <c r="AE279" i="11"/>
  <c r="AD279" i="11"/>
  <c r="AC279" i="11"/>
  <c r="Z279" i="11"/>
  <c r="Y279" i="11"/>
  <c r="X279" i="11"/>
  <c r="W279" i="11"/>
  <c r="V279" i="11"/>
  <c r="U279" i="11"/>
  <c r="AF278" i="11"/>
  <c r="AE278" i="11"/>
  <c r="AD278" i="11"/>
  <c r="AC278" i="11"/>
  <c r="Z278" i="11"/>
  <c r="Y278" i="11"/>
  <c r="X278" i="11"/>
  <c r="W278" i="11"/>
  <c r="V278" i="11"/>
  <c r="U278" i="11"/>
  <c r="AF277" i="11"/>
  <c r="AE277" i="11"/>
  <c r="AD277" i="11"/>
  <c r="AC277" i="11"/>
  <c r="Z277" i="11"/>
  <c r="Y277" i="11"/>
  <c r="X277" i="11"/>
  <c r="W277" i="11"/>
  <c r="V277" i="11"/>
  <c r="U277" i="11"/>
  <c r="AF276" i="11"/>
  <c r="AE276" i="11"/>
  <c r="AD276" i="11"/>
  <c r="AC276" i="11"/>
  <c r="Z276" i="11"/>
  <c r="Y276" i="11"/>
  <c r="X276" i="11"/>
  <c r="W276" i="11"/>
  <c r="V276" i="11"/>
  <c r="U276" i="11"/>
  <c r="AF275" i="11"/>
  <c r="AE275" i="11"/>
  <c r="AD275" i="11"/>
  <c r="AC275" i="11"/>
  <c r="Z275" i="11"/>
  <c r="Y275" i="11"/>
  <c r="X275" i="11"/>
  <c r="W275" i="11"/>
  <c r="V275" i="11"/>
  <c r="U275" i="11"/>
  <c r="AF274" i="11"/>
  <c r="AE274" i="11"/>
  <c r="AD274" i="11"/>
  <c r="AC274" i="11"/>
  <c r="Z274" i="11"/>
  <c r="Y274" i="11"/>
  <c r="X274" i="11"/>
  <c r="W274" i="11"/>
  <c r="V274" i="11"/>
  <c r="U274" i="11"/>
  <c r="AF273" i="11"/>
  <c r="AE273" i="11"/>
  <c r="AD273" i="11"/>
  <c r="AC273" i="11"/>
  <c r="Z273" i="11"/>
  <c r="Y273" i="11"/>
  <c r="X273" i="11"/>
  <c r="W273" i="11"/>
  <c r="V273" i="11"/>
  <c r="U273" i="11"/>
  <c r="AF272" i="11"/>
  <c r="AE272" i="11"/>
  <c r="AD272" i="11"/>
  <c r="AC272" i="11"/>
  <c r="Z272" i="11"/>
  <c r="Y272" i="11"/>
  <c r="X272" i="11"/>
  <c r="W272" i="11"/>
  <c r="V272" i="11"/>
  <c r="U272" i="11"/>
  <c r="AF271" i="11"/>
  <c r="AE271" i="11"/>
  <c r="AD271" i="11"/>
  <c r="AC271" i="11"/>
  <c r="Z271" i="11"/>
  <c r="Y271" i="11"/>
  <c r="X271" i="11"/>
  <c r="W271" i="11"/>
  <c r="V271" i="11"/>
  <c r="U271" i="11"/>
  <c r="AF270" i="11"/>
  <c r="AE270" i="11"/>
  <c r="AD270" i="11"/>
  <c r="AC270" i="11"/>
  <c r="Z270" i="11"/>
  <c r="Y270" i="11"/>
  <c r="X270" i="11"/>
  <c r="W270" i="11"/>
  <c r="V270" i="11"/>
  <c r="U270" i="11"/>
  <c r="AF269" i="11"/>
  <c r="AE269" i="11"/>
  <c r="AD269" i="11"/>
  <c r="AC269" i="11"/>
  <c r="Z269" i="11"/>
  <c r="Y269" i="11"/>
  <c r="X269" i="11"/>
  <c r="W269" i="11"/>
  <c r="V269" i="11"/>
  <c r="U269" i="11"/>
  <c r="AF268" i="11"/>
  <c r="AE268" i="11"/>
  <c r="AD268" i="11"/>
  <c r="AC268" i="11"/>
  <c r="Z268" i="11"/>
  <c r="Y268" i="11"/>
  <c r="X268" i="11"/>
  <c r="W268" i="11"/>
  <c r="V268" i="11"/>
  <c r="U268" i="11"/>
  <c r="AF267" i="11"/>
  <c r="AE267" i="11"/>
  <c r="AD267" i="11"/>
  <c r="AC267" i="11"/>
  <c r="Z267" i="11"/>
  <c r="Y267" i="11"/>
  <c r="X267" i="11"/>
  <c r="W267" i="11"/>
  <c r="V267" i="11"/>
  <c r="U267" i="11"/>
  <c r="AF266" i="11"/>
  <c r="AE266" i="11"/>
  <c r="AD266" i="11"/>
  <c r="AC266" i="11"/>
  <c r="Z266" i="11"/>
  <c r="Y266" i="11"/>
  <c r="X266" i="11"/>
  <c r="W266" i="11"/>
  <c r="V266" i="11"/>
  <c r="U266" i="11"/>
  <c r="AF265" i="11"/>
  <c r="AE265" i="11"/>
  <c r="AD265" i="11"/>
  <c r="AC265" i="11"/>
  <c r="Z265" i="11"/>
  <c r="Y265" i="11"/>
  <c r="X265" i="11"/>
  <c r="W265" i="11"/>
  <c r="V265" i="11"/>
  <c r="U265" i="11"/>
  <c r="AF264" i="11"/>
  <c r="AE264" i="11"/>
  <c r="AD264" i="11"/>
  <c r="AC264" i="11"/>
  <c r="Z264" i="11"/>
  <c r="Y264" i="11"/>
  <c r="X264" i="11"/>
  <c r="W264" i="11"/>
  <c r="V264" i="11"/>
  <c r="U264" i="11"/>
  <c r="AF263" i="11"/>
  <c r="AE263" i="11"/>
  <c r="AD263" i="11"/>
  <c r="AC263" i="11"/>
  <c r="Z263" i="11"/>
  <c r="Y263" i="11"/>
  <c r="X263" i="11"/>
  <c r="W263" i="11"/>
  <c r="V263" i="11"/>
  <c r="U263" i="11"/>
  <c r="AF262" i="11"/>
  <c r="AE262" i="11"/>
  <c r="AD262" i="11"/>
  <c r="AC262" i="11"/>
  <c r="Z262" i="11"/>
  <c r="Y262" i="11"/>
  <c r="X262" i="11"/>
  <c r="W262" i="11"/>
  <c r="V262" i="11"/>
  <c r="U262" i="11"/>
  <c r="AF261" i="11"/>
  <c r="AE261" i="11"/>
  <c r="AD261" i="11"/>
  <c r="AC261" i="11"/>
  <c r="Z261" i="11"/>
  <c r="Y261" i="11"/>
  <c r="X261" i="11"/>
  <c r="W261" i="11"/>
  <c r="V261" i="11"/>
  <c r="U261" i="11"/>
  <c r="AF260" i="11"/>
  <c r="AE260" i="11"/>
  <c r="AD260" i="11"/>
  <c r="AC260" i="11"/>
  <c r="Z260" i="11"/>
  <c r="Y260" i="11"/>
  <c r="X260" i="11"/>
  <c r="W260" i="11"/>
  <c r="V260" i="11"/>
  <c r="U260" i="11"/>
  <c r="AF259" i="11"/>
  <c r="AE259" i="11"/>
  <c r="AD259" i="11"/>
  <c r="AC259" i="11"/>
  <c r="Z259" i="11"/>
  <c r="Y259" i="11"/>
  <c r="X259" i="11"/>
  <c r="W259" i="11"/>
  <c r="V259" i="11"/>
  <c r="U259" i="11"/>
  <c r="AF258" i="11"/>
  <c r="AE258" i="11"/>
  <c r="AD258" i="11"/>
  <c r="AC258" i="11"/>
  <c r="Z258" i="11"/>
  <c r="Y258" i="11"/>
  <c r="X258" i="11"/>
  <c r="W258" i="11"/>
  <c r="V258" i="11"/>
  <c r="U258" i="11"/>
  <c r="AF257" i="11"/>
  <c r="AE257" i="11"/>
  <c r="AD257" i="11"/>
  <c r="AC257" i="11"/>
  <c r="Z257" i="11"/>
  <c r="Y257" i="11"/>
  <c r="X257" i="11"/>
  <c r="W257" i="11"/>
  <c r="V257" i="11"/>
  <c r="U257" i="11"/>
  <c r="AF256" i="11"/>
  <c r="AE256" i="11"/>
  <c r="AD256" i="11"/>
  <c r="AC256" i="11"/>
  <c r="Z256" i="11"/>
  <c r="Y256" i="11"/>
  <c r="X256" i="11"/>
  <c r="W256" i="11"/>
  <c r="V256" i="11"/>
  <c r="U256" i="11"/>
  <c r="AF255" i="11"/>
  <c r="AE255" i="11"/>
  <c r="AD255" i="11"/>
  <c r="AC255" i="11"/>
  <c r="Z255" i="11"/>
  <c r="Y255" i="11"/>
  <c r="X255" i="11"/>
  <c r="W255" i="11"/>
  <c r="V255" i="11"/>
  <c r="U255" i="11"/>
  <c r="AF254" i="11"/>
  <c r="AE254" i="11"/>
  <c r="AD254" i="11"/>
  <c r="AC254" i="11"/>
  <c r="Z254" i="11"/>
  <c r="Y254" i="11"/>
  <c r="X254" i="11"/>
  <c r="W254" i="11"/>
  <c r="V254" i="11"/>
  <c r="U254" i="11"/>
  <c r="AF253" i="11"/>
  <c r="AE253" i="11"/>
  <c r="AD253" i="11"/>
  <c r="AC253" i="11"/>
  <c r="Z253" i="11"/>
  <c r="Y253" i="11"/>
  <c r="X253" i="11"/>
  <c r="W253" i="11"/>
  <c r="V253" i="11"/>
  <c r="U253" i="11"/>
  <c r="AF252" i="11"/>
  <c r="AE252" i="11"/>
  <c r="AD252" i="11"/>
  <c r="AC252" i="11"/>
  <c r="Z252" i="11"/>
  <c r="Y252" i="11"/>
  <c r="X252" i="11"/>
  <c r="W252" i="11"/>
  <c r="V252" i="11"/>
  <c r="U252" i="11"/>
  <c r="AF251" i="11"/>
  <c r="AE251" i="11"/>
  <c r="AD251" i="11"/>
  <c r="AC251" i="11"/>
  <c r="Z251" i="11"/>
  <c r="Y251" i="11"/>
  <c r="X251" i="11"/>
  <c r="W251" i="11"/>
  <c r="V251" i="11"/>
  <c r="U251" i="11"/>
  <c r="AF250" i="11"/>
  <c r="AE250" i="11"/>
  <c r="AD250" i="11"/>
  <c r="AC250" i="11"/>
  <c r="Z250" i="11"/>
  <c r="Y250" i="11"/>
  <c r="X250" i="11"/>
  <c r="W250" i="11"/>
  <c r="V250" i="11"/>
  <c r="U250" i="11"/>
  <c r="AD248" i="11"/>
  <c r="AC248" i="11"/>
  <c r="Z248" i="11"/>
  <c r="Y248" i="11"/>
  <c r="X248" i="11"/>
  <c r="W248" i="11"/>
  <c r="V248" i="11"/>
  <c r="U248" i="11"/>
  <c r="AF247" i="11"/>
  <c r="AE247" i="11"/>
  <c r="AD247" i="11"/>
  <c r="AC247" i="11"/>
  <c r="Z247" i="11"/>
  <c r="Y247" i="11"/>
  <c r="X247" i="11"/>
  <c r="W247" i="11"/>
  <c r="V247" i="11"/>
  <c r="U247" i="11"/>
  <c r="AF246" i="11"/>
  <c r="AE246" i="11"/>
  <c r="AD246" i="11"/>
  <c r="AC246" i="11"/>
  <c r="Z246" i="11"/>
  <c r="Y246" i="11"/>
  <c r="X246" i="11"/>
  <c r="W246" i="11"/>
  <c r="V246" i="11"/>
  <c r="U246" i="11"/>
  <c r="AF245" i="11"/>
  <c r="AE245" i="11"/>
  <c r="AD245" i="11"/>
  <c r="AC245" i="11"/>
  <c r="Z245" i="11"/>
  <c r="Y245" i="11"/>
  <c r="X245" i="11"/>
  <c r="W245" i="11"/>
  <c r="V245" i="11"/>
  <c r="U245" i="11"/>
  <c r="AF244" i="11"/>
  <c r="AE244" i="11"/>
  <c r="AD244" i="11"/>
  <c r="AC244" i="11"/>
  <c r="Z244" i="11"/>
  <c r="Y244" i="11"/>
  <c r="X244" i="11"/>
  <c r="W244" i="11"/>
  <c r="V244" i="11"/>
  <c r="U244" i="11"/>
  <c r="AF243" i="11"/>
  <c r="AE243" i="11"/>
  <c r="AD243" i="11"/>
  <c r="AC243" i="11"/>
  <c r="Z243" i="11"/>
  <c r="Y243" i="11"/>
  <c r="X243" i="11"/>
  <c r="W243" i="11"/>
  <c r="V243" i="11"/>
  <c r="U243" i="11"/>
  <c r="AF242" i="11"/>
  <c r="AE242" i="11"/>
  <c r="AD242" i="11"/>
  <c r="AC242" i="11"/>
  <c r="Z242" i="11"/>
  <c r="Y242" i="11"/>
  <c r="X242" i="11"/>
  <c r="W242" i="11"/>
  <c r="V242" i="11"/>
  <c r="U242" i="11"/>
  <c r="AF224" i="11"/>
  <c r="AE224" i="11"/>
  <c r="AD224" i="11"/>
  <c r="AC224" i="11"/>
  <c r="Z224" i="11"/>
  <c r="Y224" i="11"/>
  <c r="X224" i="11"/>
  <c r="W224" i="11"/>
  <c r="V224" i="11"/>
  <c r="U224" i="11"/>
  <c r="AF223" i="11"/>
  <c r="AE223" i="11"/>
  <c r="AD223" i="11"/>
  <c r="AC223" i="11"/>
  <c r="AB223" i="11"/>
  <c r="AA223" i="11"/>
  <c r="Z223" i="11"/>
  <c r="Y223" i="11"/>
  <c r="X223" i="11"/>
  <c r="W223" i="11"/>
  <c r="V223" i="11"/>
  <c r="U223" i="11"/>
  <c r="AF650" i="11"/>
  <c r="AE650" i="11"/>
  <c r="AD650" i="11"/>
  <c r="AC650" i="11"/>
  <c r="AB650" i="11"/>
  <c r="AA650" i="11"/>
  <c r="Z650" i="11"/>
  <c r="Y650" i="11"/>
  <c r="X650" i="11"/>
  <c r="W650" i="11"/>
  <c r="U650" i="11"/>
  <c r="AD649" i="11"/>
  <c r="AC649" i="11"/>
  <c r="AD648" i="11"/>
  <c r="AC648" i="11"/>
  <c r="AD647" i="11"/>
  <c r="AC647" i="11"/>
  <c r="AD646" i="11"/>
  <c r="AC646" i="11"/>
  <c r="AD645" i="11"/>
  <c r="AC645" i="11"/>
  <c r="AD644" i="11"/>
  <c r="AC644" i="11"/>
  <c r="AD643" i="11"/>
  <c r="AC643" i="11"/>
  <c r="AD642" i="11"/>
  <c r="AC642" i="11"/>
  <c r="AD641" i="11"/>
  <c r="AC641" i="11"/>
  <c r="AD640" i="11"/>
  <c r="AC640" i="11"/>
  <c r="Z639" i="11"/>
  <c r="U639" i="11"/>
  <c r="Z638" i="11"/>
  <c r="Y638" i="11"/>
  <c r="U638" i="11"/>
  <c r="AD637" i="11"/>
  <c r="AC637" i="11"/>
  <c r="AB637" i="11"/>
  <c r="AA637" i="11"/>
  <c r="Z637" i="11"/>
  <c r="Y637" i="11"/>
  <c r="U637" i="11"/>
  <c r="AD636" i="11"/>
  <c r="AC636" i="11"/>
  <c r="AB636" i="11"/>
  <c r="AA636" i="11"/>
  <c r="Z636" i="11"/>
  <c r="Y636" i="11"/>
  <c r="AD635" i="11"/>
  <c r="AC635" i="11"/>
  <c r="Z635" i="11"/>
  <c r="Y635" i="11"/>
  <c r="AD634" i="11"/>
  <c r="AC634" i="11"/>
  <c r="AB634" i="11"/>
  <c r="AA634" i="11"/>
  <c r="Z634" i="11"/>
  <c r="Y634" i="11"/>
  <c r="AD633" i="11"/>
  <c r="AC633" i="11"/>
  <c r="AB633" i="11"/>
  <c r="AA633" i="11"/>
  <c r="Z633" i="11"/>
  <c r="Y633" i="11"/>
  <c r="U633" i="11"/>
  <c r="AD632" i="11"/>
  <c r="AC632" i="11"/>
  <c r="AB632" i="11"/>
  <c r="AA632" i="11"/>
  <c r="AD631" i="11"/>
  <c r="AC631" i="11"/>
  <c r="AB631" i="11"/>
  <c r="AA631" i="11"/>
  <c r="AD630" i="11"/>
  <c r="AC630" i="11"/>
  <c r="AB630" i="11"/>
  <c r="AA630" i="11"/>
  <c r="Z630" i="11"/>
  <c r="Y630" i="11"/>
  <c r="AD629" i="11"/>
  <c r="AC629" i="11"/>
  <c r="AB629" i="11"/>
  <c r="AA629" i="11"/>
  <c r="AF628" i="11"/>
  <c r="AE628" i="11"/>
  <c r="AD628" i="11"/>
  <c r="AC628" i="11"/>
  <c r="AB628" i="11"/>
  <c r="AA628" i="11"/>
  <c r="Z628" i="11"/>
  <c r="Y628" i="11"/>
  <c r="X628" i="11"/>
  <c r="W628" i="11"/>
  <c r="U628" i="11"/>
  <c r="AF627" i="11"/>
  <c r="AE627" i="11"/>
  <c r="AD627" i="11"/>
  <c r="AC627" i="11"/>
  <c r="AB627" i="11"/>
  <c r="AA627" i="11"/>
  <c r="Z627" i="11"/>
  <c r="Y627" i="11"/>
  <c r="X627" i="11"/>
  <c r="W627" i="11"/>
  <c r="U627" i="11"/>
  <c r="AD626" i="11"/>
  <c r="AC626" i="11"/>
  <c r="AB626" i="11"/>
  <c r="AA626" i="11"/>
  <c r="AD625" i="11"/>
  <c r="AC625" i="11"/>
  <c r="AB625" i="11"/>
  <c r="AA625" i="11"/>
  <c r="U625" i="11"/>
  <c r="AD624" i="11"/>
  <c r="AC624" i="11"/>
  <c r="AD623" i="11"/>
  <c r="AC623" i="11"/>
  <c r="Z623" i="11"/>
  <c r="Y623" i="11"/>
  <c r="AD622" i="11"/>
  <c r="AC622" i="11"/>
  <c r="U622" i="11"/>
  <c r="AD621" i="11"/>
  <c r="AC621" i="11"/>
  <c r="AB621" i="11"/>
  <c r="AA621" i="11"/>
  <c r="AD620" i="11"/>
  <c r="AC620" i="11"/>
  <c r="AD619" i="11"/>
  <c r="AC619" i="11"/>
  <c r="AB619" i="11"/>
  <c r="AA619" i="11"/>
  <c r="U619" i="11"/>
  <c r="AD618" i="11"/>
  <c r="AC618" i="11"/>
  <c r="U618" i="11"/>
  <c r="AD617" i="11"/>
  <c r="AC617" i="11"/>
  <c r="AB617" i="11"/>
  <c r="AA617" i="11"/>
  <c r="AD616" i="11"/>
  <c r="AC616" i="11"/>
  <c r="AD615" i="11"/>
  <c r="AC615" i="11"/>
  <c r="U615" i="11"/>
  <c r="AD614" i="11"/>
  <c r="AC614" i="11"/>
  <c r="AD613" i="11"/>
  <c r="AC613" i="11"/>
  <c r="AD612" i="11"/>
  <c r="AC612" i="11"/>
  <c r="U612" i="11"/>
  <c r="AD611" i="11"/>
  <c r="AC611" i="11"/>
  <c r="AD610" i="11"/>
  <c r="AC610" i="11"/>
  <c r="AB610" i="11"/>
  <c r="AA610" i="11"/>
  <c r="U609" i="11"/>
  <c r="U608" i="11"/>
  <c r="AD607" i="11"/>
  <c r="AC607" i="11"/>
  <c r="AB607" i="11"/>
  <c r="AA607" i="11"/>
  <c r="U607" i="11"/>
  <c r="AD606" i="11"/>
  <c r="AC606" i="11"/>
  <c r="AB606" i="11"/>
  <c r="AA606" i="11"/>
  <c r="AD605" i="11"/>
  <c r="AC605" i="11"/>
  <c r="AB605" i="11"/>
  <c r="AA605" i="11"/>
  <c r="AF604" i="11"/>
  <c r="AE604" i="11"/>
  <c r="AD604" i="11"/>
  <c r="AC604" i="11"/>
  <c r="AB604" i="11"/>
  <c r="AA604" i="11"/>
  <c r="Z604" i="11"/>
  <c r="Y604" i="11"/>
  <c r="X604" i="11"/>
  <c r="W604" i="11"/>
  <c r="U604" i="11"/>
  <c r="AF603" i="11"/>
  <c r="AE603" i="11"/>
  <c r="AD603" i="11"/>
  <c r="AC603" i="11"/>
  <c r="AB603" i="11"/>
  <c r="AA603" i="11"/>
  <c r="Z603" i="11"/>
  <c r="Y603" i="11"/>
  <c r="X603" i="11"/>
  <c r="W603" i="11"/>
  <c r="U603" i="11"/>
  <c r="AD602" i="11"/>
  <c r="AC602" i="11"/>
  <c r="AB602" i="11"/>
  <c r="AA602" i="11"/>
  <c r="U602" i="11"/>
  <c r="AD601" i="11"/>
  <c r="AC601" i="11"/>
  <c r="AB601" i="11"/>
  <c r="AA601" i="11"/>
  <c r="AD600" i="11"/>
  <c r="AC600" i="11"/>
  <c r="AB600" i="11"/>
  <c r="AA600" i="11"/>
  <c r="AD599" i="11"/>
  <c r="AC599" i="11"/>
  <c r="AB599" i="11"/>
  <c r="AA599" i="11"/>
  <c r="AD598" i="11"/>
  <c r="AC598" i="11"/>
  <c r="AB598" i="11"/>
  <c r="AA598" i="11"/>
  <c r="AD597" i="11"/>
  <c r="AC597" i="11"/>
  <c r="AB597" i="11"/>
  <c r="AA597" i="11"/>
  <c r="AD596" i="11"/>
  <c r="AC596" i="11"/>
  <c r="AB596" i="11"/>
  <c r="AA596" i="11"/>
  <c r="AD595" i="11"/>
  <c r="AC595" i="11"/>
  <c r="AB595" i="11"/>
  <c r="AA595" i="11"/>
  <c r="AD594" i="11"/>
  <c r="AC594" i="11"/>
  <c r="AB594" i="11"/>
  <c r="AA594" i="11"/>
  <c r="AD593" i="11"/>
  <c r="AC593" i="11"/>
  <c r="AB593" i="11"/>
  <c r="AA593" i="11"/>
  <c r="AD592" i="11"/>
  <c r="AC592" i="11"/>
  <c r="AB592" i="11"/>
  <c r="AA592" i="11"/>
  <c r="AD591" i="11"/>
  <c r="AC591" i="11"/>
  <c r="AB591" i="11"/>
  <c r="AA591" i="11"/>
  <c r="AD590" i="11"/>
  <c r="AC590" i="11"/>
  <c r="AB590" i="11"/>
  <c r="AA590" i="11"/>
  <c r="AD589" i="11"/>
  <c r="AC589" i="11"/>
  <c r="AB589" i="11"/>
  <c r="AA589" i="11"/>
  <c r="AD588" i="11"/>
  <c r="AC588" i="11"/>
  <c r="AB588" i="11"/>
  <c r="AA588" i="11"/>
  <c r="AF587" i="11"/>
  <c r="AE587" i="11"/>
  <c r="AD587" i="11"/>
  <c r="AC587" i="11"/>
  <c r="AB587" i="11"/>
  <c r="AA587" i="11"/>
  <c r="Z587" i="11"/>
  <c r="Y587" i="11"/>
  <c r="X587" i="11"/>
  <c r="W587" i="11"/>
  <c r="U587" i="11"/>
  <c r="AF586" i="11"/>
  <c r="AE586" i="11"/>
  <c r="AD586" i="11"/>
  <c r="AC586" i="11"/>
  <c r="AB586" i="11"/>
  <c r="AA586" i="11"/>
  <c r="Z586" i="11"/>
  <c r="Y586" i="11"/>
  <c r="X586" i="11"/>
  <c r="W586" i="11"/>
  <c r="U586" i="11"/>
  <c r="AD585" i="11"/>
  <c r="AC585" i="11"/>
  <c r="AB585" i="11"/>
  <c r="AA585" i="11"/>
  <c r="AD584" i="11"/>
  <c r="AC584" i="11"/>
  <c r="AB584" i="11"/>
  <c r="AA584" i="11"/>
  <c r="AD583" i="11"/>
  <c r="AC583" i="11"/>
  <c r="AB583" i="11"/>
  <c r="AA583" i="11"/>
  <c r="AD582" i="11"/>
  <c r="AC582" i="11"/>
  <c r="AB582" i="11"/>
  <c r="AA582" i="11"/>
  <c r="AD581" i="11"/>
  <c r="AC581" i="11"/>
  <c r="AB581" i="11"/>
  <c r="AA581" i="11"/>
  <c r="AD580" i="11"/>
  <c r="AC580" i="11"/>
  <c r="AB580" i="11"/>
  <c r="AA580" i="11"/>
  <c r="AD579" i="11"/>
  <c r="AC579" i="11"/>
  <c r="AB579" i="11"/>
  <c r="AA579" i="11"/>
  <c r="AD578" i="11"/>
  <c r="AC578" i="11"/>
  <c r="AB578" i="11"/>
  <c r="AA578" i="11"/>
  <c r="AD577" i="11"/>
  <c r="AC577" i="11"/>
  <c r="AB577" i="11"/>
  <c r="AA577" i="11"/>
  <c r="AD576" i="11"/>
  <c r="AC576" i="11"/>
  <c r="AB576" i="11"/>
  <c r="AA576" i="11"/>
  <c r="AD575" i="11"/>
  <c r="AC575" i="11"/>
  <c r="AB575" i="11"/>
  <c r="AA575" i="11"/>
  <c r="AD574" i="11"/>
  <c r="AC574" i="11"/>
  <c r="AB574" i="11"/>
  <c r="AA574" i="11"/>
  <c r="AD573" i="11"/>
  <c r="AC573" i="11"/>
  <c r="AB573" i="11"/>
  <c r="AA573" i="11"/>
  <c r="AD572" i="11"/>
  <c r="AC572" i="11"/>
  <c r="AB572" i="11"/>
  <c r="AA572" i="11"/>
  <c r="AD571" i="11"/>
  <c r="AC571" i="11"/>
  <c r="AB571" i="11"/>
  <c r="AA571" i="11"/>
  <c r="AF570" i="11"/>
  <c r="AE570" i="11"/>
  <c r="AD570" i="11"/>
  <c r="AC570" i="11"/>
  <c r="AB570" i="11"/>
  <c r="AA570" i="11"/>
  <c r="Z570" i="11"/>
  <c r="Y570" i="11"/>
  <c r="X570" i="11"/>
  <c r="W570" i="11"/>
  <c r="U570" i="11"/>
  <c r="AF569" i="11"/>
  <c r="AE569" i="11"/>
  <c r="AD569" i="11"/>
  <c r="AC569" i="11"/>
  <c r="AB569" i="11"/>
  <c r="AA569" i="11"/>
  <c r="Z569" i="11"/>
  <c r="Y569" i="11"/>
  <c r="X569" i="11"/>
  <c r="W569" i="11"/>
  <c r="U569" i="11"/>
  <c r="AD568" i="11"/>
  <c r="AC568" i="11"/>
  <c r="AB568" i="11"/>
  <c r="AA568" i="11"/>
  <c r="AD567" i="11"/>
  <c r="AC567" i="11"/>
  <c r="AB567" i="11"/>
  <c r="AA567" i="11"/>
  <c r="AD566" i="11"/>
  <c r="AC566" i="11"/>
  <c r="AB566" i="11"/>
  <c r="AA566" i="11"/>
  <c r="AD565" i="11"/>
  <c r="AC565" i="11"/>
  <c r="AB565" i="11"/>
  <c r="AA565" i="11"/>
  <c r="AD564" i="11"/>
  <c r="AC564" i="11"/>
  <c r="AB564" i="11"/>
  <c r="AA564" i="11"/>
  <c r="Z564" i="11"/>
  <c r="Y564" i="11"/>
  <c r="AD563" i="11"/>
  <c r="AC563" i="11"/>
  <c r="AB563" i="11"/>
  <c r="AA563" i="11"/>
  <c r="AD562" i="11"/>
  <c r="AC562" i="11"/>
  <c r="AB562" i="11"/>
  <c r="AA562" i="11"/>
  <c r="AD561" i="11"/>
  <c r="AC561" i="11"/>
  <c r="AB561" i="11"/>
  <c r="AA561" i="11"/>
  <c r="AD560" i="11"/>
  <c r="AC560" i="11"/>
  <c r="AB560" i="11"/>
  <c r="AA560" i="11"/>
  <c r="AD558" i="11"/>
  <c r="AC558" i="11"/>
  <c r="AB558" i="11"/>
  <c r="AA558" i="11"/>
  <c r="AD557" i="11"/>
  <c r="AC557" i="11"/>
  <c r="AB557" i="11"/>
  <c r="AA557" i="11"/>
  <c r="AD556" i="11"/>
  <c r="AC556" i="11"/>
  <c r="AB556" i="11"/>
  <c r="AA556" i="11"/>
  <c r="AD555" i="11"/>
  <c r="AC555" i="11"/>
  <c r="AB555" i="11"/>
  <c r="AA555" i="11"/>
  <c r="AD554" i="11"/>
  <c r="AC554" i="11"/>
  <c r="AB554" i="11"/>
  <c r="AA554" i="11"/>
  <c r="AD553" i="11"/>
  <c r="AC553" i="11"/>
  <c r="AB553" i="11"/>
  <c r="AA553" i="11"/>
  <c r="AD552" i="11"/>
  <c r="AC552" i="11"/>
  <c r="AB552" i="11"/>
  <c r="AA552" i="11"/>
  <c r="AD551" i="11"/>
  <c r="AC551" i="11"/>
  <c r="AB551" i="11"/>
  <c r="AA551" i="11"/>
  <c r="U551" i="11"/>
  <c r="AD550" i="11"/>
  <c r="AC550" i="11"/>
  <c r="AB550" i="11"/>
  <c r="AA550" i="11"/>
  <c r="AF549" i="11"/>
  <c r="AE549" i="11"/>
  <c r="AD549" i="11"/>
  <c r="AC549" i="11"/>
  <c r="AB549" i="11"/>
  <c r="AA549" i="11"/>
  <c r="Z549" i="11"/>
  <c r="Y549" i="11"/>
  <c r="X549" i="11"/>
  <c r="W549" i="11"/>
  <c r="U549" i="11"/>
  <c r="AF548" i="11"/>
  <c r="AE548" i="11"/>
  <c r="AD548" i="11"/>
  <c r="AC548" i="11"/>
  <c r="AB548" i="11"/>
  <c r="AA548" i="11"/>
  <c r="Z548" i="11"/>
  <c r="Y548" i="11"/>
  <c r="X548" i="11"/>
  <c r="W548" i="11"/>
  <c r="U548" i="11"/>
  <c r="AD547" i="11"/>
  <c r="AC547" i="11"/>
  <c r="AB547" i="11"/>
  <c r="AA547" i="11"/>
  <c r="AD546" i="11"/>
  <c r="AC546" i="11"/>
  <c r="AB546" i="11"/>
  <c r="AA546" i="11"/>
  <c r="AD545" i="11"/>
  <c r="AC545" i="11"/>
  <c r="AB545" i="11"/>
  <c r="AA545" i="11"/>
  <c r="AD544" i="11"/>
  <c r="AC544" i="11"/>
  <c r="AB544" i="11"/>
  <c r="AA544" i="11"/>
  <c r="AD543" i="11"/>
  <c r="AC543" i="11"/>
  <c r="AB543" i="11"/>
  <c r="AA543" i="11"/>
  <c r="AD542" i="11"/>
  <c r="AC542" i="11"/>
  <c r="AB542" i="11"/>
  <c r="AA542" i="11"/>
  <c r="AD541" i="11"/>
  <c r="AC541" i="11"/>
  <c r="AB541" i="11"/>
  <c r="AA541" i="11"/>
  <c r="AD540" i="11"/>
  <c r="AC540" i="11"/>
  <c r="AB540" i="11"/>
  <c r="AA540" i="11"/>
  <c r="AD539" i="11"/>
  <c r="AC539" i="11"/>
  <c r="AB539" i="11"/>
  <c r="AA539" i="11"/>
  <c r="AD538" i="11"/>
  <c r="AC538" i="11"/>
  <c r="AB538" i="11"/>
  <c r="AA538" i="11"/>
  <c r="AD537" i="11"/>
  <c r="AC537" i="11"/>
  <c r="AB537" i="11"/>
  <c r="AA537" i="11"/>
  <c r="AD536" i="11"/>
  <c r="AC536" i="11"/>
  <c r="AB536" i="11"/>
  <c r="AA536" i="11"/>
  <c r="AD535" i="11"/>
  <c r="AC535" i="11"/>
  <c r="AB535" i="11"/>
  <c r="AA535" i="11"/>
  <c r="AD533" i="11"/>
  <c r="AC533" i="11"/>
  <c r="AB533" i="11"/>
  <c r="AA533" i="11"/>
  <c r="AD532" i="11"/>
  <c r="AC532" i="11"/>
  <c r="AB532" i="11"/>
  <c r="AA532" i="11"/>
  <c r="AD531" i="11"/>
  <c r="AC531" i="11"/>
  <c r="AB531" i="11"/>
  <c r="AA531" i="11"/>
  <c r="AD530" i="11"/>
  <c r="AC530" i="11"/>
  <c r="AB530" i="11"/>
  <c r="AA530" i="11"/>
  <c r="AD529" i="11"/>
  <c r="AC529" i="11"/>
  <c r="AB529" i="11"/>
  <c r="AA529" i="11"/>
  <c r="AD528" i="11"/>
  <c r="AC528" i="11"/>
  <c r="AB528" i="11"/>
  <c r="AA528" i="11"/>
  <c r="AD527" i="11"/>
  <c r="AC527" i="11"/>
  <c r="AB527" i="11"/>
  <c r="AA527" i="11"/>
  <c r="AD526" i="11"/>
  <c r="AC526" i="11"/>
  <c r="AB526" i="11"/>
  <c r="AA526" i="11"/>
  <c r="U526" i="11"/>
  <c r="AD525" i="11"/>
  <c r="AC525" i="11"/>
  <c r="AB525" i="11"/>
  <c r="AA525" i="11"/>
  <c r="AF524" i="11"/>
  <c r="AE524" i="11"/>
  <c r="AD524" i="11"/>
  <c r="AC524" i="11"/>
  <c r="AB524" i="11"/>
  <c r="AA524" i="11"/>
  <c r="Z524" i="11"/>
  <c r="Y524" i="11"/>
  <c r="X524" i="11"/>
  <c r="W524" i="11"/>
  <c r="U524" i="11"/>
  <c r="AF523" i="11"/>
  <c r="AE523" i="11"/>
  <c r="AD523" i="11"/>
  <c r="AC523" i="11"/>
  <c r="AB523" i="11"/>
  <c r="AA523" i="11"/>
  <c r="Z523" i="11"/>
  <c r="Y523" i="11"/>
  <c r="X523" i="11"/>
  <c r="W523" i="11"/>
  <c r="U523" i="11"/>
  <c r="AD522" i="11"/>
  <c r="AC522" i="11"/>
  <c r="AB522" i="11"/>
  <c r="AA522" i="11"/>
  <c r="U522" i="11"/>
  <c r="AD520" i="11"/>
  <c r="AC520" i="11"/>
  <c r="AD519" i="11"/>
  <c r="AC519" i="11"/>
  <c r="AB519" i="11"/>
  <c r="AA519" i="11"/>
  <c r="Z519" i="11"/>
  <c r="Y519" i="11"/>
  <c r="AD518" i="11"/>
  <c r="AC518" i="11"/>
  <c r="AD517" i="11"/>
  <c r="AC517" i="11"/>
  <c r="AB517" i="11"/>
  <c r="AA517" i="11"/>
  <c r="AD516" i="11"/>
  <c r="AC516" i="11"/>
  <c r="AB516" i="11"/>
  <c r="AA516" i="11"/>
  <c r="Z516" i="11"/>
  <c r="Y516" i="11"/>
  <c r="U516" i="11"/>
  <c r="AD515" i="11"/>
  <c r="AC515" i="11"/>
  <c r="AB515" i="11"/>
  <c r="AA515" i="11"/>
  <c r="Z515" i="11"/>
  <c r="Y515" i="11"/>
  <c r="U515" i="11"/>
  <c r="AD514" i="11"/>
  <c r="AC514" i="11"/>
  <c r="AB514" i="11"/>
  <c r="AA514" i="11"/>
  <c r="U514" i="11"/>
  <c r="AD513" i="11"/>
  <c r="AC513" i="11"/>
  <c r="AB513" i="11"/>
  <c r="AA513" i="11"/>
  <c r="Z513" i="11"/>
  <c r="Y513" i="11"/>
  <c r="U513" i="11"/>
  <c r="AD512" i="11"/>
  <c r="AC512" i="11"/>
  <c r="AB512" i="11"/>
  <c r="AA512" i="11"/>
  <c r="AD511" i="11"/>
  <c r="AC511" i="11"/>
  <c r="AB511" i="11"/>
  <c r="AA511" i="11"/>
  <c r="AD510" i="11"/>
  <c r="AC510" i="11"/>
  <c r="AB510" i="11"/>
  <c r="AA510" i="11"/>
  <c r="AD509" i="11"/>
  <c r="AC509" i="11"/>
  <c r="AB509" i="11"/>
  <c r="AA509" i="11"/>
  <c r="U509" i="11"/>
  <c r="AD508" i="11"/>
  <c r="AC508" i="11"/>
  <c r="AB508" i="11"/>
  <c r="AA508" i="11"/>
  <c r="AD507" i="11"/>
  <c r="AC507" i="11"/>
  <c r="AB507" i="11"/>
  <c r="AA507" i="11"/>
  <c r="AD506" i="11"/>
  <c r="AC506" i="11"/>
  <c r="AB506" i="11"/>
  <c r="AA506" i="11"/>
  <c r="AD505" i="11"/>
  <c r="AC505" i="11"/>
  <c r="AB505" i="11"/>
  <c r="AA505" i="11"/>
  <c r="U505" i="11"/>
  <c r="AD504" i="11"/>
  <c r="AC504" i="11"/>
  <c r="AB504" i="11"/>
  <c r="AA504" i="11"/>
  <c r="AD503" i="11"/>
  <c r="AC503" i="11"/>
  <c r="AB503" i="11"/>
  <c r="AA503" i="11"/>
  <c r="AD502" i="11"/>
  <c r="AC502" i="11"/>
  <c r="AB502" i="11"/>
  <c r="AA502" i="11"/>
  <c r="AD501" i="11"/>
  <c r="AC501" i="11"/>
  <c r="AB501" i="11"/>
  <c r="AA501" i="11"/>
  <c r="U501" i="11"/>
  <c r="AD500" i="11"/>
  <c r="AC500" i="11"/>
  <c r="AB500" i="11"/>
  <c r="AA500" i="11"/>
  <c r="AD499" i="11"/>
  <c r="AC499" i="11"/>
  <c r="AB499" i="11"/>
  <c r="AA499" i="11"/>
  <c r="AD498" i="11"/>
  <c r="AC498" i="11"/>
  <c r="AB498" i="11"/>
  <c r="AA498" i="11"/>
  <c r="AF497" i="11"/>
  <c r="AE497" i="11"/>
  <c r="AD497" i="11"/>
  <c r="AC497" i="11"/>
  <c r="AB497" i="11"/>
  <c r="AA497" i="11"/>
  <c r="Z497" i="11"/>
  <c r="Y497" i="11"/>
  <c r="X497" i="11"/>
  <c r="W497" i="11"/>
  <c r="U497" i="11"/>
  <c r="AF496" i="11"/>
  <c r="AE496" i="11"/>
  <c r="AD496" i="11"/>
  <c r="AC496" i="11"/>
  <c r="AB496" i="11"/>
  <c r="AA496" i="11"/>
  <c r="Z496" i="11"/>
  <c r="Y496" i="11"/>
  <c r="X496" i="11"/>
  <c r="W496" i="11"/>
  <c r="U496" i="11"/>
  <c r="AD495" i="11"/>
  <c r="AC495" i="11"/>
  <c r="AB495" i="11"/>
  <c r="AA495" i="11"/>
  <c r="Z495" i="11"/>
  <c r="Y495" i="11"/>
  <c r="U495" i="11"/>
  <c r="AD494" i="11"/>
  <c r="AC494" i="11"/>
  <c r="AB494" i="11"/>
  <c r="AA494" i="11"/>
  <c r="Z494" i="11"/>
  <c r="Y494" i="11"/>
  <c r="U494" i="11"/>
  <c r="AD493" i="11"/>
  <c r="AC493" i="11"/>
  <c r="AB493" i="11"/>
  <c r="AA493" i="11"/>
  <c r="Z493" i="11"/>
  <c r="Y493" i="11"/>
  <c r="U493" i="11"/>
  <c r="AD492" i="11"/>
  <c r="AC492" i="11"/>
  <c r="AB492" i="11"/>
  <c r="AA492" i="11"/>
  <c r="U492" i="11"/>
  <c r="AD491" i="11"/>
  <c r="AC491" i="11"/>
  <c r="AB491" i="11"/>
  <c r="AA491" i="11"/>
  <c r="U491" i="11"/>
  <c r="AD490" i="11"/>
  <c r="AC490" i="11"/>
  <c r="AB490" i="11"/>
  <c r="AA490" i="11"/>
  <c r="AD489" i="11"/>
  <c r="AC489" i="11"/>
  <c r="AB489" i="11"/>
  <c r="AA489" i="11"/>
  <c r="AD488" i="11"/>
  <c r="AC488" i="11"/>
  <c r="AB488" i="11"/>
  <c r="AA488" i="11"/>
  <c r="U488" i="11"/>
  <c r="AD487" i="11"/>
  <c r="AC487" i="11"/>
  <c r="AB487" i="11"/>
  <c r="AA487" i="11"/>
  <c r="AB486" i="11"/>
  <c r="AA486" i="11"/>
  <c r="AF485" i="11"/>
  <c r="AE485" i="11"/>
  <c r="AD485" i="11"/>
  <c r="AC485" i="11"/>
  <c r="AB485" i="11"/>
  <c r="AA485" i="11"/>
  <c r="Z485" i="11"/>
  <c r="Y485" i="11"/>
  <c r="X485" i="11"/>
  <c r="W485" i="11"/>
  <c r="U485" i="11"/>
  <c r="AE484" i="11"/>
  <c r="AD484" i="11"/>
  <c r="AC484" i="11"/>
  <c r="AB484" i="11"/>
  <c r="AA484" i="11"/>
  <c r="Z484" i="11"/>
  <c r="Y484" i="11"/>
  <c r="X484" i="11"/>
  <c r="W484" i="11"/>
  <c r="V484" i="11"/>
  <c r="U484" i="11"/>
  <c r="AF194" i="11"/>
  <c r="AE194" i="11"/>
  <c r="AB194" i="11"/>
  <c r="AA194" i="11"/>
  <c r="X194" i="11"/>
  <c r="W194" i="11"/>
  <c r="AF193" i="11"/>
  <c r="AE193" i="11"/>
  <c r="AB193" i="11"/>
  <c r="AA193" i="11"/>
  <c r="X193" i="11"/>
  <c r="W193" i="11"/>
  <c r="AF192" i="11"/>
  <c r="AE192" i="11"/>
  <c r="AB192" i="11"/>
  <c r="AA192" i="11"/>
  <c r="X192" i="11"/>
  <c r="W192" i="11"/>
  <c r="AF191" i="11"/>
  <c r="AE191" i="11"/>
  <c r="AB191" i="11"/>
  <c r="AA191" i="11"/>
  <c r="X191" i="11"/>
  <c r="W191" i="11"/>
  <c r="AF190" i="11"/>
  <c r="AE190" i="11"/>
  <c r="AB190" i="11"/>
  <c r="AA190" i="11"/>
  <c r="X190" i="11"/>
  <c r="W190" i="11"/>
  <c r="AF189" i="11"/>
  <c r="AE189" i="11"/>
  <c r="AB189" i="11"/>
  <c r="AA189" i="11"/>
  <c r="X189" i="11"/>
  <c r="W189" i="11"/>
  <c r="AF188" i="11"/>
  <c r="AE188" i="11"/>
  <c r="AB188" i="11"/>
  <c r="AA188" i="11"/>
  <c r="X188" i="11"/>
  <c r="W188" i="11"/>
  <c r="AF187" i="11"/>
  <c r="AE187" i="11"/>
  <c r="AB187" i="11"/>
  <c r="AA187" i="11"/>
  <c r="X187" i="11"/>
  <c r="W187" i="11"/>
  <c r="AF186" i="11"/>
  <c r="AE186" i="11"/>
  <c r="AB186" i="11"/>
  <c r="AA186" i="11"/>
  <c r="X186" i="11"/>
  <c r="W186" i="11"/>
  <c r="AF195" i="11"/>
  <c r="AE195" i="11"/>
  <c r="AB195" i="11"/>
  <c r="AA195" i="11"/>
  <c r="X195" i="11"/>
  <c r="W195" i="11"/>
  <c r="AF185" i="11"/>
  <c r="AE185" i="11"/>
  <c r="AB185" i="11"/>
  <c r="AA185" i="11"/>
  <c r="X185" i="11"/>
  <c r="W185" i="11"/>
  <c r="AF181" i="11"/>
  <c r="AE181" i="11"/>
  <c r="AB181" i="11"/>
  <c r="AA181" i="11"/>
  <c r="X181" i="11"/>
  <c r="W181" i="11"/>
  <c r="AF180" i="11"/>
  <c r="AE180" i="11"/>
  <c r="AB180" i="11"/>
  <c r="AA180" i="11"/>
  <c r="X180" i="11"/>
  <c r="W180" i="11"/>
  <c r="AF179" i="11"/>
  <c r="AE179" i="11"/>
  <c r="AB179" i="11"/>
  <c r="AA179" i="11"/>
  <c r="X179" i="11"/>
  <c r="W179" i="11"/>
  <c r="AF178" i="11"/>
  <c r="AE178" i="11"/>
  <c r="AB178" i="11"/>
  <c r="AA178" i="11"/>
  <c r="X178" i="11"/>
  <c r="W178" i="11"/>
  <c r="AF177" i="11"/>
  <c r="AE177" i="11"/>
  <c r="AB177" i="11"/>
  <c r="AA177" i="11"/>
  <c r="X177" i="11"/>
  <c r="W177" i="11"/>
  <c r="AF176" i="11"/>
  <c r="AE176" i="11"/>
  <c r="AB176" i="11"/>
  <c r="AA176" i="11"/>
  <c r="X176" i="11"/>
  <c r="W176" i="11"/>
  <c r="AF175" i="11"/>
  <c r="AE175" i="11"/>
  <c r="AB175" i="11"/>
  <c r="AA175" i="11"/>
  <c r="X175" i="11"/>
  <c r="W175" i="11"/>
  <c r="AF173" i="11"/>
  <c r="AE173" i="11"/>
  <c r="AB173" i="11"/>
  <c r="AA173" i="11"/>
  <c r="X173" i="11"/>
  <c r="W173" i="11"/>
  <c r="AF172" i="11"/>
  <c r="AE172" i="11"/>
  <c r="AB172" i="11"/>
  <c r="AA172" i="11"/>
  <c r="X172" i="11"/>
  <c r="W172" i="11"/>
  <c r="AF171" i="11"/>
  <c r="AE171" i="11"/>
  <c r="AB171" i="11"/>
  <c r="AA171" i="11"/>
  <c r="X171" i="11"/>
  <c r="W171" i="11"/>
  <c r="AF170" i="11"/>
  <c r="AE170" i="11"/>
  <c r="AB170" i="11"/>
  <c r="AA170" i="11"/>
  <c r="X170" i="11"/>
  <c r="W170" i="11"/>
  <c r="AF169" i="11"/>
  <c r="AE169" i="11"/>
  <c r="AB169" i="11"/>
  <c r="AA169" i="11"/>
  <c r="X169" i="11"/>
  <c r="W169" i="11"/>
  <c r="AF168" i="11"/>
  <c r="AE168" i="11"/>
  <c r="AB168" i="11"/>
  <c r="AA168" i="11"/>
  <c r="X168" i="11"/>
  <c r="W168" i="11"/>
  <c r="AF166" i="11"/>
  <c r="AE166" i="11"/>
  <c r="AB166" i="11"/>
  <c r="AA166" i="11"/>
  <c r="X166" i="11"/>
  <c r="W166" i="11"/>
  <c r="AF164" i="11"/>
  <c r="AE164" i="11"/>
  <c r="AB164" i="11"/>
  <c r="AA164" i="11"/>
  <c r="X164" i="11"/>
  <c r="W164" i="11"/>
  <c r="AF163" i="11"/>
  <c r="AE163" i="11"/>
  <c r="AB163" i="11"/>
  <c r="AA163" i="11"/>
  <c r="X163" i="11"/>
  <c r="W163" i="11"/>
  <c r="AF162" i="11"/>
  <c r="AE162" i="11"/>
  <c r="AB162" i="11"/>
  <c r="AA162" i="11"/>
  <c r="X162" i="11"/>
  <c r="W162" i="11"/>
  <c r="AF161" i="11"/>
  <c r="AE161" i="11"/>
  <c r="AB161" i="11"/>
  <c r="AA161" i="11"/>
  <c r="X161" i="11"/>
  <c r="W161" i="11"/>
  <c r="AF160" i="11"/>
  <c r="AE160" i="11"/>
  <c r="AB160" i="11"/>
  <c r="AA160" i="11"/>
  <c r="X160" i="11"/>
  <c r="W160" i="11"/>
  <c r="AF146" i="11"/>
  <c r="AE146" i="11"/>
  <c r="AB146" i="11"/>
  <c r="AA146" i="11"/>
  <c r="X146" i="11"/>
  <c r="W146" i="11"/>
  <c r="AF145" i="11"/>
  <c r="AE145" i="11"/>
  <c r="AB145" i="11"/>
  <c r="AA145" i="11"/>
  <c r="X145" i="11"/>
  <c r="W145" i="11"/>
  <c r="AF144" i="11"/>
  <c r="AE144" i="11"/>
  <c r="AB144" i="11"/>
  <c r="AA144" i="11"/>
  <c r="X144" i="11"/>
  <c r="W144" i="11"/>
  <c r="AF143" i="11"/>
  <c r="AE143" i="11"/>
  <c r="AB143" i="11"/>
  <c r="AA143" i="11"/>
  <c r="X143" i="11"/>
  <c r="W143" i="11"/>
  <c r="AF142" i="11"/>
  <c r="AE142" i="11"/>
  <c r="AB142" i="11"/>
  <c r="AA142" i="11"/>
  <c r="X142" i="11"/>
  <c r="W142" i="11"/>
  <c r="AF140" i="11"/>
  <c r="AE140" i="11"/>
  <c r="AB140" i="11"/>
  <c r="AA140" i="11"/>
  <c r="X140" i="11"/>
  <c r="W140" i="11"/>
  <c r="AF139" i="11"/>
  <c r="AE139" i="11"/>
  <c r="AB139" i="11"/>
  <c r="AA139" i="11"/>
  <c r="X139" i="11"/>
  <c r="W139" i="11"/>
  <c r="AF138" i="11"/>
  <c r="AE138" i="11"/>
  <c r="AB138" i="11"/>
  <c r="AA138" i="11"/>
  <c r="X138" i="11"/>
  <c r="W138" i="11"/>
  <c r="AF137" i="11"/>
  <c r="AE137" i="11"/>
  <c r="AB137" i="11"/>
  <c r="AA137" i="11"/>
  <c r="X137" i="11"/>
  <c r="W137" i="11"/>
  <c r="AF136" i="11"/>
  <c r="AE136" i="11"/>
  <c r="AB136" i="11"/>
  <c r="AA136" i="11"/>
  <c r="X136" i="11"/>
  <c r="W136" i="11"/>
  <c r="AF135" i="11"/>
  <c r="AE135" i="11"/>
  <c r="AB135" i="11"/>
  <c r="AA135" i="11"/>
  <c r="X135" i="11"/>
  <c r="W135" i="11"/>
  <c r="AF134" i="11"/>
  <c r="AE134" i="11"/>
  <c r="AB134" i="11"/>
  <c r="AA134" i="11"/>
  <c r="X134" i="11"/>
  <c r="W134" i="11"/>
  <c r="AF133" i="11"/>
  <c r="AE133" i="11"/>
  <c r="AB133" i="11"/>
  <c r="AA133" i="11"/>
  <c r="X133" i="11"/>
  <c r="W133" i="11"/>
  <c r="AF132" i="11"/>
  <c r="AE132" i="11"/>
  <c r="AB132" i="11"/>
  <c r="AA132" i="11"/>
  <c r="X132" i="11"/>
  <c r="W132" i="11"/>
  <c r="AF130" i="11"/>
  <c r="AE130" i="11"/>
  <c r="AB130" i="11"/>
  <c r="AA130" i="11"/>
  <c r="X130" i="11"/>
  <c r="W130" i="11"/>
  <c r="AF129" i="11"/>
  <c r="AE129" i="11"/>
  <c r="AD129" i="11"/>
  <c r="AC129" i="11"/>
  <c r="AB129" i="11"/>
  <c r="AA129" i="11"/>
  <c r="Z129" i="11"/>
  <c r="Y129" i="11"/>
  <c r="X129" i="11"/>
  <c r="W129" i="11"/>
  <c r="V129" i="11"/>
  <c r="U129" i="11"/>
  <c r="AF128" i="11"/>
  <c r="AE128" i="11"/>
  <c r="AD128" i="11"/>
  <c r="AC128" i="11"/>
  <c r="AB128" i="11"/>
  <c r="AA128" i="11"/>
  <c r="Z128" i="11"/>
  <c r="Y128" i="11"/>
  <c r="X128" i="11"/>
  <c r="W128" i="11"/>
  <c r="V128" i="11"/>
  <c r="U128" i="11"/>
  <c r="AF126" i="11"/>
  <c r="AE126" i="11"/>
  <c r="AD126" i="11"/>
  <c r="AC126" i="11"/>
  <c r="AB126" i="11"/>
  <c r="AA126" i="11"/>
  <c r="Z126" i="11"/>
  <c r="Y126" i="11"/>
  <c r="X126" i="11"/>
  <c r="W126" i="11"/>
  <c r="V126" i="11"/>
  <c r="U126" i="11"/>
  <c r="AF125" i="11"/>
  <c r="AE125" i="11"/>
  <c r="AD125" i="11"/>
  <c r="AC125" i="11"/>
  <c r="AB125" i="11"/>
  <c r="AA125" i="11"/>
  <c r="Z125" i="11"/>
  <c r="Y125" i="11"/>
  <c r="X125" i="11"/>
  <c r="W125" i="11"/>
  <c r="V125" i="11"/>
  <c r="U125" i="11"/>
  <c r="AF124" i="11"/>
  <c r="AE124" i="11"/>
  <c r="AD124" i="11"/>
  <c r="AC124" i="11"/>
  <c r="AB124" i="11"/>
  <c r="AA124" i="11"/>
  <c r="Z124" i="11"/>
  <c r="Y124" i="11"/>
  <c r="X124" i="11"/>
  <c r="W124" i="11"/>
  <c r="V124" i="11"/>
  <c r="U124" i="11"/>
  <c r="AF123" i="11"/>
  <c r="AE123" i="11"/>
  <c r="AD123" i="11"/>
  <c r="AC123" i="11"/>
  <c r="AB123" i="11"/>
  <c r="AA123" i="11"/>
  <c r="Z123" i="11"/>
  <c r="Y123" i="11"/>
  <c r="X123" i="11"/>
  <c r="W123" i="11"/>
  <c r="V123" i="11"/>
  <c r="U123" i="11"/>
  <c r="AF122" i="11"/>
  <c r="AE122" i="11"/>
  <c r="AD122" i="11"/>
  <c r="AC122" i="11"/>
  <c r="AB122" i="11"/>
  <c r="AA122" i="11"/>
  <c r="Z122" i="11"/>
  <c r="Y122" i="11"/>
  <c r="X122" i="11"/>
  <c r="W122" i="11"/>
  <c r="V122" i="11"/>
  <c r="U122" i="11"/>
  <c r="AF121" i="11"/>
  <c r="AE121" i="11"/>
  <c r="AD121" i="11"/>
  <c r="AC121" i="11"/>
  <c r="AB121" i="11"/>
  <c r="AA121" i="11"/>
  <c r="Z121" i="11"/>
  <c r="Y121" i="11"/>
  <c r="X121" i="11"/>
  <c r="W121" i="11"/>
  <c r="V121" i="11"/>
  <c r="U121" i="11"/>
  <c r="AF120" i="11"/>
  <c r="AE120" i="11"/>
  <c r="AD120" i="11"/>
  <c r="AC120" i="11"/>
  <c r="AB120" i="11"/>
  <c r="AA120" i="11"/>
  <c r="Z120" i="11"/>
  <c r="Y120" i="11"/>
  <c r="X120" i="11"/>
  <c r="W120" i="11"/>
  <c r="V120" i="11"/>
  <c r="U120" i="11"/>
  <c r="AF110" i="11"/>
  <c r="AE110" i="11"/>
  <c r="X110" i="11"/>
  <c r="W110" i="11"/>
  <c r="AF109" i="11"/>
  <c r="AE109" i="11"/>
  <c r="X109" i="11"/>
  <c r="W109" i="11"/>
  <c r="AF108" i="11"/>
  <c r="AE108" i="11"/>
  <c r="X108" i="11"/>
  <c r="W108" i="11"/>
  <c r="AF107" i="11"/>
  <c r="AE107" i="11"/>
  <c r="AB107" i="11"/>
  <c r="AA107" i="11"/>
  <c r="X107" i="11"/>
  <c r="W107" i="11"/>
  <c r="AF106" i="11"/>
  <c r="AE106" i="11"/>
  <c r="AD106" i="11"/>
  <c r="AC106" i="11"/>
  <c r="AB106" i="11"/>
  <c r="AA106" i="11"/>
  <c r="Z106" i="11"/>
  <c r="Y106" i="11"/>
  <c r="X106" i="11"/>
  <c r="W106" i="11"/>
  <c r="V106" i="11"/>
  <c r="U106" i="11"/>
  <c r="AF105" i="11"/>
  <c r="AE105" i="11"/>
  <c r="AD105" i="11"/>
  <c r="AC105" i="11"/>
  <c r="AB105" i="11"/>
  <c r="AA105" i="11"/>
  <c r="Z105" i="11"/>
  <c r="Y105" i="11"/>
  <c r="X105" i="11"/>
  <c r="W105" i="11"/>
  <c r="V105" i="11"/>
  <c r="U105" i="11"/>
  <c r="AF104" i="11"/>
  <c r="AE104" i="11"/>
  <c r="AD104" i="11"/>
  <c r="AC104" i="11"/>
  <c r="AB104" i="11"/>
  <c r="AA104" i="11"/>
  <c r="Z104" i="11"/>
  <c r="Y104" i="11"/>
  <c r="X104" i="11"/>
  <c r="W104" i="11"/>
  <c r="V104" i="11"/>
  <c r="U104" i="11"/>
  <c r="AF103" i="11"/>
  <c r="AE103" i="11"/>
  <c r="AD103" i="11"/>
  <c r="AC103" i="11"/>
  <c r="AB103" i="11"/>
  <c r="AA103" i="11"/>
  <c r="Z103" i="11"/>
  <c r="Y103" i="11"/>
  <c r="X103" i="11"/>
  <c r="W103" i="11"/>
  <c r="V103" i="11"/>
  <c r="U103" i="11"/>
  <c r="AF119" i="11"/>
  <c r="AE119" i="11"/>
  <c r="AD119" i="11"/>
  <c r="AC119" i="11"/>
  <c r="AB119" i="11"/>
  <c r="AA119" i="11"/>
  <c r="Z119" i="11"/>
  <c r="Y119" i="11"/>
  <c r="X119" i="11"/>
  <c r="W119" i="11"/>
  <c r="V119" i="11"/>
  <c r="U119" i="11"/>
  <c r="AF118" i="11"/>
  <c r="AE118" i="11"/>
  <c r="AD118" i="11"/>
  <c r="AC118" i="11"/>
  <c r="AB118" i="11"/>
  <c r="AA118" i="11"/>
  <c r="Z118" i="11"/>
  <c r="Y118" i="11"/>
  <c r="X118" i="11"/>
  <c r="W118" i="11"/>
  <c r="V118" i="11"/>
  <c r="U118" i="11"/>
  <c r="AF117" i="11"/>
  <c r="AE117" i="11"/>
  <c r="AD117" i="11"/>
  <c r="AC117" i="11"/>
  <c r="AB117" i="11"/>
  <c r="AA117" i="11"/>
  <c r="Z117" i="11"/>
  <c r="Y117" i="11"/>
  <c r="X117" i="11"/>
  <c r="W117" i="11"/>
  <c r="V117" i="11"/>
  <c r="U117" i="11"/>
  <c r="AF116" i="11"/>
  <c r="AE116" i="11"/>
  <c r="AD116" i="11"/>
  <c r="AC116" i="11"/>
  <c r="AB116" i="11"/>
  <c r="AA116" i="11"/>
  <c r="Z116" i="11"/>
  <c r="Y116" i="11"/>
  <c r="X116" i="11"/>
  <c r="W116" i="11"/>
  <c r="V116" i="11"/>
  <c r="U116" i="11"/>
  <c r="AF115" i="11"/>
  <c r="AE115" i="11"/>
  <c r="AD115" i="11"/>
  <c r="AC115" i="11"/>
  <c r="AB115" i="11"/>
  <c r="AA115" i="11"/>
  <c r="Z115" i="11"/>
  <c r="Y115" i="11"/>
  <c r="X115" i="11"/>
  <c r="W115" i="11"/>
  <c r="V115" i="11"/>
  <c r="U115" i="11"/>
  <c r="AF231" i="11"/>
  <c r="AE231" i="11"/>
  <c r="AD231" i="11"/>
  <c r="AC231" i="11"/>
  <c r="AB231" i="11"/>
  <c r="AA231" i="11"/>
  <c r="Z231" i="11"/>
  <c r="Y231" i="11"/>
  <c r="X231" i="11"/>
  <c r="W231" i="11"/>
  <c r="V231" i="11"/>
  <c r="U231" i="11"/>
  <c r="AF230" i="11"/>
  <c r="AE230" i="11"/>
  <c r="AD230" i="11"/>
  <c r="AC230" i="11"/>
  <c r="AB230" i="11"/>
  <c r="AA230" i="11"/>
  <c r="Z230" i="11"/>
  <c r="Y230" i="11"/>
  <c r="X230" i="11"/>
  <c r="W230" i="11"/>
  <c r="V230" i="11"/>
  <c r="U230" i="11"/>
  <c r="AF229" i="11"/>
  <c r="AE229" i="11"/>
  <c r="AD229" i="11"/>
  <c r="AC229" i="11"/>
  <c r="AB229" i="11"/>
  <c r="AA229" i="11"/>
  <c r="Z229" i="11"/>
  <c r="Y229" i="11"/>
  <c r="X229" i="11"/>
  <c r="W229" i="11"/>
  <c r="V229" i="11"/>
  <c r="U229" i="11"/>
  <c r="AF228" i="11"/>
  <c r="AE228" i="11"/>
  <c r="AD228" i="11"/>
  <c r="AC228" i="11"/>
  <c r="AB228" i="11"/>
  <c r="AA228" i="11"/>
  <c r="Z228" i="11"/>
  <c r="Y228" i="11"/>
  <c r="X228" i="11"/>
  <c r="W228" i="11"/>
  <c r="V228" i="11"/>
  <c r="U228" i="11"/>
  <c r="AF227" i="11"/>
  <c r="AE227" i="11"/>
  <c r="AD227" i="11"/>
  <c r="AC227" i="11"/>
  <c r="AB227" i="11"/>
  <c r="AA227" i="11"/>
  <c r="Z227" i="11"/>
  <c r="Y227" i="11"/>
  <c r="X227" i="11"/>
  <c r="W227" i="11"/>
  <c r="V227" i="11"/>
  <c r="U227" i="11"/>
  <c r="AF226" i="11"/>
  <c r="AE226" i="11"/>
  <c r="AD226" i="11"/>
  <c r="AC226" i="11"/>
  <c r="AB226" i="11"/>
  <c r="AA226" i="11"/>
  <c r="Z226" i="11"/>
  <c r="Y226" i="11"/>
  <c r="X226" i="11"/>
  <c r="W226" i="11"/>
  <c r="V226" i="11"/>
  <c r="U226" i="11"/>
  <c r="AF225" i="11"/>
  <c r="AE225" i="11"/>
  <c r="AD225" i="11"/>
  <c r="AC225" i="11"/>
  <c r="AB225" i="11"/>
  <c r="AA225" i="11"/>
  <c r="Z225" i="11"/>
  <c r="Y225" i="11"/>
  <c r="X225" i="11"/>
  <c r="W225" i="11"/>
  <c r="V225" i="11"/>
  <c r="U225" i="11"/>
  <c r="AC79" i="11"/>
  <c r="X79" i="11"/>
  <c r="W79" i="11"/>
  <c r="V79" i="11"/>
  <c r="U79" i="11"/>
  <c r="AF75" i="11"/>
  <c r="AE75" i="11"/>
  <c r="AD75" i="11"/>
  <c r="AC75" i="11"/>
  <c r="AB75" i="11"/>
  <c r="AA75" i="11"/>
  <c r="Z75" i="11"/>
  <c r="Y75" i="11"/>
  <c r="X75" i="11"/>
  <c r="W75" i="11"/>
  <c r="V75" i="11"/>
  <c r="U75" i="11"/>
  <c r="AF74" i="11"/>
  <c r="AE74" i="11"/>
  <c r="AD74" i="11"/>
  <c r="AC74" i="11"/>
  <c r="AB74" i="11"/>
  <c r="AA74" i="11"/>
  <c r="Z74" i="11"/>
  <c r="Y74" i="11"/>
  <c r="X74" i="11"/>
  <c r="W74" i="11"/>
  <c r="V74" i="11"/>
  <c r="U74" i="11"/>
  <c r="AF73" i="11"/>
  <c r="AE73" i="11"/>
  <c r="AD73" i="11"/>
  <c r="AC73" i="11"/>
  <c r="AB73" i="11"/>
  <c r="AA73" i="11"/>
  <c r="Z73" i="11"/>
  <c r="Y73" i="11"/>
  <c r="X73" i="11"/>
  <c r="W73" i="11"/>
  <c r="V73" i="11"/>
  <c r="U73" i="11"/>
  <c r="AF72" i="11"/>
  <c r="AE72" i="11"/>
  <c r="AD72" i="11"/>
  <c r="AC72" i="11"/>
  <c r="AB72" i="11"/>
  <c r="AA72" i="11"/>
  <c r="Z72" i="11"/>
  <c r="Y72" i="11"/>
  <c r="X72" i="11"/>
  <c r="W72" i="11"/>
  <c r="V72" i="11"/>
  <c r="U72" i="11"/>
  <c r="AF100" i="11"/>
  <c r="AE100" i="11"/>
  <c r="AD100" i="11"/>
  <c r="AC100" i="11"/>
  <c r="AB100" i="11"/>
  <c r="AA100" i="11"/>
  <c r="Z100" i="11"/>
  <c r="Y100" i="11"/>
  <c r="X100" i="11"/>
  <c r="W100" i="11"/>
  <c r="V100" i="11"/>
  <c r="U100" i="11"/>
  <c r="AF99" i="11"/>
  <c r="AE99" i="11"/>
  <c r="AD99" i="11"/>
  <c r="AC99" i="11"/>
  <c r="AB99" i="11"/>
  <c r="AA99" i="11"/>
  <c r="Z99" i="11"/>
  <c r="Y99" i="11"/>
  <c r="X99" i="11"/>
  <c r="W99" i="11"/>
  <c r="V99" i="11"/>
  <c r="U99" i="11"/>
  <c r="AF98" i="11"/>
  <c r="AE98" i="11"/>
  <c r="AD98" i="11"/>
  <c r="AC98" i="11"/>
  <c r="AB98" i="11"/>
  <c r="AA98" i="11"/>
  <c r="Z98" i="11"/>
  <c r="Y98" i="11"/>
  <c r="X98" i="11"/>
  <c r="W98" i="11"/>
  <c r="V98" i="11"/>
  <c r="U98" i="11"/>
  <c r="AF97" i="11"/>
  <c r="AE97" i="11"/>
  <c r="AD97" i="11"/>
  <c r="AC97" i="11"/>
  <c r="AB97" i="11"/>
  <c r="AA97" i="11"/>
  <c r="Z97" i="11"/>
  <c r="Y97" i="11"/>
  <c r="X97" i="11"/>
  <c r="W97" i="11"/>
  <c r="V97" i="11"/>
  <c r="U97" i="11"/>
  <c r="AF96" i="11"/>
  <c r="AE96" i="11"/>
  <c r="AD96" i="11"/>
  <c r="AC96" i="11"/>
  <c r="AB96" i="11"/>
  <c r="AA96" i="11"/>
  <c r="Z96" i="11"/>
  <c r="Y96" i="11"/>
  <c r="X96" i="11"/>
  <c r="W96" i="11"/>
  <c r="V96" i="11"/>
  <c r="U96" i="11"/>
  <c r="AF95" i="11"/>
  <c r="AE95" i="11"/>
  <c r="AD95" i="11"/>
  <c r="AC95" i="11"/>
  <c r="AB95" i="11"/>
  <c r="AA95" i="11"/>
  <c r="Z95" i="11"/>
  <c r="Y95" i="11"/>
  <c r="X95" i="11"/>
  <c r="W95" i="11"/>
  <c r="V95" i="11"/>
  <c r="U95" i="11"/>
  <c r="AF94" i="11"/>
  <c r="AE94" i="11"/>
  <c r="AD94" i="11"/>
  <c r="AC94" i="11"/>
  <c r="AB94" i="11"/>
  <c r="AA94" i="11"/>
  <c r="Z94" i="11"/>
  <c r="Y94" i="11"/>
  <c r="X94" i="11"/>
  <c r="W94" i="11"/>
  <c r="V94" i="11"/>
  <c r="U94" i="11"/>
  <c r="AF93" i="11"/>
  <c r="AE93" i="11"/>
  <c r="AD93" i="11"/>
  <c r="AC93" i="11"/>
  <c r="AB93" i="11"/>
  <c r="AA93" i="11"/>
  <c r="Z93" i="11"/>
  <c r="Y93" i="11"/>
  <c r="X93" i="11"/>
  <c r="W93" i="11"/>
  <c r="V93" i="11"/>
  <c r="U93" i="11"/>
  <c r="AF92" i="11"/>
  <c r="AE92" i="11"/>
  <c r="AD92" i="11"/>
  <c r="AC92" i="11"/>
  <c r="AB92" i="11"/>
  <c r="AA92" i="11"/>
  <c r="Z92" i="11"/>
  <c r="Y92" i="11"/>
  <c r="X92" i="11"/>
  <c r="W92" i="11"/>
  <c r="V92" i="11"/>
  <c r="U92" i="11"/>
  <c r="AF91" i="11"/>
  <c r="AE91" i="11"/>
  <c r="AD91" i="11"/>
  <c r="AC91" i="11"/>
  <c r="AB91" i="11"/>
  <c r="AA91" i="11"/>
  <c r="Z91" i="11"/>
  <c r="Y91" i="11"/>
  <c r="X91" i="11"/>
  <c r="W91" i="11"/>
  <c r="V91" i="11"/>
  <c r="U91" i="11"/>
  <c r="AF90" i="11"/>
  <c r="AE90" i="11"/>
  <c r="AD90" i="11"/>
  <c r="AC90" i="11"/>
  <c r="AB90" i="11"/>
  <c r="AA90" i="11"/>
  <c r="Z90" i="11"/>
  <c r="Y90" i="11"/>
  <c r="X90" i="11"/>
  <c r="W90" i="11"/>
  <c r="V90" i="11"/>
  <c r="U90" i="11"/>
  <c r="AF83" i="11"/>
  <c r="AE83" i="11"/>
  <c r="AD83" i="11"/>
  <c r="AC83" i="11"/>
  <c r="AB83" i="11"/>
  <c r="AA83" i="11"/>
  <c r="Z83" i="11"/>
  <c r="Y83" i="11"/>
  <c r="X83" i="11"/>
  <c r="W83" i="11"/>
  <c r="V83" i="11"/>
  <c r="U83" i="11"/>
  <c r="AF82" i="11"/>
  <c r="AE82" i="11"/>
  <c r="AD82" i="11"/>
  <c r="AC82" i="11"/>
  <c r="AB82" i="11"/>
  <c r="AA82" i="11"/>
  <c r="Z82" i="11"/>
  <c r="Y82" i="11"/>
  <c r="X82" i="11"/>
  <c r="W82" i="11"/>
  <c r="V82" i="11"/>
  <c r="U82" i="11"/>
  <c r="AF81" i="11"/>
  <c r="AE81" i="11"/>
  <c r="AD81" i="11"/>
  <c r="AC81" i="11"/>
  <c r="AB81" i="11"/>
  <c r="AA81" i="11"/>
  <c r="Z81" i="11"/>
  <c r="Y81" i="11"/>
  <c r="X81" i="11"/>
  <c r="W81" i="11"/>
  <c r="V81" i="11"/>
  <c r="U81" i="11"/>
  <c r="AF80" i="11"/>
  <c r="AE80" i="11"/>
  <c r="AD80" i="11"/>
  <c r="AC80" i="11"/>
  <c r="AB80" i="11"/>
  <c r="AA80" i="11"/>
  <c r="Z80" i="11"/>
  <c r="Y80" i="11"/>
  <c r="X80" i="11"/>
  <c r="W80" i="11"/>
  <c r="V80" i="11"/>
  <c r="U80" i="11"/>
  <c r="AF102" i="11"/>
  <c r="AE102" i="11"/>
  <c r="AD102" i="11"/>
  <c r="AC102" i="11"/>
  <c r="AB102" i="11"/>
  <c r="AA102" i="11"/>
  <c r="Z102" i="11"/>
  <c r="Y102" i="11"/>
  <c r="X102" i="11"/>
  <c r="W102" i="11"/>
  <c r="U102" i="11"/>
  <c r="AF101" i="11"/>
  <c r="AE101" i="11"/>
  <c r="AD101" i="11"/>
  <c r="AC101" i="11"/>
  <c r="AB101" i="11"/>
  <c r="AA101" i="11"/>
  <c r="Z101" i="11"/>
  <c r="Y101" i="11"/>
  <c r="X101" i="11"/>
  <c r="W101" i="11"/>
  <c r="U101" i="11"/>
  <c r="AF217" i="11"/>
  <c r="AE217" i="11"/>
  <c r="AD217" i="11"/>
  <c r="AC217" i="11"/>
  <c r="AB217" i="11"/>
  <c r="AA217" i="11"/>
  <c r="Z217" i="11"/>
  <c r="Y217" i="11"/>
  <c r="X217" i="11"/>
  <c r="W217" i="11"/>
  <c r="V217" i="11"/>
  <c r="U217" i="11"/>
  <c r="AF209" i="11"/>
  <c r="AE209" i="11"/>
  <c r="AD209" i="11"/>
  <c r="AC209" i="11"/>
  <c r="AB209" i="11"/>
  <c r="AA209" i="11"/>
  <c r="Z209" i="11"/>
  <c r="Y209" i="11"/>
  <c r="X209" i="11"/>
  <c r="W209" i="11"/>
  <c r="V209" i="11"/>
  <c r="U209" i="11"/>
  <c r="AF69" i="11"/>
  <c r="AE69" i="11"/>
  <c r="AD69" i="11"/>
  <c r="AC69" i="11"/>
  <c r="AB69" i="11"/>
  <c r="AA69" i="11"/>
  <c r="Z69" i="11"/>
  <c r="Y69" i="11"/>
  <c r="X69" i="11"/>
  <c r="W69" i="11"/>
  <c r="V69" i="11"/>
  <c r="U69" i="11"/>
  <c r="AF68" i="11"/>
  <c r="AE68" i="11"/>
  <c r="AD68" i="11"/>
  <c r="AC68" i="11"/>
  <c r="AB68" i="11"/>
  <c r="AA68" i="11"/>
  <c r="Z68" i="11"/>
  <c r="Y68" i="11"/>
  <c r="X68" i="11"/>
  <c r="W68" i="11"/>
  <c r="V68" i="11"/>
  <c r="U68" i="11"/>
  <c r="AF67" i="11"/>
  <c r="AE67" i="11"/>
  <c r="AD67" i="11"/>
  <c r="AC67" i="11"/>
  <c r="AB67" i="11"/>
  <c r="AA67" i="11"/>
  <c r="Z67" i="11"/>
  <c r="Y67" i="11"/>
  <c r="X67" i="11"/>
  <c r="W67" i="11"/>
  <c r="V67" i="11"/>
  <c r="U67" i="11"/>
  <c r="AF66" i="11"/>
  <c r="AE66" i="11"/>
  <c r="AD66" i="11"/>
  <c r="AC66" i="11"/>
  <c r="AB66" i="11"/>
  <c r="AA66" i="11"/>
  <c r="Z66" i="11"/>
  <c r="Y66" i="11"/>
  <c r="X66" i="11"/>
  <c r="W66" i="11"/>
  <c r="V66" i="11"/>
  <c r="U66" i="11"/>
  <c r="AF65" i="11"/>
  <c r="AE65" i="11"/>
  <c r="AD65" i="11"/>
  <c r="AC65" i="11"/>
  <c r="AB65" i="11"/>
  <c r="AA65" i="11"/>
  <c r="Z65" i="11"/>
  <c r="Y65" i="11"/>
  <c r="X65" i="11"/>
  <c r="W65" i="11"/>
  <c r="V65" i="11"/>
  <c r="U65" i="11"/>
  <c r="AF64" i="11"/>
  <c r="AE64" i="11"/>
  <c r="AD64" i="11"/>
  <c r="AC64" i="11"/>
  <c r="AB64" i="11"/>
  <c r="AA64" i="11"/>
  <c r="Z64" i="11"/>
  <c r="Y64" i="11"/>
  <c r="X64" i="11"/>
  <c r="W64" i="11"/>
  <c r="V64" i="11"/>
  <c r="U64" i="11"/>
  <c r="AF63" i="11"/>
  <c r="AE63" i="11"/>
  <c r="AD63" i="11"/>
  <c r="AC63" i="11"/>
  <c r="AB63" i="11"/>
  <c r="AA63" i="11"/>
  <c r="Z63" i="11"/>
  <c r="Y63" i="11"/>
  <c r="X63" i="11"/>
  <c r="W63" i="11"/>
  <c r="V63" i="11"/>
  <c r="U63" i="11"/>
  <c r="AF62" i="11"/>
  <c r="AE62" i="11"/>
  <c r="AD62" i="11"/>
  <c r="AC62" i="11"/>
  <c r="AB62" i="11"/>
  <c r="AA62" i="11"/>
  <c r="Z62" i="11"/>
  <c r="Y62" i="11"/>
  <c r="X62" i="11"/>
  <c r="W62" i="11"/>
  <c r="V62" i="11"/>
  <c r="U62" i="11"/>
  <c r="AF61" i="11"/>
  <c r="AE61" i="11"/>
  <c r="AD61" i="11"/>
  <c r="AC61" i="11"/>
  <c r="AB61" i="11"/>
  <c r="AA61" i="11"/>
  <c r="Z61" i="11"/>
  <c r="Y61" i="11"/>
  <c r="X61" i="11"/>
  <c r="W61" i="11"/>
  <c r="V61" i="11"/>
  <c r="U61" i="11"/>
  <c r="AF60" i="11"/>
  <c r="AE60" i="11"/>
  <c r="AD60" i="11"/>
  <c r="AC60" i="11"/>
  <c r="AB60" i="11"/>
  <c r="AA60" i="11"/>
  <c r="Z60" i="11"/>
  <c r="Y60" i="11"/>
  <c r="X60" i="11"/>
  <c r="W60" i="11"/>
  <c r="V60" i="11"/>
  <c r="U60" i="11"/>
  <c r="AF59" i="11"/>
  <c r="AE59" i="11"/>
  <c r="AD59" i="11"/>
  <c r="AC59" i="11"/>
  <c r="AB59" i="11"/>
  <c r="AA59" i="11"/>
  <c r="Z59" i="11"/>
  <c r="Y59" i="11"/>
  <c r="X59" i="11"/>
  <c r="W59" i="11"/>
  <c r="V59" i="11"/>
  <c r="U59" i="11"/>
  <c r="AF57" i="11"/>
  <c r="AE57" i="11"/>
  <c r="AD57" i="11"/>
  <c r="AC57" i="11"/>
  <c r="AB57" i="11"/>
  <c r="AA57" i="11"/>
  <c r="Z57" i="11"/>
  <c r="Y57" i="11"/>
  <c r="X57" i="11"/>
  <c r="W57" i="11"/>
  <c r="V57" i="11"/>
  <c r="U57" i="11"/>
  <c r="AF56" i="11"/>
  <c r="AE56" i="11"/>
  <c r="AD56" i="11"/>
  <c r="AC56" i="11"/>
  <c r="AB56" i="11"/>
  <c r="AA56" i="11"/>
  <c r="Z56" i="11"/>
  <c r="Y56" i="11"/>
  <c r="X56" i="11"/>
  <c r="W56" i="11"/>
  <c r="V56" i="11"/>
  <c r="U56" i="11"/>
  <c r="AF55" i="11"/>
  <c r="AE55" i="11"/>
  <c r="AD55" i="11"/>
  <c r="AC55" i="11"/>
  <c r="AB55" i="11"/>
  <c r="AA55" i="11"/>
  <c r="Z55" i="11"/>
  <c r="Y55" i="11"/>
  <c r="X55" i="11"/>
  <c r="W55" i="11"/>
  <c r="V55" i="11"/>
  <c r="U55" i="11"/>
  <c r="AF54" i="11"/>
  <c r="AE54" i="11"/>
  <c r="AD54" i="11"/>
  <c r="AC54" i="11"/>
  <c r="AB54" i="11"/>
  <c r="AA54" i="11"/>
  <c r="Z54" i="11"/>
  <c r="Y54" i="11"/>
  <c r="X54" i="11"/>
  <c r="W54" i="11"/>
  <c r="V54" i="11"/>
  <c r="U54" i="11"/>
  <c r="AF53" i="11"/>
  <c r="AE53" i="11"/>
  <c r="AD53" i="11"/>
  <c r="AC53" i="11"/>
  <c r="AB53" i="11"/>
  <c r="AA53" i="11"/>
  <c r="Z53" i="11"/>
  <c r="Y53" i="11"/>
  <c r="X53" i="11"/>
  <c r="W53" i="11"/>
  <c r="V53" i="11"/>
  <c r="U53" i="11"/>
  <c r="AF52" i="11"/>
  <c r="AE52" i="11"/>
  <c r="AD52" i="11"/>
  <c r="AC52" i="11"/>
  <c r="AB52" i="11"/>
  <c r="AA52" i="11"/>
  <c r="Z52" i="11"/>
  <c r="Y52" i="11"/>
  <c r="X52" i="11"/>
  <c r="W52" i="11"/>
  <c r="V52" i="11"/>
  <c r="U52" i="11"/>
  <c r="AF51" i="11"/>
  <c r="AE51" i="11"/>
  <c r="AD51" i="11"/>
  <c r="AC51" i="11"/>
  <c r="AB51" i="11"/>
  <c r="AA51" i="11"/>
  <c r="Z51" i="11"/>
  <c r="Y51" i="11"/>
  <c r="X51" i="11"/>
  <c r="W51" i="11"/>
  <c r="V51" i="11"/>
  <c r="U51" i="11"/>
  <c r="AF50" i="11"/>
  <c r="AE50" i="11"/>
  <c r="AD50" i="11"/>
  <c r="AC50" i="11"/>
  <c r="AB50" i="11"/>
  <c r="AA50" i="11"/>
  <c r="Z50" i="11"/>
  <c r="Y50" i="11"/>
  <c r="X50" i="11"/>
  <c r="W50" i="11"/>
  <c r="V50" i="11"/>
  <c r="U50" i="11"/>
  <c r="AF49" i="11"/>
  <c r="AE49" i="11"/>
  <c r="AD49" i="11"/>
  <c r="AC49" i="11"/>
  <c r="AB49" i="11"/>
  <c r="AA49" i="11"/>
  <c r="Z49" i="11"/>
  <c r="Y49" i="11"/>
  <c r="X49" i="11"/>
  <c r="W49" i="11"/>
  <c r="V49" i="11"/>
  <c r="U49" i="11"/>
  <c r="AF48" i="11"/>
  <c r="AE48" i="11"/>
  <c r="AD48" i="11"/>
  <c r="AC48" i="11"/>
  <c r="AB48" i="11"/>
  <c r="AA48" i="11"/>
  <c r="Z48" i="11"/>
  <c r="Y48" i="11"/>
  <c r="X48" i="11"/>
  <c r="W48" i="11"/>
  <c r="V48" i="11"/>
  <c r="U48" i="11"/>
  <c r="AF47" i="11"/>
  <c r="AE47" i="11"/>
  <c r="AD47" i="11"/>
  <c r="AC47" i="11"/>
  <c r="AB47" i="11"/>
  <c r="AA47" i="11"/>
  <c r="Z47" i="11"/>
  <c r="Y47" i="11"/>
  <c r="X47" i="11"/>
  <c r="W47" i="11"/>
  <c r="V47" i="11"/>
  <c r="U47" i="11"/>
  <c r="AF46" i="11"/>
  <c r="AE46" i="11"/>
  <c r="AD46" i="11"/>
  <c r="AC46" i="11"/>
  <c r="AB46" i="11"/>
  <c r="AA46" i="11"/>
  <c r="Z46" i="11"/>
  <c r="Y46" i="11"/>
  <c r="X46" i="11"/>
  <c r="W46" i="11"/>
  <c r="V46" i="11"/>
  <c r="U46" i="11"/>
  <c r="AF45" i="11"/>
  <c r="AE45" i="11"/>
  <c r="AD45" i="11"/>
  <c r="AC45" i="11"/>
  <c r="AB45" i="11"/>
  <c r="AA45" i="11"/>
  <c r="Z45" i="11"/>
  <c r="Y45" i="11"/>
  <c r="X45" i="11"/>
  <c r="W45" i="11"/>
  <c r="V45" i="11"/>
  <c r="U45" i="11"/>
  <c r="AF44" i="11"/>
  <c r="AE44" i="11"/>
  <c r="AD44" i="11"/>
  <c r="AC44" i="11"/>
  <c r="AB44" i="11"/>
  <c r="AA44" i="11"/>
  <c r="Z44" i="11"/>
  <c r="Y44" i="11"/>
  <c r="X44" i="11"/>
  <c r="W44" i="11"/>
  <c r="V44" i="11"/>
  <c r="U44" i="11"/>
  <c r="AF43" i="11"/>
  <c r="AE43" i="11"/>
  <c r="AD43" i="11"/>
  <c r="AC43" i="11"/>
  <c r="AB43" i="11"/>
  <c r="AA43" i="11"/>
  <c r="Z43" i="11"/>
  <c r="Y43" i="11"/>
  <c r="X43" i="11"/>
  <c r="W43" i="11"/>
  <c r="V43" i="11"/>
  <c r="U43" i="11"/>
  <c r="AF42" i="11"/>
  <c r="AE42" i="11"/>
  <c r="AD42" i="11"/>
  <c r="AC42" i="11"/>
  <c r="AB42" i="11"/>
  <c r="AA42" i="11"/>
  <c r="Z42" i="11"/>
  <c r="Y42" i="11"/>
  <c r="X42" i="11"/>
  <c r="W42" i="11"/>
  <c r="V42" i="11"/>
  <c r="U42" i="11"/>
  <c r="AF41" i="11"/>
  <c r="AE41" i="11"/>
  <c r="AD41" i="11"/>
  <c r="AC41" i="11"/>
  <c r="AB41" i="11"/>
  <c r="AA41" i="11"/>
  <c r="Z41" i="11"/>
  <c r="Y41" i="11"/>
  <c r="X41" i="11"/>
  <c r="W41" i="11"/>
  <c r="V41" i="11"/>
  <c r="U41" i="11"/>
  <c r="AF37" i="11"/>
  <c r="AE37" i="11"/>
  <c r="AD37" i="11"/>
  <c r="AC37" i="11"/>
  <c r="AB37" i="11"/>
  <c r="AA37" i="11"/>
  <c r="Z37" i="11"/>
  <c r="Y37" i="11"/>
  <c r="X37" i="11"/>
  <c r="W37" i="11"/>
  <c r="V37" i="11"/>
  <c r="U37" i="11"/>
  <c r="AF35" i="11"/>
  <c r="AE35" i="11"/>
  <c r="AD35" i="11"/>
  <c r="AC35" i="11"/>
  <c r="AB35" i="11"/>
  <c r="AA35" i="11"/>
  <c r="Z35" i="11"/>
  <c r="Y35" i="11"/>
  <c r="X35" i="11"/>
  <c r="W35" i="11"/>
  <c r="V35" i="11"/>
  <c r="U35" i="11"/>
  <c r="AF33" i="11"/>
  <c r="AE33" i="11"/>
  <c r="AD33" i="11"/>
  <c r="AC33" i="11"/>
  <c r="AB33" i="11"/>
  <c r="AA33" i="11"/>
  <c r="Z33" i="11"/>
  <c r="Y33" i="11"/>
  <c r="X33" i="11"/>
  <c r="W33" i="11"/>
  <c r="V33" i="11"/>
  <c r="U33" i="11"/>
  <c r="AF32" i="11"/>
  <c r="AE32" i="11"/>
  <c r="AD32" i="11"/>
  <c r="AC32" i="11"/>
  <c r="AB32" i="11"/>
  <c r="AA32" i="11"/>
  <c r="Z32" i="11"/>
  <c r="Y32" i="11"/>
  <c r="X32" i="11"/>
  <c r="W32" i="11"/>
  <c r="V32" i="11"/>
  <c r="U32" i="11"/>
  <c r="AF31" i="11"/>
  <c r="AE31" i="11"/>
  <c r="AD31" i="11"/>
  <c r="AC31" i="11"/>
  <c r="AB31" i="11"/>
  <c r="AA31" i="11"/>
  <c r="Z31" i="11"/>
  <c r="Y31" i="11"/>
  <c r="X31" i="11"/>
  <c r="W31" i="11"/>
  <c r="V31" i="11"/>
  <c r="U31" i="11"/>
  <c r="AF30" i="11"/>
  <c r="AE30" i="11"/>
  <c r="AD30" i="11"/>
  <c r="AC30" i="11"/>
  <c r="AB30" i="11"/>
  <c r="AA30" i="11"/>
  <c r="Z30" i="11"/>
  <c r="Y30" i="11"/>
  <c r="X30" i="11"/>
  <c r="W30" i="11"/>
  <c r="V30" i="11"/>
  <c r="U30" i="11"/>
  <c r="AF29" i="11"/>
  <c r="AE29" i="11"/>
  <c r="AD29" i="11"/>
  <c r="AC29" i="11"/>
  <c r="AB29" i="11"/>
  <c r="AA29" i="11"/>
  <c r="Z29" i="11"/>
  <c r="Y29" i="11"/>
  <c r="X29" i="11"/>
  <c r="W29" i="11"/>
  <c r="V29" i="11"/>
  <c r="U29" i="11"/>
  <c r="AF28" i="11"/>
  <c r="AE28" i="11"/>
  <c r="AD28" i="11"/>
  <c r="AC28" i="11"/>
  <c r="AB28" i="11"/>
  <c r="AA28" i="11"/>
  <c r="Z28" i="11"/>
  <c r="Y28" i="11"/>
  <c r="X28" i="11"/>
  <c r="W28" i="11"/>
  <c r="V28" i="11"/>
  <c r="U28" i="11"/>
  <c r="AF27" i="11"/>
  <c r="AE27" i="11"/>
  <c r="AD27" i="11"/>
  <c r="AC27" i="11"/>
  <c r="AB27" i="11"/>
  <c r="AA27" i="11"/>
  <c r="Z27" i="11"/>
  <c r="Y27" i="11"/>
  <c r="X27" i="11"/>
  <c r="W27" i="11"/>
  <c r="V27" i="11"/>
  <c r="U27" i="11"/>
  <c r="AF26" i="11"/>
  <c r="AE26" i="11"/>
  <c r="AD26" i="11"/>
  <c r="AC26" i="11"/>
  <c r="AB26" i="11"/>
  <c r="AA26" i="11"/>
  <c r="Z26" i="11"/>
  <c r="Y26" i="11"/>
  <c r="X26" i="11"/>
  <c r="W26" i="11"/>
  <c r="V26" i="11"/>
  <c r="U26" i="11"/>
  <c r="AF25" i="11"/>
  <c r="AE25" i="11"/>
  <c r="AD25" i="11"/>
  <c r="AC25" i="11"/>
  <c r="AB25" i="11"/>
  <c r="AA25" i="11"/>
  <c r="Z25" i="11"/>
  <c r="Y25" i="11"/>
  <c r="X25" i="11"/>
  <c r="W25" i="11"/>
  <c r="V25" i="11"/>
  <c r="U25" i="11"/>
  <c r="AF24" i="11"/>
  <c r="AE24" i="11"/>
  <c r="AD24" i="11"/>
  <c r="AC24" i="11"/>
  <c r="AB24" i="11"/>
  <c r="AA24" i="11"/>
  <c r="Z24" i="11"/>
  <c r="Y24" i="11"/>
  <c r="X24" i="11"/>
  <c r="W24" i="11"/>
  <c r="V24" i="11"/>
  <c r="U24" i="11"/>
  <c r="AF23" i="11"/>
  <c r="AE23" i="11"/>
  <c r="AD23" i="11"/>
  <c r="AC23" i="11"/>
  <c r="AB23" i="11"/>
  <c r="AA23" i="11"/>
  <c r="Z23" i="11"/>
  <c r="Y23" i="11"/>
  <c r="X23" i="11"/>
  <c r="W23" i="11"/>
  <c r="V23" i="11"/>
  <c r="U23" i="11"/>
  <c r="AF22" i="11"/>
  <c r="AE22" i="11"/>
  <c r="AD22" i="11"/>
  <c r="AC22" i="11"/>
  <c r="AB22" i="11"/>
  <c r="AA22" i="11"/>
  <c r="Z22" i="11"/>
  <c r="Y22" i="11"/>
  <c r="X22" i="11"/>
  <c r="W22" i="11"/>
  <c r="V22" i="11"/>
  <c r="U22" i="11"/>
  <c r="AF21" i="11"/>
  <c r="AE21" i="11"/>
  <c r="AD21" i="11"/>
  <c r="AC21" i="11"/>
  <c r="AB21" i="11"/>
  <c r="AA21" i="11"/>
  <c r="Z21" i="11"/>
  <c r="Y21" i="11"/>
  <c r="X21" i="11"/>
  <c r="W21" i="11"/>
  <c r="V21" i="11"/>
  <c r="U21" i="11"/>
  <c r="AF20" i="11"/>
  <c r="AE20" i="11"/>
  <c r="AD20" i="11"/>
  <c r="AC20" i="11"/>
  <c r="AB20" i="11"/>
  <c r="AA20" i="11"/>
  <c r="Z20" i="11"/>
  <c r="Y20" i="11"/>
  <c r="X20" i="11"/>
  <c r="W20" i="11"/>
  <c r="V20" i="11"/>
  <c r="U20" i="11"/>
  <c r="AF19" i="11"/>
  <c r="AE19" i="11"/>
  <c r="AD19" i="11"/>
  <c r="AC19" i="11"/>
  <c r="AB19" i="11"/>
  <c r="AA19" i="11"/>
  <c r="Z19" i="11"/>
  <c r="Y19" i="11"/>
  <c r="X19" i="11"/>
  <c r="W19" i="11"/>
  <c r="V19" i="11"/>
  <c r="U19" i="11"/>
  <c r="AF18" i="11"/>
  <c r="AE18" i="11"/>
  <c r="AD18" i="11"/>
  <c r="AC18" i="11"/>
  <c r="AB18" i="11"/>
  <c r="AA18" i="11"/>
  <c r="Z18" i="11"/>
  <c r="Y18" i="11"/>
  <c r="X18" i="11"/>
  <c r="W18" i="11"/>
  <c r="V18" i="11"/>
  <c r="U18" i="11"/>
  <c r="AF17" i="11"/>
  <c r="AE17" i="11"/>
  <c r="AD17" i="11"/>
  <c r="AC17" i="11"/>
  <c r="AB17" i="11"/>
  <c r="AA17" i="11"/>
  <c r="Z17" i="11"/>
  <c r="Y17" i="11"/>
  <c r="X17" i="11"/>
  <c r="W17" i="11"/>
  <c r="V17" i="11"/>
  <c r="U17" i="11"/>
  <c r="AF16" i="11"/>
  <c r="AE16" i="11"/>
  <c r="AD16" i="11"/>
  <c r="AC16" i="11"/>
  <c r="AB16" i="11"/>
  <c r="AA16" i="11"/>
  <c r="Z16" i="11"/>
  <c r="Y16" i="11"/>
  <c r="X16" i="11"/>
  <c r="W16" i="11"/>
  <c r="V16" i="11"/>
  <c r="U16" i="11"/>
  <c r="AF15" i="11"/>
  <c r="AE15" i="11"/>
  <c r="AD15" i="11"/>
  <c r="AC15" i="11"/>
  <c r="AB15" i="11"/>
  <c r="AA15" i="11"/>
  <c r="Z15" i="11"/>
  <c r="Y15" i="11"/>
  <c r="X15" i="11"/>
  <c r="W15" i="11"/>
  <c r="V15" i="11"/>
  <c r="U15" i="11"/>
  <c r="AF14" i="11"/>
  <c r="AE14" i="11"/>
  <c r="AD14" i="11"/>
  <c r="AC14" i="11"/>
  <c r="AB14" i="11"/>
  <c r="AA14" i="11"/>
  <c r="Z14" i="11"/>
  <c r="Y14" i="11"/>
  <c r="X14" i="11"/>
  <c r="W14" i="11"/>
  <c r="V14" i="11"/>
  <c r="U14" i="11"/>
  <c r="AF13" i="11"/>
  <c r="AE13" i="11"/>
  <c r="AD13" i="11"/>
  <c r="AC13" i="11"/>
  <c r="AB13" i="11"/>
  <c r="AA13" i="11"/>
  <c r="Z13" i="11"/>
  <c r="Y13" i="11"/>
  <c r="X13" i="11"/>
  <c r="W13" i="11"/>
  <c r="V13" i="11"/>
  <c r="U13" i="11"/>
  <c r="AF12" i="11"/>
  <c r="AE12" i="11"/>
  <c r="AD12" i="11"/>
  <c r="AC12" i="11"/>
  <c r="AB12" i="11"/>
  <c r="AA12" i="11"/>
  <c r="Z12" i="11"/>
  <c r="Y12" i="11"/>
  <c r="X12" i="11"/>
  <c r="W12" i="11"/>
  <c r="V12" i="11"/>
  <c r="U12" i="11"/>
  <c r="AF11" i="11"/>
  <c r="AE11" i="11"/>
  <c r="AD11" i="11"/>
  <c r="AC11" i="11"/>
  <c r="AB11" i="11"/>
  <c r="AA11" i="11"/>
  <c r="Z11" i="11"/>
  <c r="Y11" i="11"/>
  <c r="X11" i="11"/>
  <c r="W11" i="11"/>
  <c r="V11" i="11"/>
  <c r="U11" i="11"/>
  <c r="AF10" i="11"/>
  <c r="AE10" i="11"/>
  <c r="AD10" i="11"/>
  <c r="AC10" i="11"/>
  <c r="AB10" i="11"/>
  <c r="AA10" i="11"/>
  <c r="Z10" i="11"/>
  <c r="Y10" i="11"/>
  <c r="X10" i="11"/>
  <c r="W10" i="11"/>
  <c r="V10" i="11"/>
  <c r="U10" i="11"/>
  <c r="AF9" i="11"/>
  <c r="AE9" i="11"/>
  <c r="AD9" i="11"/>
  <c r="AC9" i="11"/>
  <c r="AB9" i="11"/>
  <c r="AA9" i="11"/>
  <c r="Z9" i="11"/>
  <c r="Y9" i="11"/>
  <c r="X9" i="11"/>
  <c r="W9" i="11"/>
  <c r="V9" i="11"/>
  <c r="U9" i="11"/>
  <c r="AF8" i="11"/>
  <c r="AE8" i="11"/>
  <c r="AD8" i="11"/>
  <c r="AC8" i="11"/>
  <c r="AB8" i="11"/>
  <c r="AA8" i="11"/>
  <c r="Z8" i="11"/>
  <c r="Y8" i="11"/>
  <c r="X8" i="11"/>
  <c r="W8" i="11"/>
  <c r="V8" i="11"/>
  <c r="U8" i="11"/>
  <c r="AF7" i="11"/>
  <c r="AE7" i="11"/>
  <c r="AD7" i="11"/>
  <c r="AC7" i="11"/>
  <c r="AB7" i="11"/>
  <c r="AA7" i="11"/>
  <c r="Z7" i="11"/>
  <c r="Y7" i="11"/>
  <c r="X7" i="11"/>
  <c r="W7" i="11"/>
  <c r="V7" i="11"/>
  <c r="U7" i="11"/>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E167" i="11" l="1"/>
  <c r="O167" i="11" s="1"/>
  <c r="K383" i="11"/>
  <c r="G167" i="11"/>
  <c r="I167" i="11"/>
  <c r="G384" i="11"/>
  <c r="E384" i="11"/>
  <c r="O384" i="11" s="1"/>
  <c r="I383" i="11"/>
  <c r="M155" i="11"/>
  <c r="K155" i="11"/>
  <c r="I155" i="11"/>
  <c r="I384" i="11"/>
  <c r="E383" i="11"/>
  <c r="O383" i="11" s="1"/>
  <c r="K382" i="11"/>
  <c r="K384" i="11"/>
  <c r="I382" i="11"/>
  <c r="E382" i="11"/>
  <c r="O382" i="11" s="1"/>
  <c r="E155" i="11"/>
  <c r="O155" i="11" s="1"/>
  <c r="G155" i="11"/>
  <c r="M384" i="11"/>
  <c r="M484" i="11"/>
  <c r="I36" i="11"/>
  <c r="E34" i="11"/>
  <c r="O34" i="11" s="1"/>
  <c r="E36" i="11"/>
  <c r="O36" i="11" s="1"/>
  <c r="I34" i="11"/>
  <c r="K34" i="11"/>
  <c r="K36" i="11"/>
  <c r="I39" i="11"/>
  <c r="E39" i="11"/>
  <c r="O39" i="11" s="1"/>
  <c r="K39" i="11"/>
  <c r="G10" i="11"/>
  <c r="K10" i="11"/>
  <c r="I10" i="11"/>
  <c r="E10" i="11"/>
  <c r="O10" i="11" s="1"/>
  <c r="E573" i="35"/>
  <c r="E574" i="35" s="1"/>
  <c r="E575" i="35" s="1"/>
  <c r="E576" i="35" s="1"/>
  <c r="E564" i="35"/>
  <c r="E565" i="35" s="1"/>
  <c r="E566" i="35" s="1"/>
  <c r="E567" i="35" s="1"/>
  <c r="E568" i="35" s="1"/>
  <c r="E569" i="35" s="1"/>
  <c r="E570" i="35"/>
  <c r="E571" i="35" s="1"/>
  <c r="E572" i="35" s="1"/>
  <c r="E444" i="35"/>
  <c r="E445" i="35" s="1"/>
  <c r="E446" i="35" s="1"/>
  <c r="E447" i="35" s="1"/>
  <c r="E430" i="35"/>
  <c r="E431" i="35" s="1"/>
  <c r="E432" i="35" s="1"/>
  <c r="E433" i="35" s="1"/>
  <c r="E434" i="35" s="1"/>
  <c r="E435" i="35" s="1"/>
  <c r="E436" i="35" s="1"/>
  <c r="E437" i="35" s="1"/>
  <c r="E438" i="35" s="1"/>
  <c r="E439" i="35" s="1"/>
  <c r="E440" i="35" s="1"/>
  <c r="E441" i="35" s="1"/>
  <c r="E442" i="35" s="1"/>
  <c r="E443" i="35" s="1"/>
  <c r="D136" i="35"/>
  <c r="D74" i="35"/>
  <c r="D78" i="35"/>
  <c r="D159" i="35"/>
  <c r="D183" i="35"/>
  <c r="D230" i="35"/>
  <c r="D262" i="35"/>
  <c r="D268" i="35"/>
  <c r="D306" i="35"/>
  <c r="E365" i="35"/>
  <c r="E519" i="35"/>
  <c r="E539" i="35"/>
  <c r="E555" i="35"/>
  <c r="E559" i="35"/>
  <c r="E606" i="35"/>
  <c r="C22" i="35"/>
  <c r="C23" i="35" s="1"/>
  <c r="C24" i="35" s="1"/>
  <c r="C25" i="35" s="1"/>
  <c r="C26" i="35" s="1"/>
  <c r="C38" i="35"/>
  <c r="C39" i="35" s="1"/>
  <c r="C40" i="35" s="1"/>
  <c r="C41" i="35" s="1"/>
  <c r="C42" i="35" s="1"/>
  <c r="D281" i="35"/>
  <c r="E415" i="35"/>
  <c r="E473" i="35"/>
  <c r="E513" i="35"/>
  <c r="E588" i="35"/>
  <c r="E612" i="35"/>
  <c r="C32" i="35"/>
  <c r="D248" i="35"/>
  <c r="C47" i="35"/>
  <c r="D296" i="35"/>
  <c r="D316" i="35"/>
  <c r="D332" i="35"/>
  <c r="D336" i="35"/>
  <c r="E344" i="35"/>
  <c r="E348" i="35"/>
  <c r="E356" i="35"/>
  <c r="E376" i="35"/>
  <c r="E384" i="35"/>
  <c r="E400" i="35"/>
  <c r="E450" i="35"/>
  <c r="E466" i="35"/>
  <c r="C17" i="35"/>
  <c r="C18" i="35" s="1"/>
  <c r="C19" i="35" s="1"/>
  <c r="C20" i="35" s="1"/>
  <c r="C21" i="35" s="1"/>
  <c r="D269" i="35"/>
  <c r="D270" i="35" s="1"/>
  <c r="D273" i="35"/>
  <c r="D291" i="35"/>
  <c r="D309" i="35"/>
  <c r="D313" i="35"/>
  <c r="D314" i="35" s="1"/>
  <c r="D321" i="35"/>
  <c r="E406" i="35"/>
  <c r="E480" i="35"/>
  <c r="E484" i="35"/>
  <c r="E485" i="35" s="1"/>
  <c r="E548" i="35"/>
  <c r="E552" i="35"/>
  <c r="E591" i="35"/>
  <c r="D148" i="35"/>
  <c r="D176" i="35"/>
  <c r="D210" i="35"/>
  <c r="C15" i="35"/>
  <c r="D52" i="35"/>
  <c r="D67" i="35"/>
  <c r="D68" i="35" s="1"/>
  <c r="D69" i="35" s="1"/>
  <c r="D87" i="35"/>
  <c r="D106" i="35"/>
  <c r="D118" i="35"/>
  <c r="D193" i="35"/>
  <c r="D226" i="35"/>
  <c r="D258" i="35"/>
  <c r="D259" i="35" s="1"/>
  <c r="D326" i="35"/>
  <c r="E593" i="35"/>
  <c r="G385" i="11" l="1"/>
  <c r="K385" i="11"/>
  <c r="E385" i="11"/>
  <c r="O385" i="11" s="1"/>
  <c r="I385" i="11"/>
  <c r="M385" i="11"/>
  <c r="M485" i="11"/>
  <c r="I40" i="11"/>
  <c r="K40" i="11"/>
  <c r="E40" i="11"/>
  <c r="O40" i="11" s="1"/>
  <c r="M40" i="11"/>
  <c r="G40" i="11"/>
  <c r="G11" i="11"/>
  <c r="I11" i="11"/>
  <c r="K11" i="11"/>
  <c r="E11" i="11"/>
  <c r="O11" i="11" s="1"/>
  <c r="E560" i="35"/>
  <c r="E561" i="35" s="1"/>
  <c r="E562" i="35" s="1"/>
  <c r="E563" i="35" s="1"/>
  <c r="E385" i="35"/>
  <c r="E416" i="35"/>
  <c r="E377" i="35"/>
  <c r="E349" i="35"/>
  <c r="E556" i="35"/>
  <c r="D337" i="35"/>
  <c r="D137" i="35"/>
  <c r="D138" i="35" s="1"/>
  <c r="D139" i="35" s="1"/>
  <c r="D140" i="35" s="1"/>
  <c r="D141" i="35" s="1"/>
  <c r="D142" i="35" s="1"/>
  <c r="D143" i="35" s="1"/>
  <c r="D144" i="35" s="1"/>
  <c r="E451" i="35"/>
  <c r="E401" i="35"/>
  <c r="E402" i="35" s="1"/>
  <c r="E345" i="35"/>
  <c r="E514" i="35"/>
  <c r="E357" i="35"/>
  <c r="D333" i="35"/>
  <c r="D322" i="35"/>
  <c r="E589" i="35"/>
  <c r="D292" i="35"/>
  <c r="E366" i="35"/>
  <c r="D231" i="35"/>
  <c r="D232" i="35" s="1"/>
  <c r="D274" i="35"/>
  <c r="D307" i="35"/>
  <c r="C33" i="35"/>
  <c r="C34" i="35" s="1"/>
  <c r="C35" i="35" s="1"/>
  <c r="D79" i="35"/>
  <c r="D263" i="35"/>
  <c r="D264" i="35" s="1"/>
  <c r="D75" i="35"/>
  <c r="C16" i="35"/>
  <c r="D177" i="35"/>
  <c r="D297" i="35"/>
  <c r="E613" i="35"/>
  <c r="D184" i="35"/>
  <c r="E607" i="35"/>
  <c r="E540" i="35"/>
  <c r="E541" i="35" s="1"/>
  <c r="E520" i="35"/>
  <c r="E594" i="35"/>
  <c r="E474" i="35"/>
  <c r="E407" i="35"/>
  <c r="D160" i="35"/>
  <c r="D317" i="35"/>
  <c r="D227" i="35"/>
  <c r="E467" i="35"/>
  <c r="E468" i="35" s="1"/>
  <c r="D310" i="35"/>
  <c r="D149" i="35"/>
  <c r="D249" i="35"/>
  <c r="D282" i="35"/>
  <c r="E486" i="35"/>
  <c r="D211" i="35"/>
  <c r="E549" i="35"/>
  <c r="E481" i="35"/>
  <c r="D194" i="35"/>
  <c r="E553" i="35"/>
  <c r="E592" i="35"/>
  <c r="D70" i="35"/>
  <c r="D260" i="35"/>
  <c r="D271" i="35"/>
  <c r="D107" i="35"/>
  <c r="D88" i="35"/>
  <c r="D53" i="35"/>
  <c r="E448" i="35"/>
  <c r="D327" i="35"/>
  <c r="D315" i="35"/>
  <c r="D119" i="35"/>
  <c r="C43" i="35"/>
  <c r="C27" i="35"/>
  <c r="M386" i="11" l="1"/>
  <c r="G386" i="11"/>
  <c r="K386" i="11"/>
  <c r="I386" i="11"/>
  <c r="E386" i="11"/>
  <c r="O386" i="11" s="1"/>
  <c r="G58" i="11"/>
  <c r="K58" i="11"/>
  <c r="E58" i="11"/>
  <c r="O58" i="11" s="1"/>
  <c r="M58" i="11"/>
  <c r="I58" i="11"/>
  <c r="G12" i="11"/>
  <c r="K12" i="11"/>
  <c r="I12" i="11"/>
  <c r="E12" i="11"/>
  <c r="O12" i="11" s="1"/>
  <c r="E417" i="35"/>
  <c r="E590" i="35"/>
  <c r="E350" i="35"/>
  <c r="E351" i="35" s="1"/>
  <c r="E378" i="35"/>
  <c r="E379" i="35" s="1"/>
  <c r="E380" i="35" s="1"/>
  <c r="E381" i="35" s="1"/>
  <c r="E382" i="35" s="1"/>
  <c r="E386" i="35"/>
  <c r="E614" i="35"/>
  <c r="D298" i="35"/>
  <c r="D299" i="35" s="1"/>
  <c r="E346" i="35"/>
  <c r="E347" i="35" s="1"/>
  <c r="E358" i="35"/>
  <c r="E359" i="35" s="1"/>
  <c r="E360" i="35" s="1"/>
  <c r="E361" i="35" s="1"/>
  <c r="E367" i="35"/>
  <c r="C36" i="35"/>
  <c r="E452" i="35"/>
  <c r="E453" i="35" s="1"/>
  <c r="E557" i="35"/>
  <c r="E558" i="35" s="1"/>
  <c r="E521" i="35"/>
  <c r="D338" i="35"/>
  <c r="D178" i="35"/>
  <c r="D334" i="35"/>
  <c r="D80" i="35"/>
  <c r="D81" i="35" s="1"/>
  <c r="E408" i="35"/>
  <c r="E409" i="35" s="1"/>
  <c r="E410" i="35" s="1"/>
  <c r="E411" i="35" s="1"/>
  <c r="E412" i="35" s="1"/>
  <c r="E413" i="35" s="1"/>
  <c r="E414" i="35" s="1"/>
  <c r="D228" i="35"/>
  <c r="D275" i="35"/>
  <c r="D323" i="35"/>
  <c r="D324" i="35" s="1"/>
  <c r="E515" i="35"/>
  <c r="D293" i="35"/>
  <c r="D294" i="35" s="1"/>
  <c r="D308" i="35"/>
  <c r="E608" i="35"/>
  <c r="E609" i="35" s="1"/>
  <c r="E595" i="35"/>
  <c r="D311" i="35"/>
  <c r="D76" i="35"/>
  <c r="D77" i="35" s="1"/>
  <c r="D150" i="35"/>
  <c r="D151" i="35" s="1"/>
  <c r="D185" i="35"/>
  <c r="D318" i="35"/>
  <c r="D161" i="35"/>
  <c r="E475" i="35"/>
  <c r="D195" i="35"/>
  <c r="D283" i="35"/>
  <c r="D250" i="35"/>
  <c r="E542" i="35"/>
  <c r="E482" i="35"/>
  <c r="E550" i="35"/>
  <c r="E554" i="35"/>
  <c r="D212" i="35"/>
  <c r="E487" i="35"/>
  <c r="C44" i="35"/>
  <c r="D120" i="35"/>
  <c r="D121" i="35" s="1"/>
  <c r="D122" i="35" s="1"/>
  <c r="D123" i="35" s="1"/>
  <c r="D124" i="35" s="1"/>
  <c r="D125" i="35" s="1"/>
  <c r="D126" i="35" s="1"/>
  <c r="D127" i="35" s="1"/>
  <c r="D128" i="35" s="1"/>
  <c r="D129" i="35" s="1"/>
  <c r="D130" i="35" s="1"/>
  <c r="D131" i="35" s="1"/>
  <c r="D132" i="35" s="1"/>
  <c r="D133" i="35" s="1"/>
  <c r="D134" i="35" s="1"/>
  <c r="D135" i="35" s="1"/>
  <c r="C28" i="35"/>
  <c r="D328" i="35"/>
  <c r="E449" i="35"/>
  <c r="D233" i="35"/>
  <c r="E469" i="35"/>
  <c r="D272" i="35"/>
  <c r="E403" i="35"/>
  <c r="D54" i="35"/>
  <c r="D108" i="35"/>
  <c r="D71" i="35"/>
  <c r="D89" i="35"/>
  <c r="D265" i="35"/>
  <c r="D261" i="35"/>
  <c r="M387" i="11" l="1"/>
  <c r="K387" i="11"/>
  <c r="I387" i="11"/>
  <c r="G387" i="11"/>
  <c r="E387" i="11"/>
  <c r="O387" i="11" s="1"/>
  <c r="G70" i="11"/>
  <c r="E70" i="11"/>
  <c r="O70" i="11" s="1"/>
  <c r="E418" i="35"/>
  <c r="E419" i="35" s="1"/>
  <c r="G13" i="11"/>
  <c r="I13" i="11"/>
  <c r="K13" i="11"/>
  <c r="E13" i="11"/>
  <c r="O13" i="11" s="1"/>
  <c r="D335" i="35"/>
  <c r="D179" i="35"/>
  <c r="D180" i="35" s="1"/>
  <c r="D229" i="35"/>
  <c r="E387" i="35"/>
  <c r="E388" i="35" s="1"/>
  <c r="E615" i="35"/>
  <c r="E616" i="35" s="1"/>
  <c r="E617" i="35" s="1"/>
  <c r="E618" i="35" s="1"/>
  <c r="E619" i="35" s="1"/>
  <c r="E620" i="35" s="1"/>
  <c r="E621" i="35" s="1"/>
  <c r="E622" i="35" s="1"/>
  <c r="E522" i="35"/>
  <c r="E523" i="35" s="1"/>
  <c r="D339" i="35"/>
  <c r="E368" i="35"/>
  <c r="E362" i="35"/>
  <c r="C37" i="35"/>
  <c r="E596" i="35"/>
  <c r="E383" i="35"/>
  <c r="E516" i="35"/>
  <c r="D276" i="35"/>
  <c r="D196" i="35"/>
  <c r="D197" i="35" s="1"/>
  <c r="D312" i="35"/>
  <c r="D186" i="35"/>
  <c r="E476" i="35"/>
  <c r="D319" i="35"/>
  <c r="D162" i="35"/>
  <c r="D251" i="35"/>
  <c r="D284" i="35"/>
  <c r="D213" i="35"/>
  <c r="E483" i="35"/>
  <c r="E543" i="35"/>
  <c r="E488" i="35"/>
  <c r="E551" i="35"/>
  <c r="E610" i="35"/>
  <c r="D152" i="35"/>
  <c r="D109" i="35"/>
  <c r="D90" i="35"/>
  <c r="E454" i="35"/>
  <c r="D295" i="35"/>
  <c r="C45" i="35"/>
  <c r="D266" i="35"/>
  <c r="D72" i="35"/>
  <c r="D234" i="35"/>
  <c r="D329" i="35"/>
  <c r="D82" i="35"/>
  <c r="C29" i="35"/>
  <c r="E352" i="35"/>
  <c r="D55" i="35"/>
  <c r="E404" i="35"/>
  <c r="D325" i="35"/>
  <c r="E470" i="35"/>
  <c r="D300" i="35"/>
  <c r="M394" i="11" l="1"/>
  <c r="I394" i="11"/>
  <c r="E394" i="11"/>
  <c r="O394" i="11" s="1"/>
  <c r="K394" i="11"/>
  <c r="G394" i="11"/>
  <c r="E71" i="11"/>
  <c r="O71" i="11" s="1"/>
  <c r="I71" i="11"/>
  <c r="G71" i="11"/>
  <c r="G14" i="11"/>
  <c r="K14" i="11"/>
  <c r="I14" i="11"/>
  <c r="E14" i="11"/>
  <c r="O14" i="11" s="1"/>
  <c r="E420" i="35"/>
  <c r="E421" i="35" s="1"/>
  <c r="E422" i="35" s="1"/>
  <c r="E423" i="35" s="1"/>
  <c r="E424" i="35" s="1"/>
  <c r="E425" i="35" s="1"/>
  <c r="E426" i="35" s="1"/>
  <c r="E427" i="35" s="1"/>
  <c r="E428" i="35" s="1"/>
  <c r="E429" i="35" s="1"/>
  <c r="E363" i="35"/>
  <c r="E369" i="35"/>
  <c r="E597" i="35"/>
  <c r="D277" i="35"/>
  <c r="E517" i="35"/>
  <c r="D187" i="35"/>
  <c r="D163" i="35"/>
  <c r="E477" i="35"/>
  <c r="D320" i="35"/>
  <c r="D285" i="35"/>
  <c r="D252" i="35"/>
  <c r="E544" i="35"/>
  <c r="D214" i="35"/>
  <c r="E489" i="35"/>
  <c r="E611" i="35"/>
  <c r="E524" i="35"/>
  <c r="D301" i="35"/>
  <c r="E471" i="35"/>
  <c r="C30" i="35"/>
  <c r="D73" i="35"/>
  <c r="C46" i="35"/>
  <c r="E455" i="35"/>
  <c r="E353" i="35"/>
  <c r="E405" i="35"/>
  <c r="D330" i="35"/>
  <c r="D235" i="35"/>
  <c r="D267" i="35"/>
  <c r="D110" i="35"/>
  <c r="D83" i="35"/>
  <c r="E598" i="35"/>
  <c r="D153" i="35"/>
  <c r="D56" i="35"/>
  <c r="E389" i="35"/>
  <c r="E390" i="35" s="1"/>
  <c r="E391" i="35" s="1"/>
  <c r="E392" i="35" s="1"/>
  <c r="E393" i="35" s="1"/>
  <c r="E394" i="35" s="1"/>
  <c r="E395" i="35" s="1"/>
  <c r="D198" i="35"/>
  <c r="D181" i="35"/>
  <c r="D91" i="35"/>
  <c r="E577" i="35"/>
  <c r="K395" i="11" l="1"/>
  <c r="G395" i="11"/>
  <c r="M395" i="11"/>
  <c r="E395" i="11"/>
  <c r="O395" i="11" s="1"/>
  <c r="I395" i="11"/>
  <c r="M77" i="11"/>
  <c r="K77" i="11"/>
  <c r="G77" i="11"/>
  <c r="E77" i="11"/>
  <c r="O77" i="11" s="1"/>
  <c r="I77" i="11"/>
  <c r="G15" i="11"/>
  <c r="I15" i="11"/>
  <c r="K15" i="11"/>
  <c r="E15" i="11"/>
  <c r="O15" i="11" s="1"/>
  <c r="E364" i="35"/>
  <c r="E370" i="35"/>
  <c r="E518" i="35"/>
  <c r="D278" i="35"/>
  <c r="D188" i="35"/>
  <c r="E478" i="35"/>
  <c r="D164" i="35"/>
  <c r="D253" i="35"/>
  <c r="D286" i="35"/>
  <c r="E490" i="35"/>
  <c r="D215" i="35"/>
  <c r="E525" i="35"/>
  <c r="E545" i="35"/>
  <c r="D92" i="35"/>
  <c r="D182" i="35"/>
  <c r="D199" i="35"/>
  <c r="D236" i="35"/>
  <c r="D57" i="35"/>
  <c r="D111" i="35"/>
  <c r="E354" i="35"/>
  <c r="C31" i="35"/>
  <c r="D302" i="35"/>
  <c r="E578" i="35"/>
  <c r="D154" i="35"/>
  <c r="E599" i="35"/>
  <c r="D84" i="35"/>
  <c r="E396" i="35"/>
  <c r="D331" i="35"/>
  <c r="E456" i="35"/>
  <c r="E472" i="35"/>
  <c r="E416" i="11" l="1"/>
  <c r="O416" i="11" s="1"/>
  <c r="I416" i="11"/>
  <c r="G416" i="11"/>
  <c r="K416" i="11"/>
  <c r="M78" i="11"/>
  <c r="E78" i="11"/>
  <c r="O78" i="11" s="1"/>
  <c r="I78" i="11"/>
  <c r="K78" i="11"/>
  <c r="G78" i="11"/>
  <c r="E371" i="35"/>
  <c r="E372" i="35" s="1"/>
  <c r="E373" i="35" s="1"/>
  <c r="E374" i="35" s="1"/>
  <c r="E375" i="35" s="1"/>
  <c r="D279" i="35"/>
  <c r="D189" i="35"/>
  <c r="D165" i="35"/>
  <c r="E479" i="35"/>
  <c r="D287" i="35"/>
  <c r="D254" i="35"/>
  <c r="E526" i="35"/>
  <c r="E491" i="35"/>
  <c r="E546" i="35"/>
  <c r="D216" i="35"/>
  <c r="D155" i="35"/>
  <c r="D303" i="35"/>
  <c r="D200" i="35"/>
  <c r="D85" i="35"/>
  <c r="D112" i="35"/>
  <c r="D58" i="35"/>
  <c r="D237" i="35"/>
  <c r="D93" i="35"/>
  <c r="E579" i="35"/>
  <c r="E457" i="35"/>
  <c r="E397" i="35"/>
  <c r="E600" i="35"/>
  <c r="E355" i="35"/>
  <c r="K417" i="11" l="1"/>
  <c r="G417" i="11"/>
  <c r="I417" i="11"/>
  <c r="M417" i="11"/>
  <c r="E417" i="11"/>
  <c r="O417" i="11" s="1"/>
  <c r="K111" i="11"/>
  <c r="E111" i="11"/>
  <c r="O111" i="11" s="1"/>
  <c r="I111" i="11"/>
  <c r="G111" i="11"/>
  <c r="G16" i="11"/>
  <c r="I16" i="11"/>
  <c r="K16" i="11"/>
  <c r="E16" i="11"/>
  <c r="O16" i="11" s="1"/>
  <c r="D280" i="35"/>
  <c r="D190" i="35"/>
  <c r="D166" i="35"/>
  <c r="D288" i="35"/>
  <c r="D255" i="35"/>
  <c r="E547" i="35"/>
  <c r="E492" i="35"/>
  <c r="E527" i="35"/>
  <c r="D217" i="35"/>
  <c r="D238" i="35"/>
  <c r="D113" i="35"/>
  <c r="E398" i="35"/>
  <c r="D59" i="35"/>
  <c r="D86" i="35"/>
  <c r="E601" i="35"/>
  <c r="E458" i="35"/>
  <c r="E580" i="35"/>
  <c r="D94" i="35"/>
  <c r="D201" i="35"/>
  <c r="D304" i="35"/>
  <c r="D156" i="35"/>
  <c r="K418" i="11" l="1"/>
  <c r="M418" i="11"/>
  <c r="E418" i="11"/>
  <c r="O418" i="11" s="1"/>
  <c r="I418" i="11"/>
  <c r="G418" i="11"/>
  <c r="G112" i="11"/>
  <c r="E112" i="11"/>
  <c r="O112" i="11" s="1"/>
  <c r="I112" i="11"/>
  <c r="K112" i="11"/>
  <c r="M112" i="11"/>
  <c r="M17" i="11"/>
  <c r="G17" i="11"/>
  <c r="K17" i="11"/>
  <c r="I17" i="11"/>
  <c r="E17" i="11"/>
  <c r="O17" i="11" s="1"/>
  <c r="D191" i="35"/>
  <c r="D167" i="35"/>
  <c r="D289" i="35"/>
  <c r="D256" i="35"/>
  <c r="D218" i="35"/>
  <c r="E528" i="35"/>
  <c r="E493" i="35"/>
  <c r="D202" i="35"/>
  <c r="E581" i="35"/>
  <c r="E602" i="35"/>
  <c r="D305" i="35"/>
  <c r="E399" i="35"/>
  <c r="D114" i="35"/>
  <c r="D60" i="35"/>
  <c r="D239" i="35"/>
  <c r="D157" i="35"/>
  <c r="D95" i="35"/>
  <c r="E459" i="35"/>
  <c r="M419" i="11" l="1"/>
  <c r="E419" i="11"/>
  <c r="O419" i="11" s="1"/>
  <c r="K419" i="11"/>
  <c r="G419" i="11"/>
  <c r="I419" i="11"/>
  <c r="E113" i="11"/>
  <c r="O113" i="11" s="1"/>
  <c r="I113" i="11"/>
  <c r="G113" i="11"/>
  <c r="K113" i="11"/>
  <c r="M113" i="11"/>
  <c r="G18" i="11"/>
  <c r="M18" i="11"/>
  <c r="K18" i="11"/>
  <c r="I18" i="11"/>
  <c r="E18" i="11"/>
  <c r="O18" i="11" s="1"/>
  <c r="D145" i="35"/>
  <c r="D192" i="35"/>
  <c r="D168" i="35"/>
  <c r="D290" i="35"/>
  <c r="D257" i="35"/>
  <c r="E494" i="35"/>
  <c r="D219" i="35"/>
  <c r="E529" i="35"/>
  <c r="E460" i="35"/>
  <c r="E461" i="35" s="1"/>
  <c r="E462" i="35" s="1"/>
  <c r="E463" i="35" s="1"/>
  <c r="E464" i="35" s="1"/>
  <c r="E465" i="35" s="1"/>
  <c r="E582" i="35"/>
  <c r="D158" i="35"/>
  <c r="D240" i="35"/>
  <c r="D61" i="35"/>
  <c r="D203" i="35"/>
  <c r="D96" i="35"/>
  <c r="D115" i="35"/>
  <c r="E603" i="35"/>
  <c r="E447" i="11" l="1"/>
  <c r="O447" i="11" s="1"/>
  <c r="K447" i="11"/>
  <c r="G447" i="11"/>
  <c r="M447" i="11"/>
  <c r="I447" i="11"/>
  <c r="M114" i="11"/>
  <c r="E114" i="11"/>
  <c r="O114" i="11" s="1"/>
  <c r="I114" i="11"/>
  <c r="K114" i="11"/>
  <c r="G114" i="11"/>
  <c r="G19" i="11"/>
  <c r="M19" i="11"/>
  <c r="I19" i="11"/>
  <c r="K19" i="11"/>
  <c r="E19" i="11"/>
  <c r="O19" i="11" s="1"/>
  <c r="D146" i="35"/>
  <c r="D169" i="35"/>
  <c r="D220" i="35"/>
  <c r="E530" i="35"/>
  <c r="E495" i="35"/>
  <c r="D116" i="35"/>
  <c r="E583" i="35"/>
  <c r="E584" i="35" s="1"/>
  <c r="E585" i="35" s="1"/>
  <c r="E586" i="35" s="1"/>
  <c r="E587" i="35" s="1"/>
  <c r="D97" i="35"/>
  <c r="D204" i="35"/>
  <c r="E604" i="35"/>
  <c r="D62" i="35"/>
  <c r="D241" i="35"/>
  <c r="I469" i="11" l="1"/>
  <c r="G469" i="11"/>
  <c r="M469" i="11"/>
  <c r="K469" i="11"/>
  <c r="E469" i="11"/>
  <c r="O469" i="11" s="1"/>
  <c r="I131" i="11"/>
  <c r="G20" i="11"/>
  <c r="K20" i="11"/>
  <c r="I20" i="11"/>
  <c r="E20" i="11"/>
  <c r="O20" i="11" s="1"/>
  <c r="D147" i="35"/>
  <c r="D170" i="35"/>
  <c r="E496" i="35"/>
  <c r="E531" i="35"/>
  <c r="D221" i="35"/>
  <c r="D63" i="35"/>
  <c r="D205" i="35"/>
  <c r="D242" i="35"/>
  <c r="E605" i="35"/>
  <c r="D117" i="35"/>
  <c r="D98" i="35"/>
  <c r="E474" i="11" l="1"/>
  <c r="O474" i="11" s="1"/>
  <c r="G474" i="11"/>
  <c r="K474" i="11"/>
  <c r="I474" i="11"/>
  <c r="G147" i="11"/>
  <c r="M147" i="11"/>
  <c r="E147" i="11"/>
  <c r="O147" i="11" s="1"/>
  <c r="I147" i="11"/>
  <c r="K147" i="11"/>
  <c r="G21" i="11"/>
  <c r="M21" i="11"/>
  <c r="K21" i="11"/>
  <c r="I21" i="11"/>
  <c r="E21" i="11"/>
  <c r="O21" i="11" s="1"/>
  <c r="D171" i="35"/>
  <c r="E497" i="35"/>
  <c r="E498" i="35" s="1"/>
  <c r="E499" i="35" s="1"/>
  <c r="E500" i="35" s="1"/>
  <c r="E501" i="35" s="1"/>
  <c r="E502" i="35" s="1"/>
  <c r="E503" i="35" s="1"/>
  <c r="E504" i="35" s="1"/>
  <c r="E505" i="35" s="1"/>
  <c r="E506" i="35" s="1"/>
  <c r="E507" i="35" s="1"/>
  <c r="E508" i="35" s="1"/>
  <c r="E509" i="35" s="1"/>
  <c r="E510" i="35" s="1"/>
  <c r="D222" i="35"/>
  <c r="E532" i="35"/>
  <c r="D206" i="35"/>
  <c r="E511" i="35"/>
  <c r="D64" i="35"/>
  <c r="D243" i="35"/>
  <c r="D99" i="35"/>
  <c r="I476" i="11" l="1"/>
  <c r="K476" i="11"/>
  <c r="E476" i="11"/>
  <c r="O476" i="11" s="1"/>
  <c r="G476" i="11"/>
  <c r="I148" i="11"/>
  <c r="E148" i="11"/>
  <c r="O148" i="11" s="1"/>
  <c r="M148" i="11"/>
  <c r="K148" i="11"/>
  <c r="G148" i="11"/>
  <c r="G22" i="11"/>
  <c r="M22" i="11"/>
  <c r="I22" i="11"/>
  <c r="K22" i="11"/>
  <c r="E22" i="11"/>
  <c r="O22" i="11" s="1"/>
  <c r="D172" i="35"/>
  <c r="E533" i="35"/>
  <c r="D223" i="35"/>
  <c r="D207" i="35"/>
  <c r="D65" i="35"/>
  <c r="D100" i="35"/>
  <c r="D244" i="35"/>
  <c r="E512" i="35"/>
  <c r="I477" i="11" l="1"/>
  <c r="K477" i="11"/>
  <c r="E477" i="11"/>
  <c r="O477" i="11" s="1"/>
  <c r="G477" i="11"/>
  <c r="K149" i="11"/>
  <c r="G149" i="11"/>
  <c r="E149" i="11"/>
  <c r="O149" i="11" s="1"/>
  <c r="I149" i="11"/>
  <c r="M149" i="11"/>
  <c r="G23" i="11"/>
  <c r="M23" i="11"/>
  <c r="I23" i="11"/>
  <c r="K23" i="11"/>
  <c r="E23" i="11"/>
  <c r="O23" i="11" s="1"/>
  <c r="D173" i="35"/>
  <c r="D224" i="35"/>
  <c r="E534" i="35"/>
  <c r="D245" i="35"/>
  <c r="D66" i="35"/>
  <c r="D101" i="35"/>
  <c r="D208" i="35"/>
  <c r="I478" i="11" l="1"/>
  <c r="K478" i="11"/>
  <c r="E478" i="11"/>
  <c r="O478" i="11" s="1"/>
  <c r="G478" i="11"/>
  <c r="E150" i="11"/>
  <c r="O150" i="11" s="1"/>
  <c r="K150" i="11"/>
  <c r="G150" i="11"/>
  <c r="M150" i="11"/>
  <c r="I150" i="11"/>
  <c r="G24" i="11"/>
  <c r="M24" i="11"/>
  <c r="K24" i="11"/>
  <c r="I24" i="11"/>
  <c r="E24" i="11"/>
  <c r="O24" i="11" s="1"/>
  <c r="D174" i="35"/>
  <c r="E535" i="35"/>
  <c r="D225" i="35"/>
  <c r="D209" i="35"/>
  <c r="D102" i="35"/>
  <c r="D246" i="35"/>
  <c r="I479" i="11" l="1"/>
  <c r="E479" i="11"/>
  <c r="O479" i="11" s="1"/>
  <c r="G479" i="11"/>
  <c r="M479" i="11"/>
  <c r="K479" i="11"/>
  <c r="E152" i="11"/>
  <c r="O152" i="11" s="1"/>
  <c r="M152" i="11"/>
  <c r="G152" i="11"/>
  <c r="I152" i="11"/>
  <c r="K152" i="11"/>
  <c r="G25" i="11"/>
  <c r="M25" i="11"/>
  <c r="I25" i="11"/>
  <c r="K25" i="11"/>
  <c r="E25" i="11"/>
  <c r="O25" i="11" s="1"/>
  <c r="D175" i="35"/>
  <c r="E536" i="35"/>
  <c r="D103" i="35"/>
  <c r="D247" i="35"/>
  <c r="I480" i="11" l="1"/>
  <c r="G480" i="11"/>
  <c r="K480" i="11"/>
  <c r="E480" i="11"/>
  <c r="O480" i="11" s="1"/>
  <c r="M480" i="11"/>
  <c r="I153" i="11"/>
  <c r="E153" i="11"/>
  <c r="O153" i="11" s="1"/>
  <c r="K153" i="11"/>
  <c r="G153" i="11"/>
  <c r="M153" i="11"/>
  <c r="G26" i="11"/>
  <c r="M26" i="11"/>
  <c r="I26" i="11"/>
  <c r="K26" i="11"/>
  <c r="E26" i="11"/>
  <c r="O26" i="11" s="1"/>
  <c r="E537" i="35"/>
  <c r="D104" i="35"/>
  <c r="M481" i="11" l="1"/>
  <c r="K481" i="11"/>
  <c r="E481" i="11"/>
  <c r="O481" i="11" s="1"/>
  <c r="I481" i="11"/>
  <c r="G481" i="11"/>
  <c r="I154" i="11"/>
  <c r="K154" i="11"/>
  <c r="E154" i="11"/>
  <c r="O154" i="11" s="1"/>
  <c r="M154" i="11"/>
  <c r="G154" i="11"/>
  <c r="G27" i="11"/>
  <c r="I27" i="11"/>
  <c r="K27" i="11"/>
  <c r="E27" i="11"/>
  <c r="O27" i="11" s="1"/>
  <c r="E538" i="35"/>
  <c r="D105" i="35"/>
  <c r="I482" i="11" l="1"/>
  <c r="E482" i="11"/>
  <c r="O482" i="11" s="1"/>
  <c r="G482" i="11"/>
  <c r="M482" i="11"/>
  <c r="K482" i="11"/>
  <c r="G28" i="11"/>
  <c r="I28" i="11"/>
  <c r="K28" i="11"/>
  <c r="E28" i="11"/>
  <c r="O28" i="11" s="1"/>
  <c r="M483" i="11" l="1"/>
  <c r="E483" i="11"/>
  <c r="O483" i="11" s="1"/>
  <c r="I483" i="11"/>
  <c r="G483" i="11"/>
  <c r="K483" i="11"/>
  <c r="G156" i="11"/>
  <c r="E156" i="11"/>
  <c r="O156" i="11" s="1"/>
  <c r="M156" i="11"/>
  <c r="I156" i="11"/>
  <c r="K156" i="11"/>
  <c r="G29" i="11"/>
  <c r="M29" i="11"/>
  <c r="K29" i="11"/>
  <c r="I29" i="11"/>
  <c r="E29" i="11"/>
  <c r="O29" i="11" s="1"/>
  <c r="K521" i="11" l="1"/>
  <c r="I521" i="11"/>
  <c r="E521" i="11"/>
  <c r="O521" i="11" s="1"/>
  <c r="G521" i="11"/>
  <c r="I157" i="11"/>
  <c r="M157" i="11"/>
  <c r="E157" i="11"/>
  <c r="O157" i="11" s="1"/>
  <c r="K157" i="11"/>
  <c r="G157" i="11"/>
  <c r="G30" i="11"/>
  <c r="M30" i="11"/>
  <c r="I30" i="11"/>
  <c r="K30" i="11"/>
  <c r="E30" i="11"/>
  <c r="O30" i="11" s="1"/>
  <c r="G31" i="11" l="1"/>
  <c r="M31" i="11"/>
  <c r="K31" i="11"/>
  <c r="I31" i="11"/>
  <c r="E31" i="11"/>
  <c r="O31" i="11" s="1"/>
  <c r="G32" i="11" l="1"/>
  <c r="M32" i="11"/>
  <c r="K32" i="11"/>
  <c r="I32" i="11"/>
  <c r="E32" i="11"/>
  <c r="O32" i="11" s="1"/>
  <c r="E158" i="11" l="1"/>
  <c r="O158" i="11" s="1"/>
  <c r="M158" i="11"/>
  <c r="G158" i="11"/>
  <c r="I158" i="11"/>
  <c r="K158" i="11"/>
  <c r="G33" i="11"/>
  <c r="M33" i="11"/>
  <c r="K33" i="11"/>
  <c r="I33" i="11"/>
  <c r="E33" i="11"/>
  <c r="O33" i="11" s="1"/>
  <c r="G35" i="11" l="1"/>
  <c r="I35" i="11"/>
  <c r="K35" i="11"/>
  <c r="E35" i="11"/>
  <c r="O35" i="11" s="1"/>
  <c r="K159" i="11" l="1"/>
  <c r="E159" i="11"/>
  <c r="O159" i="11" s="1"/>
  <c r="I159" i="11"/>
  <c r="M159" i="11"/>
  <c r="G159" i="11"/>
  <c r="G37" i="11"/>
  <c r="I37" i="11"/>
  <c r="K37" i="11"/>
  <c r="E37" i="11"/>
  <c r="O37" i="11" s="1"/>
  <c r="G165" i="11" l="1"/>
  <c r="E165" i="11"/>
  <c r="O165" i="11" s="1"/>
  <c r="I165" i="11"/>
  <c r="K165" i="11"/>
  <c r="G41" i="11"/>
  <c r="I41" i="11"/>
  <c r="E41" i="11"/>
  <c r="O41" i="11" s="1"/>
  <c r="K174" i="11" l="1"/>
  <c r="G174" i="11"/>
  <c r="I174" i="11"/>
  <c r="E174" i="11"/>
  <c r="O174" i="11" s="1"/>
  <c r="G42" i="11"/>
  <c r="K42" i="11"/>
  <c r="I42" i="11"/>
  <c r="E42" i="11"/>
  <c r="O42" i="11" s="1"/>
  <c r="I182" i="11" l="1"/>
  <c r="G43" i="11"/>
  <c r="M43" i="11"/>
  <c r="K43" i="11"/>
  <c r="I43" i="11"/>
  <c r="E43" i="11"/>
  <c r="O43" i="11" s="1"/>
  <c r="M183" i="11" l="1"/>
  <c r="E183" i="11"/>
  <c r="O183" i="11" s="1"/>
  <c r="I183" i="11"/>
  <c r="K183" i="11"/>
  <c r="G183" i="11"/>
  <c r="G44" i="11"/>
  <c r="M44" i="11"/>
  <c r="K44" i="11"/>
  <c r="I44" i="11"/>
  <c r="E44" i="11"/>
  <c r="O44" i="11" s="1"/>
  <c r="I184" i="11" l="1"/>
  <c r="G184" i="11"/>
  <c r="K184" i="11"/>
  <c r="M184" i="11"/>
  <c r="E184" i="11"/>
  <c r="O184" i="11" s="1"/>
  <c r="G45" i="11"/>
  <c r="M45" i="11"/>
  <c r="K45" i="11"/>
  <c r="I45" i="11"/>
  <c r="E45" i="11"/>
  <c r="O45" i="11" s="1"/>
  <c r="G220" i="11" l="1"/>
  <c r="E220" i="11"/>
  <c r="O220" i="11" s="1"/>
  <c r="I220" i="11"/>
  <c r="G46" i="11"/>
  <c r="M46" i="11"/>
  <c r="K46" i="11"/>
  <c r="I46" i="11"/>
  <c r="E46" i="11"/>
  <c r="O46" i="11" s="1"/>
  <c r="I221" i="11" l="1"/>
  <c r="K221" i="11"/>
  <c r="G221" i="11"/>
  <c r="E221" i="11"/>
  <c r="O221" i="11" s="1"/>
  <c r="G47" i="11"/>
  <c r="M47" i="11"/>
  <c r="K47" i="11"/>
  <c r="I47" i="11"/>
  <c r="E47" i="11"/>
  <c r="O47" i="11" s="1"/>
  <c r="E222" i="11" l="1"/>
  <c r="O222" i="11" s="1"/>
  <c r="G222" i="11"/>
  <c r="K222" i="11"/>
  <c r="I222" i="11"/>
  <c r="G48" i="11"/>
  <c r="M48" i="11"/>
  <c r="K48" i="11"/>
  <c r="I48" i="11"/>
  <c r="E48" i="11"/>
  <c r="O48" i="11" s="1"/>
  <c r="K232" i="11" l="1"/>
  <c r="E232" i="11"/>
  <c r="O232" i="11" s="1"/>
  <c r="G232" i="11"/>
  <c r="I232" i="11"/>
  <c r="G49" i="11"/>
  <c r="M49" i="11"/>
  <c r="K49" i="11"/>
  <c r="I49" i="11"/>
  <c r="E49" i="11"/>
  <c r="O49" i="11" s="1"/>
  <c r="M233" i="11" l="1"/>
  <c r="G233" i="11"/>
  <c r="K233" i="11"/>
  <c r="E233" i="11"/>
  <c r="O233" i="11" s="1"/>
  <c r="I233" i="11"/>
  <c r="G50" i="11"/>
  <c r="K50" i="11"/>
  <c r="I50" i="11"/>
  <c r="E50" i="11"/>
  <c r="O50" i="11" s="1"/>
  <c r="I234" i="11" l="1"/>
  <c r="G234" i="11"/>
  <c r="M234" i="11"/>
  <c r="E234" i="11"/>
  <c r="O234" i="11" s="1"/>
  <c r="K234" i="11"/>
  <c r="G51" i="11"/>
  <c r="M51" i="11"/>
  <c r="K51" i="11"/>
  <c r="I51" i="11"/>
  <c r="E51" i="11"/>
  <c r="O51" i="11" s="1"/>
  <c r="E235" i="11" l="1"/>
  <c r="O235" i="11" s="1"/>
  <c r="M235" i="11"/>
  <c r="K235" i="11"/>
  <c r="I235" i="11"/>
  <c r="G235" i="11"/>
  <c r="G52" i="11"/>
  <c r="M52" i="11"/>
  <c r="K52" i="11"/>
  <c r="I52" i="11"/>
  <c r="E52" i="11"/>
  <c r="O52" i="11" s="1"/>
  <c r="G236" i="11" l="1"/>
  <c r="I236" i="11"/>
  <c r="M236" i="11"/>
  <c r="K236" i="11"/>
  <c r="E236" i="11"/>
  <c r="O236" i="11" s="1"/>
  <c r="G53" i="11"/>
  <c r="M53" i="11"/>
  <c r="K53" i="11"/>
  <c r="I53" i="11"/>
  <c r="E53" i="11"/>
  <c r="O53" i="11" s="1"/>
  <c r="K237" i="11" l="1"/>
  <c r="E237" i="11"/>
  <c r="O237" i="11" s="1"/>
  <c r="M237" i="11"/>
  <c r="G237" i="11"/>
  <c r="I237" i="11"/>
  <c r="G54" i="11"/>
  <c r="M54" i="11"/>
  <c r="K54" i="11"/>
  <c r="I54" i="11"/>
  <c r="E54" i="11"/>
  <c r="O54" i="11" s="1"/>
  <c r="G238" i="11" l="1"/>
  <c r="E238" i="11"/>
  <c r="O238" i="11" s="1"/>
  <c r="K238" i="11"/>
  <c r="M238" i="11"/>
  <c r="I238" i="11"/>
  <c r="G55" i="11"/>
  <c r="M55" i="11"/>
  <c r="K55" i="11"/>
  <c r="I55" i="11"/>
  <c r="E55" i="11"/>
  <c r="O55" i="11" s="1"/>
  <c r="M239" i="11" l="1"/>
  <c r="I239" i="11"/>
  <c r="E239" i="11"/>
  <c r="O239" i="11" s="1"/>
  <c r="K239" i="11"/>
  <c r="G239" i="11"/>
  <c r="G56" i="11"/>
  <c r="M56" i="11"/>
  <c r="K56" i="11"/>
  <c r="I56" i="11"/>
  <c r="E56" i="11"/>
  <c r="O56" i="11" s="1"/>
  <c r="I240" i="11" l="1"/>
  <c r="E240" i="11"/>
  <c r="O240" i="11" s="1"/>
  <c r="K240" i="11"/>
  <c r="M240" i="11"/>
  <c r="G240" i="11"/>
  <c r="G57" i="11"/>
  <c r="M57" i="11"/>
  <c r="K57" i="11"/>
  <c r="I57" i="11"/>
  <c r="E57" i="11"/>
  <c r="O57" i="11" s="1"/>
  <c r="I241" i="11" l="1"/>
  <c r="K241" i="11"/>
  <c r="E241" i="11"/>
  <c r="O241" i="11" s="1"/>
  <c r="M241" i="11"/>
  <c r="G241" i="11"/>
  <c r="G59" i="11"/>
  <c r="M59" i="11"/>
  <c r="K59" i="11"/>
  <c r="I59" i="11"/>
  <c r="E59" i="11"/>
  <c r="O59" i="11" s="1"/>
  <c r="E249" i="11" l="1"/>
  <c r="O249" i="11" s="1"/>
  <c r="M249" i="11"/>
  <c r="I249" i="11"/>
  <c r="G249" i="11"/>
  <c r="K249" i="11"/>
  <c r="G60" i="11"/>
  <c r="K60" i="11"/>
  <c r="I60" i="11"/>
  <c r="E60" i="11"/>
  <c r="O60" i="11" s="1"/>
  <c r="G251" i="11" l="1"/>
  <c r="G61" i="11"/>
  <c r="K61" i="11"/>
  <c r="I61" i="11"/>
  <c r="E61" i="11"/>
  <c r="O61" i="11" s="1"/>
  <c r="M287" i="11" l="1"/>
  <c r="G287" i="11"/>
  <c r="I287" i="11"/>
  <c r="K287" i="11"/>
  <c r="E287" i="11"/>
  <c r="O287" i="11" s="1"/>
  <c r="G62" i="11"/>
  <c r="K62" i="11"/>
  <c r="I62" i="11"/>
  <c r="E62" i="11"/>
  <c r="O62" i="11" s="1"/>
  <c r="M290" i="11" l="1"/>
  <c r="I290" i="11"/>
  <c r="E290" i="11"/>
  <c r="O290" i="11" s="1"/>
  <c r="K290" i="11"/>
  <c r="G290" i="11"/>
  <c r="G63" i="11"/>
  <c r="K63" i="11"/>
  <c r="I63" i="11"/>
  <c r="E63" i="11"/>
  <c r="O63" i="11" s="1"/>
  <c r="K291" i="11" l="1"/>
  <c r="M291" i="11"/>
  <c r="I291" i="11"/>
  <c r="G291" i="11"/>
  <c r="E291" i="11"/>
  <c r="O291" i="11" s="1"/>
  <c r="G64" i="11"/>
  <c r="K64" i="11"/>
  <c r="I64" i="11"/>
  <c r="E64" i="11"/>
  <c r="O64" i="11" s="1"/>
  <c r="I292" i="11" l="1"/>
  <c r="E292" i="11"/>
  <c r="O292" i="11" s="1"/>
  <c r="M292" i="11"/>
  <c r="G292" i="11"/>
  <c r="K292" i="11"/>
  <c r="G65" i="11"/>
  <c r="I65" i="11"/>
  <c r="E65" i="11"/>
  <c r="O65" i="11" s="1"/>
  <c r="M293" i="11" l="1"/>
  <c r="E293" i="11"/>
  <c r="O293" i="11" s="1"/>
  <c r="G293" i="11"/>
  <c r="I293" i="11"/>
  <c r="K293" i="11"/>
  <c r="G66" i="11"/>
  <c r="K66" i="11"/>
  <c r="I66" i="11"/>
  <c r="E66" i="11"/>
  <c r="O66" i="11" s="1"/>
  <c r="E304" i="11" l="1"/>
  <c r="O304" i="11" s="1"/>
  <c r="G304" i="11"/>
  <c r="M304" i="11"/>
  <c r="K304" i="11"/>
  <c r="I304" i="11"/>
  <c r="G67" i="11"/>
  <c r="K67" i="11"/>
  <c r="I67" i="11"/>
  <c r="E67" i="11"/>
  <c r="O67" i="11" s="1"/>
  <c r="I307" i="11" l="1"/>
  <c r="E307" i="11"/>
  <c r="O307" i="11" s="1"/>
  <c r="K307" i="11"/>
  <c r="G307" i="11"/>
  <c r="M307" i="11"/>
  <c r="G68" i="11"/>
  <c r="K68" i="11"/>
  <c r="I68" i="11"/>
  <c r="E68" i="11"/>
  <c r="O68" i="11" s="1"/>
  <c r="G309" i="11" l="1"/>
  <c r="I309" i="11"/>
  <c r="K309" i="11"/>
  <c r="E309" i="11"/>
  <c r="O309" i="11" s="1"/>
  <c r="G69" i="11"/>
  <c r="K69" i="11"/>
  <c r="I69" i="11"/>
  <c r="E69" i="11"/>
  <c r="O69" i="11" s="1"/>
  <c r="K310" i="11" l="1"/>
  <c r="I310" i="11"/>
  <c r="G310" i="11"/>
  <c r="M310" i="11"/>
  <c r="E310" i="11"/>
  <c r="O310" i="11" s="1"/>
  <c r="K203" i="11"/>
  <c r="G311" i="11" l="1"/>
  <c r="M311" i="11"/>
  <c r="I311" i="11"/>
  <c r="E311" i="11"/>
  <c r="O311" i="11" s="1"/>
  <c r="K311" i="11"/>
  <c r="I101" i="11"/>
  <c r="K101" i="11"/>
  <c r="G101" i="11"/>
  <c r="K102" i="11"/>
  <c r="G102" i="11"/>
  <c r="I102" i="11"/>
  <c r="E101" i="11"/>
  <c r="O101" i="11" s="1"/>
  <c r="E102" i="11"/>
  <c r="O102" i="11" s="1"/>
  <c r="G312" i="11" l="1"/>
  <c r="K312" i="11"/>
  <c r="I312" i="11"/>
  <c r="E312" i="11"/>
  <c r="O312" i="11" s="1"/>
  <c r="M312" i="11"/>
  <c r="G80" i="11"/>
  <c r="I80" i="11"/>
  <c r="E80" i="11"/>
  <c r="O80" i="11" s="1"/>
  <c r="K80" i="11"/>
  <c r="I313" i="11" l="1"/>
  <c r="K313" i="11"/>
  <c r="M313" i="11"/>
  <c r="E313" i="11"/>
  <c r="O313" i="11" s="1"/>
  <c r="G313" i="11"/>
  <c r="I81" i="11"/>
  <c r="K81" i="11"/>
  <c r="G81" i="11"/>
  <c r="E81" i="11"/>
  <c r="O81" i="11" s="1"/>
  <c r="E314" i="11" l="1"/>
  <c r="O314" i="11" s="1"/>
  <c r="K314" i="11"/>
  <c r="M314" i="11"/>
  <c r="G314" i="11"/>
  <c r="I314" i="11"/>
  <c r="K82" i="11"/>
  <c r="E82" i="11"/>
  <c r="O82" i="11" s="1"/>
  <c r="I82" i="11"/>
  <c r="G82" i="11"/>
  <c r="M315" i="11" l="1"/>
  <c r="K315" i="11"/>
  <c r="E315" i="11"/>
  <c r="O315" i="11" s="1"/>
  <c r="G315" i="11"/>
  <c r="I315" i="11"/>
  <c r="K83" i="11"/>
  <c r="I83" i="11"/>
  <c r="G83" i="11"/>
  <c r="E83" i="11"/>
  <c r="O83" i="11" s="1"/>
  <c r="G322" i="11" l="1"/>
  <c r="E322" i="11"/>
  <c r="O322" i="11" s="1"/>
  <c r="I322" i="11"/>
  <c r="M84" i="11"/>
  <c r="I84" i="11"/>
  <c r="K84" i="11"/>
  <c r="G84" i="11"/>
  <c r="E84" i="11"/>
  <c r="O84" i="11" s="1"/>
  <c r="I323" i="11" l="1"/>
  <c r="E323" i="11"/>
  <c r="O323" i="11" s="1"/>
  <c r="K323" i="11"/>
  <c r="G323" i="11"/>
  <c r="G85" i="11"/>
  <c r="M85" i="11"/>
  <c r="E85" i="11"/>
  <c r="O85" i="11" s="1"/>
  <c r="I85" i="11"/>
  <c r="K85" i="11"/>
  <c r="E324" i="11" l="1"/>
  <c r="O324" i="11" s="1"/>
  <c r="K324" i="11"/>
  <c r="I324" i="11"/>
  <c r="G324" i="11"/>
  <c r="I86" i="11"/>
  <c r="M86" i="11"/>
  <c r="E86" i="11"/>
  <c r="O86" i="11" s="1"/>
  <c r="K86" i="11"/>
  <c r="G86" i="11"/>
  <c r="G325" i="11" l="1"/>
  <c r="I325" i="11"/>
  <c r="K325" i="11"/>
  <c r="E325" i="11"/>
  <c r="O325" i="11" s="1"/>
  <c r="M87" i="11"/>
  <c r="I87" i="11"/>
  <c r="K87" i="11"/>
  <c r="G87" i="11"/>
  <c r="E87" i="11"/>
  <c r="O87" i="11" s="1"/>
  <c r="E326" i="11" l="1"/>
  <c r="O326" i="11" s="1"/>
  <c r="I326" i="11"/>
  <c r="K326" i="11"/>
  <c r="G326" i="11"/>
  <c r="M88" i="11"/>
  <c r="I88" i="11"/>
  <c r="E88" i="11"/>
  <c r="O88" i="11" s="1"/>
  <c r="K88" i="11"/>
  <c r="G88" i="11"/>
  <c r="I328" i="11" l="1"/>
  <c r="E328" i="11"/>
  <c r="O328" i="11" s="1"/>
  <c r="G328" i="11"/>
  <c r="K328" i="11"/>
  <c r="K89" i="11"/>
  <c r="I89" i="11"/>
  <c r="M89" i="11"/>
  <c r="G89" i="11"/>
  <c r="E89" i="11"/>
  <c r="O89" i="11" s="1"/>
  <c r="I329" i="11" l="1"/>
  <c r="K329" i="11"/>
  <c r="E329" i="11"/>
  <c r="O329" i="11" s="1"/>
  <c r="G329" i="11"/>
  <c r="I90" i="11"/>
  <c r="K90" i="11"/>
  <c r="E90" i="11"/>
  <c r="O90" i="11" s="1"/>
  <c r="G90" i="11"/>
  <c r="I330" i="11" l="1"/>
  <c r="E330" i="11"/>
  <c r="O330" i="11" s="1"/>
  <c r="G330" i="11"/>
  <c r="K330" i="11"/>
  <c r="G91" i="11"/>
  <c r="K91" i="11"/>
  <c r="I91" i="11"/>
  <c r="M91" i="11"/>
  <c r="E91" i="11"/>
  <c r="O91" i="11" s="1"/>
  <c r="I331" i="11" l="1"/>
  <c r="K331" i="11"/>
  <c r="M331" i="11"/>
  <c r="E331" i="11"/>
  <c r="O331" i="11" s="1"/>
  <c r="G331" i="11"/>
  <c r="M92" i="11"/>
  <c r="K92" i="11"/>
  <c r="G92" i="11"/>
  <c r="I92" i="11"/>
  <c r="E92" i="11"/>
  <c r="O92" i="11" s="1"/>
  <c r="I332" i="11" l="1"/>
  <c r="K332" i="11"/>
  <c r="M332" i="11"/>
  <c r="E332" i="11"/>
  <c r="O332" i="11" s="1"/>
  <c r="G332" i="11"/>
  <c r="M93" i="11"/>
  <c r="K93" i="11"/>
  <c r="G93" i="11"/>
  <c r="I93" i="11"/>
  <c r="E93" i="11"/>
  <c r="O93" i="11" s="1"/>
  <c r="G333" i="11" l="1"/>
  <c r="I333" i="11"/>
  <c r="E333" i="11"/>
  <c r="O333" i="11" s="1"/>
  <c r="M333" i="11"/>
  <c r="K333" i="11"/>
  <c r="K94" i="11"/>
  <c r="M94" i="11"/>
  <c r="G94" i="11"/>
  <c r="I94" i="11"/>
  <c r="E94" i="11"/>
  <c r="O94" i="11" s="1"/>
  <c r="M334" i="11" l="1"/>
  <c r="K334" i="11"/>
  <c r="E334" i="11"/>
  <c r="O334" i="11" s="1"/>
  <c r="I334" i="11"/>
  <c r="G334" i="11"/>
  <c r="K95" i="11"/>
  <c r="I95" i="11"/>
  <c r="M95" i="11"/>
  <c r="G95" i="11"/>
  <c r="E95" i="11"/>
  <c r="O95" i="11" s="1"/>
  <c r="K335" i="11" l="1"/>
  <c r="E335" i="11"/>
  <c r="O335" i="11" s="1"/>
  <c r="G335" i="11"/>
  <c r="I335" i="11"/>
  <c r="K96" i="11"/>
  <c r="E96" i="11"/>
  <c r="O96" i="11" s="1"/>
  <c r="G96" i="11"/>
  <c r="M96" i="11"/>
  <c r="I96" i="11"/>
  <c r="K336" i="11" l="1"/>
  <c r="E336" i="11"/>
  <c r="O336" i="11" s="1"/>
  <c r="I336" i="11"/>
  <c r="G336" i="11"/>
  <c r="M97" i="11"/>
  <c r="G97" i="11"/>
  <c r="I97" i="11"/>
  <c r="K97" i="11"/>
  <c r="E97" i="11"/>
  <c r="O97" i="11" s="1"/>
  <c r="K337" i="11" l="1"/>
  <c r="E337" i="11"/>
  <c r="O337" i="11" s="1"/>
  <c r="G337" i="11"/>
  <c r="I337" i="11"/>
  <c r="K98" i="11"/>
  <c r="G98" i="11"/>
  <c r="M98" i="11"/>
  <c r="I98" i="11"/>
  <c r="E98" i="11"/>
  <c r="O98" i="11" s="1"/>
  <c r="M338" i="11" l="1"/>
  <c r="E338" i="11"/>
  <c r="O338" i="11" s="1"/>
  <c r="G338" i="11"/>
  <c r="I338" i="11"/>
  <c r="K338" i="11"/>
  <c r="G99" i="11"/>
  <c r="K99" i="11"/>
  <c r="I99" i="11"/>
  <c r="M99" i="11"/>
  <c r="E99" i="11"/>
  <c r="O99" i="11" s="1"/>
  <c r="I339" i="11" l="1"/>
  <c r="E339" i="11"/>
  <c r="O339" i="11" s="1"/>
  <c r="K339" i="11"/>
  <c r="G339" i="11"/>
  <c r="M339" i="11"/>
  <c r="G100" i="11"/>
  <c r="I100" i="11"/>
  <c r="M100" i="11"/>
  <c r="K100" i="11"/>
  <c r="E100" i="11"/>
  <c r="O100" i="11" s="1"/>
  <c r="G340" i="11" l="1"/>
  <c r="K340" i="11"/>
  <c r="I340" i="11"/>
  <c r="E340" i="11"/>
  <c r="O340" i="11" s="1"/>
  <c r="M340" i="11"/>
  <c r="I72" i="11"/>
  <c r="E72" i="11"/>
  <c r="O72" i="11" s="1"/>
  <c r="G72" i="11"/>
  <c r="K72" i="11"/>
  <c r="E341" i="11" l="1"/>
  <c r="O341" i="11" s="1"/>
  <c r="I341" i="11"/>
  <c r="K341" i="11"/>
  <c r="M341" i="11"/>
  <c r="G341" i="11"/>
  <c r="G73" i="11"/>
  <c r="I73" i="11"/>
  <c r="E73" i="11"/>
  <c r="O73" i="11" s="1"/>
  <c r="K73" i="11"/>
  <c r="G342" i="11" l="1"/>
  <c r="I342" i="11"/>
  <c r="M342" i="11"/>
  <c r="K342" i="11"/>
  <c r="E342" i="11"/>
  <c r="O342" i="11" s="1"/>
  <c r="I74" i="11"/>
  <c r="K74" i="11"/>
  <c r="G74" i="11"/>
  <c r="E74" i="11"/>
  <c r="O74" i="11" s="1"/>
  <c r="I343" i="11" l="1"/>
  <c r="K343" i="11"/>
  <c r="E343" i="11"/>
  <c r="O343" i="11" s="1"/>
  <c r="G343" i="11"/>
  <c r="I75" i="11"/>
  <c r="G75" i="11"/>
  <c r="K75" i="11"/>
  <c r="E75" i="11"/>
  <c r="O75" i="11" s="1"/>
  <c r="E344" i="11" l="1"/>
  <c r="O344" i="11" s="1"/>
  <c r="K344" i="11"/>
  <c r="G344" i="11"/>
  <c r="M344" i="11"/>
  <c r="I344" i="11"/>
  <c r="G76" i="11"/>
  <c r="K76" i="11"/>
  <c r="I76" i="11"/>
  <c r="E76" i="11"/>
  <c r="O76" i="11" s="1"/>
  <c r="K345" i="11" l="1"/>
  <c r="E345" i="11"/>
  <c r="O345" i="11" s="1"/>
  <c r="M345" i="11"/>
  <c r="G345" i="11"/>
  <c r="I345" i="11"/>
  <c r="G79" i="11"/>
  <c r="K79" i="11"/>
  <c r="I79" i="11"/>
  <c r="E79" i="11"/>
  <c r="O79" i="11" s="1"/>
  <c r="E346" i="11" l="1"/>
  <c r="O346" i="11" s="1"/>
  <c r="I346" i="11"/>
  <c r="K346" i="11"/>
  <c r="M346" i="11"/>
  <c r="G346" i="11"/>
  <c r="I103" i="11"/>
  <c r="G103" i="11"/>
  <c r="K103" i="11"/>
  <c r="E103" i="11"/>
  <c r="O103" i="11" s="1"/>
  <c r="E347" i="11" l="1"/>
  <c r="O347" i="11" s="1"/>
  <c r="I347" i="11"/>
  <c r="M347" i="11"/>
  <c r="K347" i="11"/>
  <c r="G347" i="11"/>
  <c r="I104" i="11"/>
  <c r="G104" i="11"/>
  <c r="M104" i="11"/>
  <c r="K104" i="11"/>
  <c r="E104" i="11"/>
  <c r="O104" i="11" s="1"/>
  <c r="G348" i="11" l="1"/>
  <c r="E348" i="11"/>
  <c r="O348" i="11" s="1"/>
  <c r="K348" i="11"/>
  <c r="I348" i="11"/>
  <c r="K105" i="11"/>
  <c r="M105" i="11"/>
  <c r="G105" i="11"/>
  <c r="I105" i="11"/>
  <c r="E105" i="11"/>
  <c r="O105" i="11" s="1"/>
  <c r="M349" i="11" l="1"/>
  <c r="K349" i="11"/>
  <c r="G349" i="11"/>
  <c r="I349" i="11"/>
  <c r="E349" i="11"/>
  <c r="O349" i="11" s="1"/>
  <c r="G106" i="11"/>
  <c r="M106" i="11"/>
  <c r="K106" i="11"/>
  <c r="I106" i="11"/>
  <c r="E106" i="11"/>
  <c r="O106" i="11" s="1"/>
  <c r="M350" i="11" l="1"/>
  <c r="E350" i="11"/>
  <c r="O350" i="11" s="1"/>
  <c r="K350" i="11"/>
  <c r="G350" i="11"/>
  <c r="I350" i="11"/>
  <c r="K107" i="11"/>
  <c r="I107" i="11"/>
  <c r="G107" i="11"/>
  <c r="E107" i="11"/>
  <c r="O107" i="11" s="1"/>
  <c r="G351" i="11" l="1"/>
  <c r="E351" i="11"/>
  <c r="O351" i="11" s="1"/>
  <c r="I351" i="11"/>
  <c r="K351" i="11"/>
  <c r="M351" i="11"/>
  <c r="K108" i="11"/>
  <c r="I108" i="11"/>
  <c r="G108" i="11"/>
  <c r="M108" i="11"/>
  <c r="E108" i="11"/>
  <c r="O108" i="11" s="1"/>
  <c r="G352" i="11" l="1"/>
  <c r="K352" i="11"/>
  <c r="E352" i="11"/>
  <c r="O352" i="11" s="1"/>
  <c r="I352" i="11"/>
  <c r="I109" i="11"/>
  <c r="K109" i="11"/>
  <c r="G109" i="11"/>
  <c r="M109" i="11"/>
  <c r="E109" i="11"/>
  <c r="O109" i="11" s="1"/>
  <c r="E353" i="11" l="1"/>
  <c r="O353" i="11" s="1"/>
  <c r="G353" i="11"/>
  <c r="K353" i="11"/>
  <c r="I353" i="11"/>
  <c r="M110" i="11"/>
  <c r="G110" i="11"/>
  <c r="E110" i="11"/>
  <c r="O110" i="11" s="1"/>
  <c r="I110" i="11"/>
  <c r="K110" i="11"/>
  <c r="I225" i="11"/>
  <c r="G225" i="11"/>
  <c r="K225" i="11"/>
  <c r="G229" i="11"/>
  <c r="K229" i="11"/>
  <c r="I229" i="11"/>
  <c r="M229" i="11"/>
  <c r="K228" i="11"/>
  <c r="M228" i="11"/>
  <c r="G228" i="11"/>
  <c r="I228" i="11"/>
  <c r="M227" i="11"/>
  <c r="I227" i="11"/>
  <c r="K227" i="11"/>
  <c r="G227" i="11"/>
  <c r="G231" i="11"/>
  <c r="I231" i="11"/>
  <c r="M231" i="11"/>
  <c r="K231" i="11"/>
  <c r="M226" i="11"/>
  <c r="G226" i="11"/>
  <c r="K226" i="11"/>
  <c r="I226" i="11"/>
  <c r="M230" i="11"/>
  <c r="G230" i="11"/>
  <c r="I230" i="11"/>
  <c r="K230" i="11"/>
  <c r="E229" i="11"/>
  <c r="O229" i="11" s="1"/>
  <c r="E225" i="11"/>
  <c r="O225" i="11" s="1"/>
  <c r="E231" i="11"/>
  <c r="O231" i="11" s="1"/>
  <c r="E230" i="11"/>
  <c r="O230" i="11" s="1"/>
  <c r="E227" i="11"/>
  <c r="O227" i="11" s="1"/>
  <c r="E226" i="11"/>
  <c r="O226" i="11" s="1"/>
  <c r="E228" i="11"/>
  <c r="O228" i="11" s="1"/>
  <c r="I354" i="11" l="1"/>
  <c r="K354" i="11"/>
  <c r="E354" i="11"/>
  <c r="O354" i="11" s="1"/>
  <c r="G354" i="11"/>
  <c r="G116" i="11"/>
  <c r="I116" i="11"/>
  <c r="K116" i="11"/>
  <c r="E116" i="11"/>
  <c r="O116" i="11" s="1"/>
  <c r="I115" i="11"/>
  <c r="K115" i="11"/>
  <c r="G115" i="11"/>
  <c r="E115" i="11"/>
  <c r="O115" i="11" s="1"/>
  <c r="M355" i="11" l="1"/>
  <c r="G355" i="11"/>
  <c r="I355" i="11"/>
  <c r="K355" i="11"/>
  <c r="E355" i="11"/>
  <c r="O355" i="11" s="1"/>
  <c r="G117" i="11"/>
  <c r="M117" i="11"/>
  <c r="K117" i="11"/>
  <c r="I117" i="11"/>
  <c r="E117" i="11"/>
  <c r="O117" i="11" s="1"/>
  <c r="M358" i="11" l="1"/>
  <c r="M118" i="11"/>
  <c r="G118" i="11"/>
  <c r="K118" i="11"/>
  <c r="I118" i="11"/>
  <c r="E118" i="11"/>
  <c r="O118" i="11" s="1"/>
  <c r="M359" i="11" l="1"/>
  <c r="M119" i="11"/>
  <c r="E119" i="11"/>
  <c r="O119" i="11" s="1"/>
  <c r="G119" i="11"/>
  <c r="K119" i="11"/>
  <c r="I119" i="11"/>
  <c r="G360" i="11" l="1"/>
  <c r="M360" i="11"/>
  <c r="K360" i="11"/>
  <c r="E360" i="11"/>
  <c r="O360" i="11" s="1"/>
  <c r="I360" i="11"/>
  <c r="G120" i="11"/>
  <c r="I120" i="11"/>
  <c r="E120" i="11"/>
  <c r="O120" i="11" s="1"/>
  <c r="K361" i="11" l="1"/>
  <c r="G361" i="11"/>
  <c r="I361" i="11"/>
  <c r="E361" i="11"/>
  <c r="O361" i="11" s="1"/>
  <c r="K121" i="11"/>
  <c r="I121" i="11"/>
  <c r="G121" i="11"/>
  <c r="E121" i="11"/>
  <c r="O121" i="11" s="1"/>
  <c r="K362" i="11" l="1"/>
  <c r="I362" i="11"/>
  <c r="G362" i="11"/>
  <c r="E362" i="11"/>
  <c r="O362" i="11" s="1"/>
  <c r="M362" i="11"/>
  <c r="G122" i="11"/>
  <c r="I122" i="11"/>
  <c r="K122" i="11"/>
  <c r="E122" i="11"/>
  <c r="O122" i="11" s="1"/>
  <c r="K363" i="11" l="1"/>
  <c r="G363" i="11"/>
  <c r="M363" i="11"/>
  <c r="I363" i="11"/>
  <c r="E363" i="11"/>
  <c r="O363" i="11" s="1"/>
  <c r="K364" i="11" l="1"/>
  <c r="E364" i="11"/>
  <c r="O364" i="11" s="1"/>
  <c r="G364" i="11"/>
  <c r="M364" i="11"/>
  <c r="I364" i="11"/>
  <c r="G123" i="11"/>
  <c r="K123" i="11"/>
  <c r="I123" i="11"/>
  <c r="E123" i="11"/>
  <c r="O123" i="11" s="1"/>
  <c r="E365" i="11" l="1"/>
  <c r="O365" i="11" s="1"/>
  <c r="I365" i="11"/>
  <c r="K365" i="11"/>
  <c r="M365" i="11"/>
  <c r="G365" i="11"/>
  <c r="E366" i="11" l="1"/>
  <c r="O366" i="11" s="1"/>
  <c r="G366" i="11"/>
  <c r="K366" i="11"/>
  <c r="M366" i="11"/>
  <c r="I366" i="11"/>
  <c r="G124" i="11"/>
  <c r="K124" i="11"/>
  <c r="I124" i="11"/>
  <c r="E124" i="11"/>
  <c r="O124" i="11" s="1"/>
  <c r="G367" i="11" l="1"/>
  <c r="K367" i="11"/>
  <c r="E367" i="11"/>
  <c r="O367" i="11" s="1"/>
  <c r="I367" i="11"/>
  <c r="M367" i="11"/>
  <c r="K125" i="11"/>
  <c r="I125" i="11"/>
  <c r="G125" i="11"/>
  <c r="E125" i="11"/>
  <c r="O125" i="11" s="1"/>
  <c r="E368" i="11" l="1"/>
  <c r="O368" i="11" s="1"/>
  <c r="K368" i="11"/>
  <c r="I368" i="11"/>
  <c r="M368" i="11"/>
  <c r="G368" i="11"/>
  <c r="I126" i="11"/>
  <c r="K126" i="11"/>
  <c r="G126" i="11"/>
  <c r="E126" i="11"/>
  <c r="O126" i="11" s="1"/>
  <c r="K369" i="11" l="1"/>
  <c r="M369" i="11"/>
  <c r="G369" i="11"/>
  <c r="I369" i="11"/>
  <c r="E369" i="11"/>
  <c r="O369" i="11" s="1"/>
  <c r="G370" i="11" l="1"/>
  <c r="K370" i="11"/>
  <c r="E370" i="11"/>
  <c r="O370" i="11" s="1"/>
  <c r="M370" i="11"/>
  <c r="I370" i="11"/>
  <c r="K128" i="11"/>
  <c r="I128" i="11"/>
  <c r="G128" i="11"/>
  <c r="E128" i="11"/>
  <c r="O128" i="11" s="1"/>
  <c r="E371" i="11" l="1"/>
  <c r="E372" i="11" l="1"/>
  <c r="I129" i="11"/>
  <c r="G129" i="11"/>
  <c r="K129" i="11"/>
  <c r="E129" i="11"/>
  <c r="O129" i="11" s="1"/>
  <c r="I373" i="11" l="1"/>
  <c r="E373" i="11"/>
  <c r="G130" i="11"/>
  <c r="I130" i="11"/>
  <c r="E130" i="11"/>
  <c r="O130" i="11" s="1"/>
  <c r="I374" i="11" l="1"/>
  <c r="E374" i="11"/>
  <c r="K131" i="11"/>
  <c r="G131" i="11"/>
  <c r="E131" i="11"/>
  <c r="O131" i="11" s="1"/>
  <c r="I375" i="11" l="1"/>
  <c r="G375" i="11"/>
  <c r="E375" i="11"/>
  <c r="O375" i="11" s="1"/>
  <c r="K375" i="11"/>
  <c r="K132" i="11"/>
  <c r="G132" i="11"/>
  <c r="I132" i="11"/>
  <c r="E132" i="11"/>
  <c r="O132" i="11" s="1"/>
  <c r="I376" i="11" l="1"/>
  <c r="M376" i="11"/>
  <c r="G376" i="11"/>
  <c r="K376" i="11"/>
  <c r="E376" i="11"/>
  <c r="O376" i="11" s="1"/>
  <c r="G133" i="11"/>
  <c r="I133" i="11"/>
  <c r="K133" i="11"/>
  <c r="E133" i="11"/>
  <c r="O133" i="11" s="1"/>
  <c r="K377" i="11" l="1"/>
  <c r="G377" i="11"/>
  <c r="M377" i="11"/>
  <c r="E377" i="11"/>
  <c r="O377" i="11" s="1"/>
  <c r="I377" i="11"/>
  <c r="K134" i="11"/>
  <c r="I134" i="11"/>
  <c r="G134" i="11"/>
  <c r="E134" i="11"/>
  <c r="O134" i="11" s="1"/>
  <c r="M378" i="11" l="1"/>
  <c r="K378" i="11"/>
  <c r="G378" i="11"/>
  <c r="E378" i="11"/>
  <c r="O378" i="11" s="1"/>
  <c r="I378" i="11"/>
  <c r="K135" i="11"/>
  <c r="I135" i="11"/>
  <c r="E135" i="11"/>
  <c r="O135" i="11" s="1"/>
  <c r="G135" i="11"/>
  <c r="G379" i="11" l="1"/>
  <c r="M379" i="11"/>
  <c r="K379" i="11"/>
  <c r="I379" i="11"/>
  <c r="E379" i="11"/>
  <c r="O379" i="11" s="1"/>
  <c r="M136" i="11"/>
  <c r="I136" i="11"/>
  <c r="K136" i="11"/>
  <c r="G136" i="11"/>
  <c r="E136" i="11"/>
  <c r="O136" i="11" s="1"/>
  <c r="E380" i="11" l="1"/>
  <c r="O380" i="11" s="1"/>
  <c r="I380" i="11"/>
  <c r="G380" i="11"/>
  <c r="K380" i="11"/>
  <c r="M380" i="11"/>
  <c r="M137" i="11"/>
  <c r="E137" i="11"/>
  <c r="O137" i="11" s="1"/>
  <c r="I137" i="11"/>
  <c r="G137" i="11"/>
  <c r="K137" i="11"/>
  <c r="E381" i="11" l="1"/>
  <c r="O381" i="11" s="1"/>
  <c r="G381" i="11"/>
  <c r="M381" i="11"/>
  <c r="I381" i="11"/>
  <c r="K381" i="11"/>
  <c r="G138" i="11"/>
  <c r="E138" i="11"/>
  <c r="O138" i="11" s="1"/>
  <c r="M138" i="11"/>
  <c r="K138" i="11"/>
  <c r="I138" i="11"/>
  <c r="G388" i="11" l="1"/>
  <c r="I388" i="11"/>
  <c r="K388" i="11"/>
  <c r="E388" i="11"/>
  <c r="O388" i="11" s="1"/>
  <c r="M388" i="11"/>
  <c r="G139" i="11"/>
  <c r="K139" i="11"/>
  <c r="I139" i="11"/>
  <c r="M139" i="11"/>
  <c r="E139" i="11"/>
  <c r="O139" i="11" s="1"/>
  <c r="K389" i="11" l="1"/>
  <c r="E389" i="11"/>
  <c r="O389" i="11" s="1"/>
  <c r="I389" i="11"/>
  <c r="G389" i="11"/>
  <c r="M389" i="11"/>
  <c r="G140" i="11"/>
  <c r="M140" i="11"/>
  <c r="I140" i="11"/>
  <c r="K140" i="11"/>
  <c r="E140" i="11"/>
  <c r="O140" i="11" s="1"/>
  <c r="E390" i="11" l="1"/>
  <c r="O390" i="11" s="1"/>
  <c r="G390" i="11"/>
  <c r="M390" i="11"/>
  <c r="I390" i="11"/>
  <c r="K390" i="11"/>
  <c r="I142" i="11"/>
  <c r="G142" i="11"/>
  <c r="M142" i="11"/>
  <c r="K142" i="11"/>
  <c r="E142" i="11"/>
  <c r="O142" i="11" s="1"/>
  <c r="K391" i="11" l="1"/>
  <c r="G391" i="11"/>
  <c r="E391" i="11"/>
  <c r="O391" i="11" s="1"/>
  <c r="M391" i="11"/>
  <c r="I391" i="11"/>
  <c r="G143" i="11"/>
  <c r="K143" i="11"/>
  <c r="I143" i="11"/>
  <c r="E143" i="11"/>
  <c r="O143" i="11" s="1"/>
  <c r="E392" i="11" l="1"/>
  <c r="O392" i="11" s="1"/>
  <c r="M392" i="11"/>
  <c r="I392" i="11"/>
  <c r="K392" i="11"/>
  <c r="G392" i="11"/>
  <c r="G144" i="11"/>
  <c r="K144" i="11"/>
  <c r="I144" i="11"/>
  <c r="E144" i="11"/>
  <c r="O144" i="11" s="1"/>
  <c r="M393" i="11" l="1"/>
  <c r="G393" i="11"/>
  <c r="I393" i="11"/>
  <c r="E393" i="11"/>
  <c r="O393" i="11" s="1"/>
  <c r="K393" i="11"/>
  <c r="G145" i="11"/>
  <c r="K145" i="11"/>
  <c r="I145" i="11"/>
  <c r="E145" i="11"/>
  <c r="O145" i="11" s="1"/>
  <c r="K146" i="11" l="1"/>
  <c r="G146" i="11"/>
  <c r="I146" i="11"/>
  <c r="E146" i="11"/>
  <c r="O146" i="11" s="1"/>
  <c r="G396" i="11" l="1"/>
  <c r="I396" i="11"/>
  <c r="M396" i="11"/>
  <c r="K396" i="11"/>
  <c r="E396" i="11"/>
  <c r="O396" i="11" s="1"/>
  <c r="I160" i="11"/>
  <c r="K160" i="11"/>
  <c r="G160" i="11"/>
  <c r="E160" i="11"/>
  <c r="O160" i="11" s="1"/>
  <c r="E397" i="11" l="1"/>
  <c r="O397" i="11" s="1"/>
  <c r="G397" i="11"/>
  <c r="I397" i="11"/>
  <c r="G161" i="11"/>
  <c r="I161" i="11"/>
  <c r="K161" i="11"/>
  <c r="E161" i="11"/>
  <c r="O161" i="11" s="1"/>
  <c r="K398" i="11" l="1"/>
  <c r="I398" i="11"/>
  <c r="E398" i="11"/>
  <c r="O398" i="11" s="1"/>
  <c r="G398" i="11"/>
  <c r="K162" i="11"/>
  <c r="G162" i="11"/>
  <c r="I162" i="11"/>
  <c r="E162" i="11"/>
  <c r="O162" i="11" s="1"/>
  <c r="G399" i="11" l="1"/>
  <c r="E399" i="11"/>
  <c r="O399" i="11" s="1"/>
  <c r="K399" i="11"/>
  <c r="I399" i="11"/>
  <c r="M399" i="11"/>
  <c r="G163" i="11"/>
  <c r="K163" i="11"/>
  <c r="I163" i="11"/>
  <c r="E163" i="11"/>
  <c r="O163" i="11" s="1"/>
  <c r="K400" i="11" l="1"/>
  <c r="M400" i="11"/>
  <c r="I400" i="11"/>
  <c r="G400" i="11"/>
  <c r="E400" i="11"/>
  <c r="O400" i="11" s="1"/>
  <c r="G164" i="11"/>
  <c r="K164" i="11"/>
  <c r="I164" i="11"/>
  <c r="E164" i="11"/>
  <c r="O164" i="11" s="1"/>
  <c r="G401" i="11" l="1"/>
  <c r="I401" i="11"/>
  <c r="E401" i="11"/>
  <c r="O401" i="11" s="1"/>
  <c r="M401" i="11"/>
  <c r="K401" i="11"/>
  <c r="I166" i="11"/>
  <c r="K166" i="11"/>
  <c r="G166" i="11"/>
  <c r="E166" i="11"/>
  <c r="O166" i="11" s="1"/>
  <c r="G402" i="11" l="1"/>
  <c r="M402" i="11"/>
  <c r="E402" i="11"/>
  <c r="O402" i="11" s="1"/>
  <c r="I402" i="11"/>
  <c r="K402" i="11"/>
  <c r="E168" i="11"/>
  <c r="O168" i="11" s="1"/>
  <c r="G168" i="11"/>
  <c r="K168" i="11"/>
  <c r="I168" i="11"/>
  <c r="I403" i="11" l="1"/>
  <c r="G403" i="11"/>
  <c r="K403" i="11"/>
  <c r="E403" i="11"/>
  <c r="O403" i="11" s="1"/>
  <c r="M403" i="11"/>
  <c r="I169" i="11"/>
  <c r="G169" i="11"/>
  <c r="K169" i="11"/>
  <c r="E169" i="11"/>
  <c r="O169" i="11" s="1"/>
  <c r="M404" i="11" l="1"/>
  <c r="E404" i="11"/>
  <c r="O404" i="11" s="1"/>
  <c r="K404" i="11"/>
  <c r="I404" i="11"/>
  <c r="G404" i="11"/>
  <c r="I170" i="11"/>
  <c r="G170" i="11"/>
  <c r="M170" i="11"/>
  <c r="K170" i="11"/>
  <c r="E170" i="11"/>
  <c r="O170" i="11" s="1"/>
  <c r="I405" i="11" l="1"/>
  <c r="G405" i="11"/>
  <c r="M405" i="11"/>
  <c r="K405" i="11"/>
  <c r="E405" i="11"/>
  <c r="O405" i="11" s="1"/>
  <c r="G171" i="11"/>
  <c r="I171" i="11"/>
  <c r="K171" i="11"/>
  <c r="M171" i="11"/>
  <c r="E171" i="11"/>
  <c r="O171" i="11" s="1"/>
  <c r="M406" i="11" l="1"/>
  <c r="I406" i="11"/>
  <c r="G406" i="11"/>
  <c r="K406" i="11"/>
  <c r="E406" i="11"/>
  <c r="O406" i="11" s="1"/>
  <c r="K172" i="11"/>
  <c r="M172" i="11"/>
  <c r="I172" i="11"/>
  <c r="G172" i="11"/>
  <c r="E172" i="11"/>
  <c r="O172" i="11" s="1"/>
  <c r="I407" i="11" l="1"/>
  <c r="G407" i="11"/>
  <c r="K407" i="11"/>
  <c r="E407" i="11"/>
  <c r="O407" i="11" s="1"/>
  <c r="M173" i="11"/>
  <c r="G173" i="11"/>
  <c r="K173" i="11"/>
  <c r="I173" i="11"/>
  <c r="E173" i="11"/>
  <c r="O173" i="11" s="1"/>
  <c r="G408" i="11" l="1"/>
  <c r="E408" i="11"/>
  <c r="O408" i="11" s="1"/>
  <c r="I408" i="11"/>
  <c r="K408" i="11"/>
  <c r="M408" i="11"/>
  <c r="K175" i="11"/>
  <c r="I175" i="11"/>
  <c r="G175" i="11"/>
  <c r="E175" i="11"/>
  <c r="O175" i="11" s="1"/>
  <c r="K409" i="11" l="1"/>
  <c r="G409" i="11"/>
  <c r="M409" i="11"/>
  <c r="I409" i="11"/>
  <c r="E409" i="11"/>
  <c r="O409" i="11" s="1"/>
  <c r="M176" i="11"/>
  <c r="K176" i="11"/>
  <c r="I176" i="11"/>
  <c r="G176" i="11"/>
  <c r="E176" i="11"/>
  <c r="O176" i="11" s="1"/>
  <c r="I410" i="11" l="1"/>
  <c r="G410" i="11"/>
  <c r="E410" i="11"/>
  <c r="O410" i="11" s="1"/>
  <c r="M410" i="11"/>
  <c r="K410" i="11"/>
  <c r="I177" i="11"/>
  <c r="K177" i="11"/>
  <c r="G177" i="11"/>
  <c r="M177" i="11"/>
  <c r="E177" i="11"/>
  <c r="O177" i="11" s="1"/>
  <c r="M411" i="11" l="1"/>
  <c r="I411" i="11"/>
  <c r="G411" i="11"/>
  <c r="K411" i="11"/>
  <c r="E411" i="11"/>
  <c r="O411" i="11" s="1"/>
  <c r="G178" i="11"/>
  <c r="K178" i="11"/>
  <c r="M178" i="11"/>
  <c r="I178" i="11"/>
  <c r="E178" i="11"/>
  <c r="O178" i="11" s="1"/>
  <c r="I412" i="11" l="1"/>
  <c r="E412" i="11"/>
  <c r="O412" i="11" s="1"/>
  <c r="M412" i="11"/>
  <c r="G412" i="11"/>
  <c r="K412" i="11"/>
  <c r="I179" i="11"/>
  <c r="G179" i="11"/>
  <c r="K179" i="11"/>
  <c r="M179" i="11"/>
  <c r="E179" i="11"/>
  <c r="O179" i="11" s="1"/>
  <c r="E413" i="11" l="1"/>
  <c r="O413" i="11" s="1"/>
  <c r="M413" i="11"/>
  <c r="G413" i="11"/>
  <c r="I413" i="11"/>
  <c r="K413" i="11"/>
  <c r="M180" i="11"/>
  <c r="G180" i="11"/>
  <c r="I180" i="11"/>
  <c r="K180" i="11"/>
  <c r="E180" i="11"/>
  <c r="O180" i="11" s="1"/>
  <c r="K414" i="11" l="1"/>
  <c r="I414" i="11"/>
  <c r="G414" i="11"/>
  <c r="E414" i="11"/>
  <c r="O414" i="11" s="1"/>
  <c r="M414" i="11"/>
  <c r="G181" i="11"/>
  <c r="I181" i="11"/>
  <c r="K181" i="11"/>
  <c r="E181" i="11"/>
  <c r="O181" i="11" s="1"/>
  <c r="K415" i="11" l="1"/>
  <c r="M415" i="11"/>
  <c r="E415" i="11"/>
  <c r="O415" i="11" s="1"/>
  <c r="I415" i="11"/>
  <c r="G415" i="11"/>
  <c r="K182" i="11"/>
  <c r="G182" i="11"/>
  <c r="E182" i="11"/>
  <c r="O182" i="11" s="1"/>
  <c r="G185" i="11" l="1"/>
  <c r="E185" i="11"/>
  <c r="O185" i="11" s="1"/>
  <c r="I185" i="11"/>
  <c r="I420" i="11" l="1"/>
  <c r="E420" i="11"/>
  <c r="K186" i="11"/>
  <c r="G186" i="11"/>
  <c r="I186" i="11"/>
  <c r="E186" i="11"/>
  <c r="O186" i="11" s="1"/>
  <c r="I421" i="11" l="1"/>
  <c r="E421" i="11"/>
  <c r="G187" i="11"/>
  <c r="I187" i="11"/>
  <c r="K187" i="11"/>
  <c r="E187" i="11"/>
  <c r="O187" i="11" s="1"/>
  <c r="E422" i="11" l="1"/>
  <c r="I422" i="11"/>
  <c r="K188" i="11"/>
  <c r="E188" i="11"/>
  <c r="O188" i="11" s="1"/>
  <c r="I188" i="11"/>
  <c r="G188" i="11"/>
  <c r="I423" i="11" l="1"/>
  <c r="E423" i="11"/>
  <c r="E189" i="11"/>
  <c r="O189" i="11" s="1"/>
  <c r="I189" i="11"/>
  <c r="K189" i="11"/>
  <c r="G189" i="11"/>
  <c r="E424" i="11" l="1"/>
  <c r="I424" i="11"/>
  <c r="G190" i="11"/>
  <c r="K190" i="11"/>
  <c r="I190" i="11"/>
  <c r="E190" i="11"/>
  <c r="O190" i="11" s="1"/>
  <c r="E425" i="11" l="1"/>
  <c r="I425" i="11"/>
  <c r="K191" i="11"/>
  <c r="I191" i="11"/>
  <c r="G191" i="11"/>
  <c r="E191" i="11"/>
  <c r="O191" i="11" s="1"/>
  <c r="I426" i="11" l="1"/>
  <c r="E426" i="11"/>
  <c r="I192" i="11"/>
  <c r="K192" i="11"/>
  <c r="G192" i="11"/>
  <c r="E192" i="11"/>
  <c r="O192" i="11" s="1"/>
  <c r="E427" i="11" l="1"/>
  <c r="I427" i="11"/>
  <c r="I193" i="11"/>
  <c r="K193" i="11"/>
  <c r="G193" i="11"/>
  <c r="E193" i="11"/>
  <c r="O193" i="11" s="1"/>
  <c r="E428" i="11" l="1"/>
  <c r="I428" i="11"/>
  <c r="I194" i="11"/>
  <c r="K194" i="11"/>
  <c r="G194" i="11"/>
  <c r="E194" i="11"/>
  <c r="O194" i="11" s="1"/>
  <c r="I429" i="11" l="1"/>
  <c r="E429" i="11"/>
  <c r="I430" i="11" l="1"/>
  <c r="E430" i="11"/>
  <c r="I431" i="11" l="1"/>
  <c r="E431" i="11"/>
  <c r="I432" i="11" l="1"/>
  <c r="E432" i="11"/>
  <c r="I433" i="11" l="1"/>
  <c r="E433" i="11"/>
  <c r="E434" i="11" l="1"/>
  <c r="I434" i="11"/>
  <c r="I435" i="11" l="1"/>
  <c r="E435" i="11"/>
  <c r="K195" i="11"/>
  <c r="G195" i="11"/>
  <c r="I195" i="11"/>
  <c r="E195" i="11"/>
  <c r="O195" i="11" s="1"/>
  <c r="I436" i="11" l="1"/>
  <c r="E436" i="11"/>
  <c r="G196" i="11"/>
  <c r="I196" i="11"/>
  <c r="M196" i="11"/>
  <c r="K196" i="11"/>
  <c r="E196" i="11"/>
  <c r="O196" i="11" s="1"/>
  <c r="I437" i="11" l="1"/>
  <c r="E437" i="11"/>
  <c r="M197" i="11"/>
  <c r="I197" i="11"/>
  <c r="G197" i="11"/>
  <c r="K197" i="11"/>
  <c r="E197" i="11"/>
  <c r="O197" i="11" s="1"/>
  <c r="E438" i="11" l="1"/>
  <c r="I438" i="11"/>
  <c r="I198" i="11"/>
  <c r="K198" i="11"/>
  <c r="G198" i="11"/>
  <c r="M198" i="11"/>
  <c r="E198" i="11"/>
  <c r="O198" i="11" s="1"/>
  <c r="I439" i="11" l="1"/>
  <c r="E439" i="11"/>
  <c r="M199" i="11"/>
  <c r="G199" i="11"/>
  <c r="K199" i="11"/>
  <c r="I199" i="11"/>
  <c r="E199" i="11"/>
  <c r="O199" i="11" s="1"/>
  <c r="E440" i="11" l="1"/>
  <c r="I440" i="11"/>
  <c r="G200" i="11"/>
  <c r="M200" i="11"/>
  <c r="K200" i="11"/>
  <c r="I200" i="11"/>
  <c r="E200" i="11"/>
  <c r="O200" i="11" s="1"/>
  <c r="E441" i="11" l="1"/>
  <c r="I441" i="11"/>
  <c r="K201" i="11"/>
  <c r="I201" i="11"/>
  <c r="G201" i="11"/>
  <c r="E201" i="11"/>
  <c r="O201" i="11" s="1"/>
  <c r="M201" i="11"/>
  <c r="I442" i="11" l="1"/>
  <c r="E442" i="11"/>
  <c r="M202" i="11"/>
  <c r="I202" i="11"/>
  <c r="G202" i="11"/>
  <c r="K202" i="11"/>
  <c r="E202" i="11"/>
  <c r="O202" i="11" s="1"/>
  <c r="E443" i="11" l="1"/>
  <c r="I443" i="11"/>
  <c r="I444" i="11" l="1"/>
  <c r="E444" i="11"/>
  <c r="I203" i="11"/>
  <c r="G203" i="11"/>
  <c r="E203" i="11"/>
  <c r="O203" i="11" s="1"/>
  <c r="I445" i="11" l="1"/>
  <c r="E445" i="11"/>
  <c r="E204" i="11"/>
  <c r="O204" i="11" s="1"/>
  <c r="G204" i="11"/>
  <c r="I204" i="11"/>
  <c r="K204" i="11"/>
  <c r="I446" i="11" l="1"/>
  <c r="E446" i="11"/>
  <c r="M205" i="11"/>
  <c r="K205" i="11"/>
  <c r="I205" i="11"/>
  <c r="G205" i="11"/>
  <c r="E205" i="11"/>
  <c r="O205" i="11" s="1"/>
  <c r="I448" i="11" l="1"/>
  <c r="E448" i="11"/>
  <c r="G206" i="11"/>
  <c r="K206" i="11"/>
  <c r="I206" i="11"/>
  <c r="M206" i="11"/>
  <c r="E206" i="11"/>
  <c r="O206" i="11" s="1"/>
  <c r="E449" i="11" l="1"/>
  <c r="I449" i="11"/>
  <c r="I207" i="11"/>
  <c r="G207" i="11"/>
  <c r="M207" i="11"/>
  <c r="K207" i="11"/>
  <c r="E207" i="11"/>
  <c r="O207" i="11" s="1"/>
  <c r="I450" i="11" l="1"/>
  <c r="E450" i="11"/>
  <c r="K208" i="11"/>
  <c r="G208" i="11"/>
  <c r="M208" i="11"/>
  <c r="E208" i="11"/>
  <c r="O208" i="11" s="1"/>
  <c r="I208" i="11"/>
  <c r="E451" i="11" l="1"/>
  <c r="I451" i="11"/>
  <c r="K209" i="11"/>
  <c r="I209" i="11"/>
  <c r="G209" i="11"/>
  <c r="E209" i="11"/>
  <c r="O209" i="11" s="1"/>
  <c r="E452" i="11" l="1"/>
  <c r="I452" i="11"/>
  <c r="I210" i="11"/>
  <c r="K210" i="11"/>
  <c r="G210" i="11"/>
  <c r="E210" i="11"/>
  <c r="O210" i="11" s="1"/>
  <c r="E453" i="11" l="1"/>
  <c r="I453" i="11"/>
  <c r="I211" i="11"/>
  <c r="K211" i="11"/>
  <c r="G211" i="11"/>
  <c r="E211" i="11"/>
  <c r="O211" i="11" s="1"/>
  <c r="E454" i="11" l="1"/>
  <c r="I454" i="11"/>
  <c r="G212" i="11"/>
  <c r="I212" i="11"/>
  <c r="K212" i="11"/>
  <c r="E212" i="11"/>
  <c r="O212" i="11" s="1"/>
  <c r="I455" i="11" l="1"/>
  <c r="E455" i="11"/>
  <c r="K213" i="11"/>
  <c r="E213" i="11"/>
  <c r="O213" i="11" s="1"/>
  <c r="M213" i="11"/>
  <c r="I213" i="11"/>
  <c r="G213" i="11"/>
  <c r="I456" i="11" l="1"/>
  <c r="E456" i="11"/>
  <c r="K214" i="11"/>
  <c r="I214" i="11"/>
  <c r="M214" i="11"/>
  <c r="G214" i="11"/>
  <c r="E214" i="11"/>
  <c r="O214" i="11" s="1"/>
  <c r="I457" i="11" l="1"/>
  <c r="E457" i="11"/>
  <c r="G215" i="11"/>
  <c r="I215" i="11"/>
  <c r="K215" i="11"/>
  <c r="E215" i="11"/>
  <c r="O215" i="11" s="1"/>
  <c r="M215" i="11"/>
  <c r="I458" i="11" l="1"/>
  <c r="E458" i="11"/>
  <c r="G216" i="11"/>
  <c r="M216" i="11"/>
  <c r="I216" i="11"/>
  <c r="K216" i="11"/>
  <c r="E216" i="11"/>
  <c r="O216" i="11" s="1"/>
  <c r="I459" i="11" l="1"/>
  <c r="E459" i="11"/>
  <c r="G217" i="11"/>
  <c r="K217" i="11"/>
  <c r="I217" i="11"/>
  <c r="E217" i="11"/>
  <c r="O217" i="11" s="1"/>
  <c r="I460" i="11" l="1"/>
  <c r="E460" i="11"/>
  <c r="G218" i="11"/>
  <c r="I218" i="11"/>
  <c r="E218" i="11"/>
  <c r="O218" i="11" s="1"/>
  <c r="K218" i="11"/>
  <c r="I461" i="11" l="1"/>
  <c r="E461" i="11"/>
  <c r="K219" i="11"/>
  <c r="G219" i="11"/>
  <c r="I219" i="11"/>
  <c r="E219" i="11"/>
  <c r="O219" i="11" s="1"/>
  <c r="I462" i="11" l="1"/>
  <c r="E462" i="11"/>
  <c r="I463" i="11" l="1"/>
  <c r="E463" i="11"/>
  <c r="E464" i="11" l="1"/>
  <c r="I464" i="11"/>
  <c r="I465" i="11" l="1"/>
  <c r="E465" i="11"/>
  <c r="I466" i="11" l="1"/>
  <c r="E466" i="11"/>
  <c r="I467" i="11" l="1"/>
  <c r="E467" i="11"/>
  <c r="I468" i="11" l="1"/>
  <c r="E468" i="11"/>
  <c r="I470" i="11" l="1"/>
  <c r="E470" i="11"/>
  <c r="E471" i="11" l="1"/>
  <c r="I471" i="11"/>
  <c r="I472" i="11" l="1"/>
  <c r="E472" i="11"/>
  <c r="E473" i="11" l="1"/>
  <c r="I473" i="11"/>
  <c r="E475" i="11" l="1"/>
  <c r="I475" i="11"/>
  <c r="E484" i="11" l="1"/>
  <c r="O484" i="11" s="1"/>
  <c r="G484" i="11"/>
  <c r="I485" i="11" l="1"/>
  <c r="E485" i="11"/>
  <c r="O485" i="11" s="1"/>
  <c r="G485" i="11"/>
  <c r="E486" i="11" l="1"/>
  <c r="O486" i="11" s="1"/>
  <c r="I486" i="11"/>
  <c r="G486" i="11"/>
  <c r="K486" i="11"/>
  <c r="E487" i="11" l="1"/>
  <c r="O487" i="11" s="1"/>
  <c r="I487" i="11"/>
  <c r="K487" i="11"/>
  <c r="G487" i="11"/>
  <c r="I488" i="11" l="1"/>
  <c r="E488" i="11"/>
  <c r="O488" i="11" s="1"/>
  <c r="K488" i="11"/>
  <c r="G488" i="11"/>
  <c r="E489" i="11" l="1"/>
  <c r="O489" i="11" s="1"/>
  <c r="I489" i="11"/>
  <c r="G489" i="11"/>
  <c r="K489" i="11"/>
  <c r="E490" i="11" l="1"/>
  <c r="O490" i="11" s="1"/>
  <c r="I490" i="11"/>
  <c r="G490" i="11"/>
  <c r="K490" i="11"/>
  <c r="E491" i="11" l="1"/>
  <c r="O491" i="11" s="1"/>
  <c r="I491" i="11"/>
  <c r="G491" i="11"/>
  <c r="K491" i="11"/>
  <c r="E492" i="11" l="1"/>
  <c r="O492" i="11" s="1"/>
  <c r="I492" i="11"/>
  <c r="K492" i="11"/>
  <c r="G492" i="11"/>
  <c r="E493" i="11" l="1"/>
  <c r="O493" i="11" s="1"/>
  <c r="I493" i="11"/>
  <c r="K493" i="11"/>
  <c r="G493" i="11"/>
  <c r="I494" i="11" l="1"/>
  <c r="E494" i="11"/>
  <c r="O494" i="11" s="1"/>
  <c r="K494" i="11"/>
  <c r="G494" i="11"/>
  <c r="E495" i="11" l="1"/>
  <c r="O495" i="11" s="1"/>
  <c r="I495" i="11"/>
  <c r="K495" i="11"/>
  <c r="G495" i="11"/>
  <c r="I496" i="11" l="1"/>
  <c r="E496" i="11"/>
  <c r="O496" i="11" s="1"/>
  <c r="K496" i="11"/>
  <c r="G496" i="11"/>
  <c r="I497" i="11" l="1"/>
  <c r="E497" i="11"/>
  <c r="O497" i="11" s="1"/>
  <c r="G497" i="11"/>
  <c r="E498" i="11" l="1"/>
  <c r="O498" i="11" s="1"/>
  <c r="I498" i="11"/>
  <c r="K498" i="11"/>
  <c r="G498" i="11"/>
  <c r="E499" i="11" l="1"/>
  <c r="O499" i="11" s="1"/>
  <c r="I499" i="11"/>
  <c r="G499" i="11"/>
  <c r="K499" i="11"/>
  <c r="M499" i="11"/>
  <c r="E500" i="11" l="1"/>
  <c r="O500" i="11" s="1"/>
  <c r="I500" i="11"/>
  <c r="G500" i="11"/>
  <c r="K500" i="11"/>
  <c r="M500" i="11"/>
  <c r="E501" i="11" l="1"/>
  <c r="O501" i="11" s="1"/>
  <c r="I501" i="11"/>
  <c r="G501" i="11"/>
  <c r="K501" i="11"/>
  <c r="M501" i="11"/>
  <c r="E502" i="11" l="1"/>
  <c r="O502" i="11" s="1"/>
  <c r="I502" i="11"/>
  <c r="M502" i="11"/>
  <c r="G502" i="11"/>
  <c r="K502" i="11"/>
  <c r="E503" i="11" l="1"/>
  <c r="O503" i="11" s="1"/>
  <c r="I503" i="11"/>
  <c r="K503" i="11"/>
  <c r="G503" i="11"/>
  <c r="E504" i="11" l="1"/>
  <c r="O504" i="11" s="1"/>
  <c r="I504" i="11"/>
  <c r="G504" i="11"/>
  <c r="K504" i="11"/>
  <c r="E505" i="11" l="1"/>
  <c r="O505" i="11" s="1"/>
  <c r="I505" i="11"/>
  <c r="M505" i="11"/>
  <c r="G505" i="11"/>
  <c r="K505" i="11"/>
  <c r="E506" i="11" l="1"/>
  <c r="O506" i="11" s="1"/>
  <c r="I506" i="11"/>
  <c r="K506" i="11"/>
  <c r="M506" i="11"/>
  <c r="G506" i="11"/>
  <c r="E507" i="11" l="1"/>
  <c r="O507" i="11" s="1"/>
  <c r="I507" i="11"/>
  <c r="G507" i="11"/>
  <c r="M507" i="11"/>
  <c r="K507" i="11"/>
  <c r="E508" i="11" l="1"/>
  <c r="O508" i="11" s="1"/>
  <c r="I508" i="11"/>
  <c r="M508" i="11"/>
  <c r="G508" i="11"/>
  <c r="K508" i="11"/>
  <c r="E509" i="11" l="1"/>
  <c r="O509" i="11" s="1"/>
  <c r="I509" i="11"/>
  <c r="K509" i="11"/>
  <c r="G509" i="11"/>
  <c r="I510" i="11" l="1"/>
  <c r="E510" i="11"/>
  <c r="O510" i="11" s="1"/>
  <c r="G510" i="11"/>
  <c r="K510" i="11"/>
  <c r="E511" i="11" l="1"/>
  <c r="O511" i="11" s="1"/>
  <c r="I511" i="11"/>
  <c r="K511" i="11"/>
  <c r="G511" i="11"/>
  <c r="E512" i="11" l="1"/>
  <c r="O512" i="11" s="1"/>
  <c r="I512" i="11"/>
  <c r="K512" i="11"/>
  <c r="G512" i="11"/>
  <c r="E513" i="11" l="1"/>
  <c r="O513" i="11" s="1"/>
  <c r="I513" i="11"/>
  <c r="G513" i="11"/>
  <c r="K513" i="11"/>
  <c r="E514" i="11" l="1"/>
  <c r="O514" i="11" s="1"/>
  <c r="I514" i="11"/>
  <c r="K514" i="11"/>
  <c r="G514" i="11"/>
  <c r="I515" i="11" l="1"/>
  <c r="E515" i="11"/>
  <c r="O515" i="11" s="1"/>
  <c r="G515" i="11"/>
  <c r="K515" i="11"/>
  <c r="E516" i="11" l="1"/>
  <c r="O516" i="11" s="1"/>
  <c r="I516" i="11"/>
  <c r="K516" i="11"/>
  <c r="G516" i="11"/>
  <c r="E517" i="11" l="1"/>
  <c r="O517" i="11" s="1"/>
  <c r="I517" i="11"/>
  <c r="G517" i="11"/>
  <c r="K517" i="11"/>
  <c r="I518" i="11" l="1"/>
  <c r="E518" i="11"/>
  <c r="O518" i="11" s="1"/>
  <c r="K518" i="11"/>
  <c r="G518" i="11"/>
  <c r="E519" i="11" l="1"/>
  <c r="O519" i="11" s="1"/>
  <c r="I519" i="11"/>
  <c r="G519" i="11"/>
  <c r="K519" i="11"/>
  <c r="E520" i="11" l="1"/>
  <c r="O520" i="11" s="1"/>
  <c r="I520" i="11"/>
  <c r="K520" i="11"/>
  <c r="G520" i="11"/>
  <c r="E522" i="11" l="1"/>
  <c r="O522" i="11" s="1"/>
  <c r="I522" i="11"/>
  <c r="K522" i="11"/>
  <c r="G522" i="11"/>
  <c r="E523" i="11" l="1"/>
  <c r="O523" i="11" s="1"/>
  <c r="I523" i="11"/>
  <c r="G523" i="11"/>
  <c r="K523" i="11"/>
  <c r="E524" i="11" l="1"/>
  <c r="O524" i="11" s="1"/>
  <c r="I524" i="11"/>
  <c r="G524" i="11"/>
  <c r="I525" i="11" l="1"/>
  <c r="E525" i="11"/>
  <c r="O525" i="11" s="1"/>
  <c r="K525" i="11"/>
  <c r="G525" i="11"/>
  <c r="E526" i="11" l="1"/>
  <c r="O526" i="11" s="1"/>
  <c r="I526" i="11"/>
  <c r="G526" i="11"/>
  <c r="K526" i="11"/>
  <c r="E527" i="11" l="1"/>
  <c r="O527" i="11" s="1"/>
  <c r="I527" i="11"/>
  <c r="K527" i="11"/>
  <c r="G527" i="11"/>
  <c r="I528" i="11" l="1"/>
  <c r="E528" i="11"/>
  <c r="O528" i="11" s="1"/>
  <c r="M528" i="11"/>
  <c r="G528" i="11"/>
  <c r="K528" i="11"/>
  <c r="I529" i="11" l="1"/>
  <c r="E529" i="11"/>
  <c r="O529" i="11" s="1"/>
  <c r="G529" i="11"/>
  <c r="K529" i="11"/>
  <c r="M529" i="11"/>
  <c r="E530" i="11" l="1"/>
  <c r="O530" i="11" s="1"/>
  <c r="I530" i="11"/>
  <c r="G530" i="11"/>
  <c r="K530" i="11"/>
  <c r="M530" i="11"/>
  <c r="I531" i="11" l="1"/>
  <c r="E531" i="11"/>
  <c r="O531" i="11" s="1"/>
  <c r="M531" i="11"/>
  <c r="K531" i="11"/>
  <c r="G531" i="11"/>
  <c r="E532" i="11" l="1"/>
  <c r="O532" i="11" s="1"/>
  <c r="I532" i="11"/>
  <c r="K532" i="11"/>
  <c r="M532" i="11"/>
  <c r="G532" i="11"/>
  <c r="E533" i="11" l="1"/>
  <c r="O533" i="11" s="1"/>
  <c r="I533" i="11"/>
  <c r="M533" i="11"/>
  <c r="G533" i="11"/>
  <c r="K533" i="11"/>
  <c r="K534" i="11" l="1"/>
  <c r="M534" i="11"/>
  <c r="G534" i="11"/>
  <c r="E534" i="11"/>
  <c r="O534" i="11" s="1"/>
  <c r="I534" i="11"/>
  <c r="E535" i="11" l="1"/>
  <c r="O535" i="11" s="1"/>
  <c r="I535" i="11"/>
  <c r="G535" i="11"/>
  <c r="M535" i="11"/>
  <c r="K535" i="11"/>
  <c r="I536" i="11" l="1"/>
  <c r="E536" i="11"/>
  <c r="O536" i="11" s="1"/>
  <c r="G536" i="11"/>
  <c r="M536" i="11"/>
  <c r="K536" i="11"/>
  <c r="E537" i="11" l="1"/>
  <c r="O537" i="11" s="1"/>
  <c r="I537" i="11"/>
  <c r="M537" i="11"/>
  <c r="K537" i="11"/>
  <c r="G537" i="11"/>
  <c r="I538" i="11" l="1"/>
  <c r="E538" i="11"/>
  <c r="O538" i="11" s="1"/>
  <c r="K538" i="11"/>
  <c r="G538" i="11"/>
  <c r="M538" i="11"/>
  <c r="E539" i="11" l="1"/>
  <c r="O539" i="11" s="1"/>
  <c r="I539" i="11"/>
  <c r="G539" i="11"/>
  <c r="M539" i="11"/>
  <c r="K539" i="11"/>
  <c r="I540" i="11" l="1"/>
  <c r="E540" i="11"/>
  <c r="O540" i="11" s="1"/>
  <c r="G540" i="11"/>
  <c r="K540" i="11"/>
  <c r="E541" i="11" l="1"/>
  <c r="O541" i="11" s="1"/>
  <c r="I541" i="11"/>
  <c r="G541" i="11"/>
  <c r="K541" i="11"/>
  <c r="M541" i="11"/>
  <c r="E542" i="11" l="1"/>
  <c r="O542" i="11" s="1"/>
  <c r="I542" i="11"/>
  <c r="K542" i="11"/>
  <c r="M542" i="11"/>
  <c r="G542" i="11"/>
  <c r="I543" i="11" l="1"/>
  <c r="E543" i="11"/>
  <c r="O543" i="11" s="1"/>
  <c r="K543" i="11"/>
  <c r="G543" i="11"/>
  <c r="E544" i="11" l="1"/>
  <c r="O544" i="11" s="1"/>
  <c r="I544" i="11"/>
  <c r="G544" i="11"/>
  <c r="K544" i="11"/>
  <c r="M544" i="11"/>
  <c r="E545" i="11" l="1"/>
  <c r="O545" i="11" s="1"/>
  <c r="I545" i="11"/>
  <c r="G545" i="11"/>
  <c r="M545" i="11"/>
  <c r="K545" i="11"/>
  <c r="E546" i="11" l="1"/>
  <c r="O546" i="11" s="1"/>
  <c r="I546" i="11"/>
  <c r="K546" i="11"/>
  <c r="G546" i="11"/>
  <c r="M546" i="11"/>
  <c r="E547" i="11" l="1"/>
  <c r="O547" i="11" s="1"/>
  <c r="I547" i="11"/>
  <c r="K547" i="11"/>
  <c r="G547" i="11"/>
  <c r="E548" i="11" l="1"/>
  <c r="O548" i="11" s="1"/>
  <c r="I548" i="11"/>
  <c r="G548" i="11"/>
  <c r="K548" i="11"/>
  <c r="E549" i="11" l="1"/>
  <c r="O549" i="11" s="1"/>
  <c r="I549" i="11"/>
  <c r="G549" i="11"/>
  <c r="E550" i="11" l="1"/>
  <c r="O550" i="11" s="1"/>
  <c r="I550" i="11"/>
  <c r="K550" i="11"/>
  <c r="G550" i="11"/>
  <c r="E551" i="11" l="1"/>
  <c r="O551" i="11" s="1"/>
  <c r="I551" i="11"/>
  <c r="G551" i="11"/>
  <c r="M551" i="11"/>
  <c r="K551" i="11"/>
  <c r="E552" i="11" l="1"/>
  <c r="O552" i="11" s="1"/>
  <c r="I552" i="11"/>
  <c r="K552" i="11"/>
  <c r="G552" i="11"/>
  <c r="M552" i="11"/>
  <c r="E553" i="11" l="1"/>
  <c r="O553" i="11" s="1"/>
  <c r="I553" i="11"/>
  <c r="G553" i="11"/>
  <c r="K553" i="11"/>
  <c r="M553" i="11"/>
  <c r="E554" i="11" l="1"/>
  <c r="O554" i="11" s="1"/>
  <c r="I554" i="11"/>
  <c r="K554" i="11"/>
  <c r="M554" i="11"/>
  <c r="G554" i="11"/>
  <c r="I555" i="11" l="1"/>
  <c r="E555" i="11"/>
  <c r="O555" i="11" s="1"/>
  <c r="K555" i="11"/>
  <c r="G555" i="11"/>
  <c r="M555" i="11"/>
  <c r="E556" i="11" l="1"/>
  <c r="O556" i="11" s="1"/>
  <c r="I556" i="11"/>
  <c r="K556" i="11"/>
  <c r="M556" i="11"/>
  <c r="G556" i="11"/>
  <c r="E557" i="11" l="1"/>
  <c r="O557" i="11" s="1"/>
  <c r="I557" i="11"/>
  <c r="K557" i="11"/>
  <c r="G557" i="11"/>
  <c r="M557" i="11"/>
  <c r="E558" i="11" l="1"/>
  <c r="O558" i="11" s="1"/>
  <c r="I558" i="11"/>
  <c r="K558" i="11"/>
  <c r="M558" i="11"/>
  <c r="G558" i="11"/>
  <c r="E559" i="11" l="1"/>
  <c r="O559" i="11" s="1"/>
  <c r="G559" i="11"/>
  <c r="K559" i="11"/>
  <c r="I559" i="11"/>
  <c r="M559" i="11"/>
  <c r="I560" i="11" l="1"/>
  <c r="E560" i="11"/>
  <c r="O560" i="11" s="1"/>
  <c r="K560" i="11"/>
  <c r="M560" i="11"/>
  <c r="G560" i="11"/>
  <c r="E561" i="11" l="1"/>
  <c r="O561" i="11" s="1"/>
  <c r="I561" i="11"/>
  <c r="K561" i="11"/>
  <c r="G561" i="11"/>
  <c r="E562" i="11" l="1"/>
  <c r="O562" i="11" s="1"/>
  <c r="I562" i="11"/>
  <c r="G562" i="11"/>
  <c r="K562" i="11"/>
  <c r="E563" i="11" l="1"/>
  <c r="O563" i="11" s="1"/>
  <c r="I563" i="11"/>
  <c r="K563" i="11"/>
  <c r="G563" i="11"/>
  <c r="I564" i="11" l="1"/>
  <c r="E564" i="11"/>
  <c r="O564" i="11" s="1"/>
  <c r="G564" i="11"/>
  <c r="K564" i="11"/>
  <c r="I565" i="11" l="1"/>
  <c r="E565" i="11"/>
  <c r="O565" i="11" s="1"/>
  <c r="K565" i="11"/>
  <c r="G565" i="11"/>
  <c r="E566" i="11" l="1"/>
  <c r="O566" i="11" s="1"/>
  <c r="I566" i="11"/>
  <c r="G566" i="11"/>
  <c r="K566" i="11"/>
  <c r="E567" i="11" l="1"/>
  <c r="O567" i="11" s="1"/>
  <c r="I567" i="11"/>
  <c r="G567" i="11"/>
  <c r="K567" i="11"/>
  <c r="I568" i="11" l="1"/>
  <c r="E568" i="11"/>
  <c r="O568" i="11" s="1"/>
  <c r="G568" i="11"/>
  <c r="K568" i="11"/>
  <c r="I569" i="11" l="1"/>
  <c r="E569" i="11"/>
  <c r="O569" i="11" s="1"/>
  <c r="G569" i="11"/>
  <c r="K569" i="11"/>
  <c r="I570" i="11" l="1"/>
  <c r="E570" i="11"/>
  <c r="O570" i="11" s="1"/>
  <c r="G570" i="11"/>
  <c r="I571" i="11" l="1"/>
  <c r="E571" i="11"/>
  <c r="O571" i="11" s="1"/>
  <c r="K571" i="11"/>
  <c r="G571" i="11"/>
  <c r="E572" i="11" l="1"/>
  <c r="O572" i="11" s="1"/>
  <c r="I572" i="11"/>
  <c r="G572" i="11"/>
  <c r="K572" i="11"/>
  <c r="E573" i="11" l="1"/>
  <c r="O573" i="11" s="1"/>
  <c r="I573" i="11"/>
  <c r="G573" i="11"/>
  <c r="K573" i="11"/>
  <c r="E574" i="11" l="1"/>
  <c r="O574" i="11" s="1"/>
  <c r="I574" i="11"/>
  <c r="K574" i="11"/>
  <c r="G574" i="11"/>
  <c r="I575" i="11" l="1"/>
  <c r="E575" i="11"/>
  <c r="O575" i="11" s="1"/>
  <c r="K575" i="11"/>
  <c r="G575" i="11"/>
  <c r="I576" i="11" l="1"/>
  <c r="E576" i="11"/>
  <c r="O576" i="11" s="1"/>
  <c r="K576" i="11"/>
  <c r="G576" i="11"/>
  <c r="I577" i="11" l="1"/>
  <c r="E577" i="11"/>
  <c r="O577" i="11" s="1"/>
  <c r="K577" i="11"/>
  <c r="G577" i="11"/>
  <c r="E578" i="11" l="1"/>
  <c r="O578" i="11" s="1"/>
  <c r="I578" i="11"/>
  <c r="G578" i="11"/>
  <c r="K578" i="11"/>
  <c r="I579" i="11" l="1"/>
  <c r="E579" i="11"/>
  <c r="O579" i="11" s="1"/>
  <c r="G579" i="11"/>
  <c r="K579" i="11"/>
  <c r="I580" i="11" l="1"/>
  <c r="E580" i="11"/>
  <c r="O580" i="11" s="1"/>
  <c r="G580" i="11"/>
  <c r="K580" i="11"/>
  <c r="I581" i="11" l="1"/>
  <c r="E581" i="11"/>
  <c r="O581" i="11" s="1"/>
  <c r="G581" i="11"/>
  <c r="K581" i="11"/>
  <c r="I582" i="11" l="1"/>
  <c r="E582" i="11"/>
  <c r="O582" i="11" s="1"/>
  <c r="G582" i="11"/>
  <c r="K582" i="11"/>
  <c r="I583" i="11" l="1"/>
  <c r="E583" i="11"/>
  <c r="O583" i="11" s="1"/>
  <c r="G583" i="11"/>
  <c r="K583" i="11"/>
  <c r="I584" i="11" l="1"/>
  <c r="E584" i="11"/>
  <c r="O584" i="11" s="1"/>
  <c r="K584" i="11"/>
  <c r="G584" i="11"/>
  <c r="E585" i="11" l="1"/>
  <c r="O585" i="11" s="1"/>
  <c r="I585" i="11"/>
  <c r="K585" i="11"/>
  <c r="G585" i="11"/>
  <c r="E586" i="11" l="1"/>
  <c r="O586" i="11" s="1"/>
  <c r="I586" i="11"/>
  <c r="G586" i="11"/>
  <c r="K586" i="11"/>
  <c r="E587" i="11" l="1"/>
  <c r="O587" i="11" s="1"/>
  <c r="I587" i="11"/>
  <c r="G587" i="11"/>
  <c r="I588" i="11" l="1"/>
  <c r="E588" i="11"/>
  <c r="O588" i="11" s="1"/>
  <c r="G588" i="11"/>
  <c r="K588" i="11"/>
  <c r="I589" i="11" l="1"/>
  <c r="E589" i="11"/>
  <c r="O589" i="11" s="1"/>
  <c r="K589" i="11"/>
  <c r="G589" i="11"/>
  <c r="I590" i="11" l="1"/>
  <c r="E590" i="11"/>
  <c r="O590" i="11" s="1"/>
  <c r="K590" i="11"/>
  <c r="G590" i="11"/>
  <c r="E591" i="11" l="1"/>
  <c r="O591" i="11" s="1"/>
  <c r="I591" i="11"/>
  <c r="K591" i="11"/>
  <c r="G591" i="11"/>
  <c r="E592" i="11" l="1"/>
  <c r="O592" i="11" s="1"/>
  <c r="I592" i="11"/>
  <c r="G592" i="11"/>
  <c r="K592" i="11"/>
  <c r="E593" i="11" l="1"/>
  <c r="O593" i="11" s="1"/>
  <c r="I593" i="11"/>
  <c r="G593" i="11"/>
  <c r="K593" i="11"/>
  <c r="I594" i="11" l="1"/>
  <c r="E594" i="11"/>
  <c r="O594" i="11" s="1"/>
  <c r="K594" i="11"/>
  <c r="G594" i="11"/>
  <c r="E595" i="11" l="1"/>
  <c r="O595" i="11" s="1"/>
  <c r="I595" i="11"/>
  <c r="G595" i="11"/>
  <c r="K595" i="11"/>
  <c r="E596" i="11" l="1"/>
  <c r="O596" i="11" s="1"/>
  <c r="I596" i="11"/>
  <c r="K596" i="11"/>
  <c r="G596" i="11"/>
  <c r="I597" i="11" l="1"/>
  <c r="E597" i="11"/>
  <c r="O597" i="11" s="1"/>
  <c r="G597" i="11"/>
  <c r="K597" i="11"/>
  <c r="I598" i="11" l="1"/>
  <c r="E598" i="11"/>
  <c r="O598" i="11" s="1"/>
  <c r="G598" i="11"/>
  <c r="K598" i="11"/>
  <c r="E599" i="11" l="1"/>
  <c r="O599" i="11" s="1"/>
  <c r="I599" i="11"/>
  <c r="G599" i="11"/>
  <c r="K599" i="11"/>
  <c r="I600" i="11" l="1"/>
  <c r="E600" i="11"/>
  <c r="O600" i="11" s="1"/>
  <c r="K600" i="11"/>
  <c r="G600" i="11"/>
  <c r="E601" i="11" l="1"/>
  <c r="O601" i="11" s="1"/>
  <c r="I601" i="11"/>
  <c r="K601" i="11"/>
  <c r="G601" i="11"/>
  <c r="E602" i="11" l="1"/>
  <c r="O602" i="11" s="1"/>
  <c r="I602" i="11"/>
  <c r="G602" i="11"/>
  <c r="K602" i="11"/>
  <c r="E603" i="11" l="1"/>
  <c r="O603" i="11" s="1"/>
  <c r="I603" i="11"/>
  <c r="G603" i="11"/>
  <c r="K603" i="11"/>
  <c r="E604" i="11" l="1"/>
  <c r="O604" i="11" s="1"/>
  <c r="I604" i="11"/>
  <c r="G604" i="11"/>
  <c r="E605" i="11" l="1"/>
  <c r="O605" i="11" s="1"/>
  <c r="I605" i="11"/>
  <c r="K605" i="11"/>
  <c r="G605" i="11"/>
  <c r="E606" i="11" l="1"/>
  <c r="O606" i="11" s="1"/>
  <c r="I606" i="11"/>
  <c r="K606" i="11"/>
  <c r="G606" i="11"/>
  <c r="E607" i="11" l="1"/>
  <c r="O607" i="11" s="1"/>
  <c r="I607" i="11"/>
  <c r="G607" i="11"/>
  <c r="K607" i="11"/>
  <c r="E608" i="11" l="1"/>
  <c r="O608" i="11" s="1"/>
  <c r="I608" i="11"/>
  <c r="K608" i="11"/>
  <c r="G608" i="11"/>
  <c r="I609" i="11" l="1"/>
  <c r="E609" i="11"/>
  <c r="O609" i="11" s="1"/>
  <c r="G609" i="11"/>
  <c r="E610" i="11" l="1"/>
  <c r="O610" i="11" s="1"/>
  <c r="I610" i="11"/>
  <c r="G610" i="11"/>
  <c r="K610" i="11"/>
  <c r="E611" i="11" l="1"/>
  <c r="O611" i="11" s="1"/>
  <c r="I611" i="11"/>
  <c r="G611" i="11"/>
  <c r="K611" i="11"/>
  <c r="E612" i="11" l="1"/>
  <c r="O612" i="11" s="1"/>
  <c r="I612" i="11"/>
  <c r="G612" i="11"/>
  <c r="K612" i="11"/>
  <c r="E613" i="11" l="1"/>
  <c r="O613" i="11" s="1"/>
  <c r="I613" i="11"/>
  <c r="G613" i="11"/>
  <c r="K613" i="11"/>
  <c r="I614" i="11" l="1"/>
  <c r="E614" i="11"/>
  <c r="O614" i="11" s="1"/>
  <c r="G614" i="11"/>
  <c r="K614" i="11"/>
  <c r="E615" i="11" l="1"/>
  <c r="O615" i="11" s="1"/>
  <c r="I615" i="11"/>
  <c r="K615" i="11"/>
  <c r="G615" i="11"/>
  <c r="E616" i="11" l="1"/>
  <c r="O616" i="11" s="1"/>
  <c r="I616" i="11"/>
  <c r="K616" i="11"/>
  <c r="G616" i="11"/>
  <c r="I617" i="11" l="1"/>
  <c r="E617" i="11"/>
  <c r="O617" i="11" s="1"/>
  <c r="K617" i="11"/>
  <c r="G617" i="11"/>
  <c r="I618" i="11" l="1"/>
  <c r="E618" i="11"/>
  <c r="O618" i="11" s="1"/>
  <c r="G618" i="11"/>
  <c r="K618" i="11"/>
  <c r="I619" i="11" l="1"/>
  <c r="E619" i="11"/>
  <c r="O619" i="11" s="1"/>
  <c r="G619" i="11"/>
  <c r="K619" i="11"/>
  <c r="I620" i="11" l="1"/>
  <c r="E620" i="11"/>
  <c r="O620" i="11" s="1"/>
  <c r="G620" i="11"/>
  <c r="K620" i="11"/>
  <c r="E621" i="11" l="1"/>
  <c r="O621" i="11" s="1"/>
  <c r="I621" i="11"/>
  <c r="G621" i="11"/>
  <c r="K621" i="11"/>
  <c r="I622" i="11" l="1"/>
  <c r="E622" i="11"/>
  <c r="O622" i="11" s="1"/>
  <c r="K622" i="11"/>
  <c r="G622" i="11"/>
  <c r="E623" i="11" l="1"/>
  <c r="O623" i="11" s="1"/>
  <c r="I623" i="11"/>
  <c r="G623" i="11"/>
  <c r="K623" i="11"/>
  <c r="I624" i="11" l="1"/>
  <c r="E624" i="11"/>
  <c r="O624" i="11" s="1"/>
  <c r="G624" i="11"/>
  <c r="K624" i="11"/>
  <c r="E625" i="11" l="1"/>
  <c r="O625" i="11" s="1"/>
  <c r="I625" i="11"/>
  <c r="K625" i="11"/>
  <c r="G625" i="11"/>
  <c r="E626" i="11" l="1"/>
  <c r="O626" i="11" s="1"/>
  <c r="I626" i="11"/>
  <c r="K626" i="11"/>
  <c r="G626" i="11"/>
  <c r="I627" i="11" l="1"/>
  <c r="E627" i="11"/>
  <c r="O627" i="11" s="1"/>
  <c r="G627" i="11"/>
  <c r="K627" i="11"/>
  <c r="I628" i="11" l="1"/>
  <c r="E628" i="11"/>
  <c r="O628" i="11" s="1"/>
  <c r="G628" i="11"/>
  <c r="E629" i="11" l="1"/>
  <c r="O629" i="11" s="1"/>
  <c r="I629" i="11"/>
  <c r="K629" i="11"/>
  <c r="G629" i="11"/>
  <c r="E630" i="11" l="1"/>
  <c r="O630" i="11" s="1"/>
  <c r="I630" i="11"/>
  <c r="K630" i="11"/>
  <c r="G630" i="11"/>
  <c r="I631" i="11" l="1"/>
  <c r="E631" i="11"/>
  <c r="O631" i="11" s="1"/>
  <c r="K631" i="11"/>
  <c r="G631" i="11"/>
  <c r="E632" i="11" l="1"/>
  <c r="O632" i="11" s="1"/>
  <c r="I632" i="11"/>
  <c r="K632" i="11"/>
  <c r="G632" i="11"/>
  <c r="E633" i="11" l="1"/>
  <c r="O633" i="11" s="1"/>
  <c r="I633" i="11"/>
  <c r="K633" i="11"/>
  <c r="G633" i="11"/>
  <c r="E634" i="11" l="1"/>
  <c r="O634" i="11" s="1"/>
  <c r="I634" i="11"/>
  <c r="K634" i="11"/>
  <c r="G634" i="11"/>
  <c r="G223" i="11"/>
  <c r="E223" i="11"/>
  <c r="O223" i="11" s="1"/>
  <c r="I635" i="11" l="1"/>
  <c r="E635" i="11"/>
  <c r="O635" i="11" s="1"/>
  <c r="G635" i="11"/>
  <c r="K635" i="11"/>
  <c r="G224" i="11"/>
  <c r="E224" i="11"/>
  <c r="O224" i="11" s="1"/>
  <c r="I224" i="11"/>
  <c r="I636" i="11" l="1"/>
  <c r="E636" i="11"/>
  <c r="O636" i="11" s="1"/>
  <c r="G636" i="11"/>
  <c r="K636" i="11"/>
  <c r="K242" i="11"/>
  <c r="I242" i="11"/>
  <c r="G242" i="11"/>
  <c r="E242" i="11"/>
  <c r="O242" i="11" s="1"/>
  <c r="E637" i="11" l="1"/>
  <c r="O637" i="11" s="1"/>
  <c r="I637" i="11"/>
  <c r="K637" i="11"/>
  <c r="G637" i="11"/>
  <c r="G243" i="11"/>
  <c r="K243" i="11"/>
  <c r="M243" i="11"/>
  <c r="I243" i="11"/>
  <c r="E243" i="11"/>
  <c r="O243" i="11" s="1"/>
  <c r="E638" i="11" l="1"/>
  <c r="O638" i="11" s="1"/>
  <c r="I638" i="11"/>
  <c r="G638" i="11"/>
  <c r="K638" i="11"/>
  <c r="M244" i="11"/>
  <c r="G244" i="11"/>
  <c r="K244" i="11"/>
  <c r="I244" i="11"/>
  <c r="E244" i="11"/>
  <c r="O244" i="11" s="1"/>
  <c r="I639" i="11" l="1"/>
  <c r="E639" i="11"/>
  <c r="O639" i="11" s="1"/>
  <c r="G639" i="11"/>
  <c r="G245" i="11"/>
  <c r="M245" i="11"/>
  <c r="I245" i="11"/>
  <c r="K245" i="11"/>
  <c r="E245" i="11"/>
  <c r="O245" i="11" s="1"/>
  <c r="I640" i="11" l="1"/>
  <c r="E640" i="11"/>
  <c r="O640" i="11" s="1"/>
  <c r="K640" i="11"/>
  <c r="G640" i="11"/>
  <c r="K246" i="11"/>
  <c r="G246" i="11"/>
  <c r="I246" i="11"/>
  <c r="M246" i="11"/>
  <c r="E246" i="11"/>
  <c r="O246" i="11" s="1"/>
  <c r="I641" i="11" l="1"/>
  <c r="E641" i="11"/>
  <c r="O641" i="11" s="1"/>
  <c r="G641" i="11"/>
  <c r="M641" i="11"/>
  <c r="K641" i="11"/>
  <c r="K247" i="11"/>
  <c r="G247" i="11"/>
  <c r="I247" i="11"/>
  <c r="E247" i="11"/>
  <c r="O247" i="11" s="1"/>
  <c r="I642" i="11" l="1"/>
  <c r="E642" i="11"/>
  <c r="O642" i="11" s="1"/>
  <c r="G642" i="11"/>
  <c r="M642" i="11"/>
  <c r="K642" i="11"/>
  <c r="I248" i="11"/>
  <c r="K248" i="11"/>
  <c r="G248" i="11"/>
  <c r="M248" i="11"/>
  <c r="E248" i="11"/>
  <c r="O248" i="11" s="1"/>
  <c r="E643" i="11" l="1"/>
  <c r="O643" i="11" s="1"/>
  <c r="I643" i="11"/>
  <c r="K643" i="11"/>
  <c r="G643" i="11"/>
  <c r="M643" i="11"/>
  <c r="G250" i="11"/>
  <c r="I250" i="11"/>
  <c r="K250" i="11"/>
  <c r="M250" i="11"/>
  <c r="E250" i="11"/>
  <c r="O250" i="11" s="1"/>
  <c r="I644" i="11" l="1"/>
  <c r="E644" i="11"/>
  <c r="O644" i="11" s="1"/>
  <c r="M644" i="11"/>
  <c r="G644" i="11"/>
  <c r="K644" i="11"/>
  <c r="K251" i="11"/>
  <c r="M251" i="11"/>
  <c r="I251" i="11"/>
  <c r="E251" i="11"/>
  <c r="O251" i="11" s="1"/>
  <c r="I645" i="11" l="1"/>
  <c r="E645" i="11"/>
  <c r="O645" i="11" s="1"/>
  <c r="G645" i="11"/>
  <c r="K645" i="11"/>
  <c r="M645" i="11"/>
  <c r="G252" i="11"/>
  <c r="M252" i="11"/>
  <c r="K252" i="11"/>
  <c r="I252" i="11"/>
  <c r="E252" i="11"/>
  <c r="O252" i="11" s="1"/>
  <c r="I646" i="11" l="1"/>
  <c r="E646" i="11"/>
  <c r="O646" i="11" s="1"/>
  <c r="M646" i="11"/>
  <c r="K646" i="11"/>
  <c r="G646" i="11"/>
  <c r="K253" i="11"/>
  <c r="G253" i="11"/>
  <c r="M253" i="11"/>
  <c r="I253" i="11"/>
  <c r="E253" i="11"/>
  <c r="O253" i="11" s="1"/>
  <c r="E647" i="11" l="1"/>
  <c r="O647" i="11" s="1"/>
  <c r="I647" i="11"/>
  <c r="K647" i="11"/>
  <c r="M647" i="11"/>
  <c r="G647" i="11"/>
  <c r="I254" i="11"/>
  <c r="M254" i="11"/>
  <c r="G254" i="11"/>
  <c r="K254" i="11"/>
  <c r="E254" i="11"/>
  <c r="O254" i="11" s="1"/>
  <c r="E648" i="11" l="1"/>
  <c r="O648" i="11" s="1"/>
  <c r="I648" i="11"/>
  <c r="K648" i="11"/>
  <c r="G648" i="11"/>
  <c r="G255" i="11"/>
  <c r="M255" i="11"/>
  <c r="I255" i="11"/>
  <c r="K255" i="11"/>
  <c r="E255" i="11"/>
  <c r="O255" i="11" s="1"/>
  <c r="I649" i="11" l="1"/>
  <c r="E649" i="11"/>
  <c r="O649" i="11" s="1"/>
  <c r="K649" i="11"/>
  <c r="G649" i="11"/>
  <c r="G256" i="11"/>
  <c r="I256" i="11"/>
  <c r="K256" i="11"/>
  <c r="M256" i="11"/>
  <c r="E256" i="11"/>
  <c r="O256" i="11" s="1"/>
  <c r="I650" i="11" l="1"/>
  <c r="E650" i="11"/>
  <c r="O650" i="11" s="1"/>
  <c r="K650" i="11"/>
  <c r="G650" i="11"/>
  <c r="G257" i="11"/>
  <c r="K257" i="11"/>
  <c r="M257" i="11"/>
  <c r="I257" i="11"/>
  <c r="E257" i="11"/>
  <c r="O257" i="11" s="1"/>
  <c r="E651" i="11" l="1"/>
  <c r="M258" i="11"/>
  <c r="K258" i="11"/>
  <c r="I258" i="11"/>
  <c r="G258" i="11"/>
  <c r="E258" i="11"/>
  <c r="O258" i="11" s="1"/>
  <c r="I652" i="11" l="1"/>
  <c r="E652" i="11"/>
  <c r="M259" i="11"/>
  <c r="I259" i="11"/>
  <c r="K259" i="11"/>
  <c r="G259" i="11"/>
  <c r="E259" i="11"/>
  <c r="O259" i="11" s="1"/>
  <c r="I653" i="11" l="1"/>
  <c r="E653" i="11"/>
  <c r="G260" i="11"/>
  <c r="K260" i="11"/>
  <c r="M260" i="11"/>
  <c r="I260" i="11"/>
  <c r="E260" i="11"/>
  <c r="O260" i="11" s="1"/>
  <c r="I654" i="11" l="1"/>
  <c r="E654" i="11"/>
  <c r="I261" i="11"/>
  <c r="M261" i="11"/>
  <c r="K261" i="11"/>
  <c r="G261" i="11"/>
  <c r="E261" i="11"/>
  <c r="O261" i="11" s="1"/>
  <c r="I655" i="11" l="1"/>
  <c r="E655" i="11"/>
  <c r="G262" i="11"/>
  <c r="K262" i="11"/>
  <c r="M262" i="11"/>
  <c r="I262" i="11"/>
  <c r="E262" i="11"/>
  <c r="O262" i="11" s="1"/>
  <c r="I656" i="11" l="1"/>
  <c r="E656" i="11"/>
  <c r="G263" i="11"/>
  <c r="K263" i="11"/>
  <c r="I263" i="11"/>
  <c r="E263" i="11"/>
  <c r="O263" i="11" s="1"/>
  <c r="I657" i="11" l="1"/>
  <c r="E657" i="11"/>
  <c r="I264" i="11"/>
  <c r="M264" i="11"/>
  <c r="G264" i="11"/>
  <c r="K264" i="11"/>
  <c r="E264" i="11"/>
  <c r="O264" i="11" s="1"/>
  <c r="I658" i="11" l="1"/>
  <c r="E658" i="11"/>
  <c r="K265" i="11"/>
  <c r="G265" i="11"/>
  <c r="I265" i="11"/>
  <c r="M265" i="11"/>
  <c r="E265" i="11"/>
  <c r="O265" i="11" s="1"/>
  <c r="I659" i="11" l="1"/>
  <c r="E659" i="11"/>
  <c r="M266" i="11"/>
  <c r="I266" i="11"/>
  <c r="K266" i="11"/>
  <c r="G266" i="11"/>
  <c r="E266" i="11"/>
  <c r="O266" i="11" s="1"/>
  <c r="I660" i="11" l="1"/>
  <c r="E660" i="11"/>
  <c r="K267" i="11"/>
  <c r="I267" i="11"/>
  <c r="M267" i="11"/>
  <c r="G267" i="11"/>
  <c r="E267" i="11"/>
  <c r="O267" i="11" s="1"/>
  <c r="E661" i="11" l="1"/>
  <c r="I661" i="11"/>
  <c r="K268" i="11"/>
  <c r="M268" i="11"/>
  <c r="I268" i="11"/>
  <c r="G268" i="11"/>
  <c r="E268" i="11"/>
  <c r="O268" i="11" s="1"/>
  <c r="I662" i="11" l="1"/>
  <c r="E662" i="11"/>
  <c r="M269" i="11"/>
  <c r="I269" i="11"/>
  <c r="G269" i="11"/>
  <c r="K269" i="11"/>
  <c r="E269" i="11"/>
  <c r="O269" i="11" s="1"/>
  <c r="E663" i="11" l="1"/>
  <c r="I663" i="11"/>
  <c r="I270" i="11"/>
  <c r="K270" i="11"/>
  <c r="G270" i="11"/>
  <c r="M270" i="11"/>
  <c r="E270" i="11"/>
  <c r="O270" i="11" s="1"/>
  <c r="I664" i="11" l="1"/>
  <c r="E664" i="11"/>
  <c r="G271" i="11"/>
  <c r="K271" i="11"/>
  <c r="I271" i="11"/>
  <c r="M271" i="11"/>
  <c r="E271" i="11"/>
  <c r="O271" i="11" s="1"/>
  <c r="I665" i="11" l="1"/>
  <c r="E665" i="11"/>
  <c r="G272" i="11"/>
  <c r="I272" i="11"/>
  <c r="K272" i="11"/>
  <c r="M272" i="11"/>
  <c r="E272" i="11"/>
  <c r="O272" i="11" s="1"/>
  <c r="E666" i="11" l="1"/>
  <c r="I666" i="11"/>
  <c r="I273" i="11"/>
  <c r="M273" i="11"/>
  <c r="G273" i="11"/>
  <c r="K273" i="11"/>
  <c r="E273" i="11"/>
  <c r="O273" i="11" s="1"/>
  <c r="I667" i="11" l="1"/>
  <c r="E667" i="11"/>
  <c r="G274" i="11"/>
  <c r="I274" i="11"/>
  <c r="M274" i="11"/>
  <c r="K274" i="11"/>
  <c r="E274" i="11"/>
  <c r="O274" i="11" s="1"/>
  <c r="I668" i="11" l="1"/>
  <c r="E668" i="11"/>
  <c r="G275" i="11"/>
  <c r="K275" i="11"/>
  <c r="I275" i="11"/>
  <c r="M275" i="11"/>
  <c r="E275" i="11"/>
  <c r="O275" i="11" s="1"/>
  <c r="E669" i="11" l="1"/>
  <c r="I669" i="11"/>
  <c r="K276" i="11"/>
  <c r="I276" i="11"/>
  <c r="E276" i="11"/>
  <c r="O276" i="11" s="1"/>
  <c r="M276" i="11"/>
  <c r="G276" i="11"/>
  <c r="E670" i="11" l="1"/>
  <c r="I670" i="11"/>
  <c r="K277" i="11"/>
  <c r="I277" i="11"/>
  <c r="G277" i="11"/>
  <c r="M277" i="11"/>
  <c r="E277" i="11"/>
  <c r="O277" i="11" s="1"/>
  <c r="E671" i="11" l="1"/>
  <c r="I671" i="11"/>
  <c r="K278" i="11"/>
  <c r="G278" i="11"/>
  <c r="M278" i="11"/>
  <c r="I278" i="11"/>
  <c r="E278" i="11"/>
  <c r="O278" i="11" s="1"/>
  <c r="E672" i="11" l="1"/>
  <c r="I672" i="11"/>
  <c r="G279" i="11"/>
  <c r="I279" i="11"/>
  <c r="K279" i="11"/>
  <c r="E279" i="11"/>
  <c r="O279" i="11" s="1"/>
  <c r="I673" i="11" l="1"/>
  <c r="E673" i="11"/>
  <c r="I280" i="11"/>
  <c r="G280" i="11"/>
  <c r="M280" i="11"/>
  <c r="K280" i="11"/>
  <c r="E280" i="11"/>
  <c r="O280" i="11" s="1"/>
  <c r="E674" i="11" l="1"/>
  <c r="I674" i="11"/>
  <c r="M281" i="11"/>
  <c r="I281" i="11"/>
  <c r="E281" i="11"/>
  <c r="O281" i="11" s="1"/>
  <c r="G281" i="11"/>
  <c r="K281" i="11"/>
  <c r="I675" i="11" l="1"/>
  <c r="E675" i="11"/>
  <c r="K282" i="11"/>
  <c r="G282" i="11"/>
  <c r="M282" i="11"/>
  <c r="I282" i="11"/>
  <c r="E282" i="11"/>
  <c r="O282" i="11" s="1"/>
  <c r="I676" i="11" l="1"/>
  <c r="E676" i="11"/>
  <c r="M283" i="11"/>
  <c r="G283" i="11"/>
  <c r="K283" i="11"/>
  <c r="I283" i="11"/>
  <c r="E283" i="11"/>
  <c r="O283" i="11" s="1"/>
  <c r="E677" i="11" l="1"/>
  <c r="I677" i="11"/>
  <c r="I284" i="11"/>
  <c r="M284" i="11"/>
  <c r="K284" i="11"/>
  <c r="G284" i="11"/>
  <c r="E284" i="11"/>
  <c r="O284" i="11" s="1"/>
  <c r="E678" i="11" l="1"/>
  <c r="I678" i="11"/>
  <c r="K285" i="11"/>
  <c r="E285" i="11"/>
  <c r="O285" i="11" s="1"/>
  <c r="G285" i="11"/>
  <c r="I285" i="11"/>
  <c r="M285" i="11"/>
  <c r="I679" i="11" l="1"/>
  <c r="E679" i="11"/>
  <c r="G286" i="11"/>
  <c r="K286" i="11"/>
  <c r="I286" i="11"/>
  <c r="E286" i="11"/>
  <c r="O286" i="11" s="1"/>
  <c r="E680" i="11" l="1"/>
  <c r="I680" i="11"/>
  <c r="G288" i="11"/>
  <c r="I288" i="11"/>
  <c r="M288" i="11"/>
  <c r="K288" i="11"/>
  <c r="E288" i="11"/>
  <c r="O288" i="11" s="1"/>
  <c r="E681" i="11" l="1"/>
  <c r="I681" i="11"/>
  <c r="K289" i="11"/>
  <c r="I289" i="11"/>
  <c r="G289" i="11"/>
  <c r="M289" i="11"/>
  <c r="E289" i="11"/>
  <c r="O289" i="11" s="1"/>
  <c r="I682" i="11" l="1"/>
  <c r="E682" i="11"/>
  <c r="G294" i="11"/>
  <c r="M294" i="11"/>
  <c r="I294" i="11"/>
  <c r="K294" i="11"/>
  <c r="E294" i="11"/>
  <c r="O294" i="11" s="1"/>
  <c r="I683" i="11" l="1"/>
  <c r="E683" i="11"/>
  <c r="M295" i="11"/>
  <c r="K295" i="11"/>
  <c r="E295" i="11"/>
  <c r="O295" i="11" s="1"/>
  <c r="G295" i="11"/>
  <c r="I295" i="11"/>
  <c r="I684" i="11" l="1"/>
  <c r="E684" i="11"/>
  <c r="I296" i="11"/>
  <c r="K296" i="11"/>
  <c r="E296" i="11"/>
  <c r="O296" i="11" s="1"/>
  <c r="G296" i="11"/>
  <c r="M296" i="11"/>
  <c r="I685" i="11" l="1"/>
  <c r="E685" i="11"/>
  <c r="K297" i="11"/>
  <c r="G297" i="11"/>
  <c r="M297" i="11"/>
  <c r="I297" i="11"/>
  <c r="E297" i="11"/>
  <c r="O297" i="11" s="1"/>
  <c r="E686" i="11" l="1"/>
  <c r="I686" i="11"/>
  <c r="M298" i="11"/>
  <c r="I298" i="11"/>
  <c r="G298" i="11"/>
  <c r="K298" i="11"/>
  <c r="E298" i="11"/>
  <c r="O298" i="11" s="1"/>
  <c r="E687" i="11" l="1"/>
  <c r="I687" i="11"/>
  <c r="G299" i="11"/>
  <c r="M299" i="11"/>
  <c r="K299" i="11"/>
  <c r="I299" i="11"/>
  <c r="E299" i="11"/>
  <c r="O299" i="11" s="1"/>
  <c r="I688" i="11" l="1"/>
  <c r="E688" i="11"/>
  <c r="M300" i="11"/>
  <c r="G300" i="11"/>
  <c r="K300" i="11"/>
  <c r="I300" i="11"/>
  <c r="E300" i="11"/>
  <c r="O300" i="11" s="1"/>
  <c r="E689" i="11" l="1"/>
  <c r="I689" i="11"/>
  <c r="G301" i="11"/>
  <c r="K301" i="11"/>
  <c r="I301" i="11"/>
  <c r="M301" i="11"/>
  <c r="E301" i="11"/>
  <c r="O301" i="11" s="1"/>
  <c r="E690" i="11" l="1"/>
  <c r="I690" i="11"/>
  <c r="I302" i="11"/>
  <c r="G302" i="11"/>
  <c r="K302" i="11"/>
  <c r="M302" i="11"/>
  <c r="E302" i="11"/>
  <c r="O302" i="11" s="1"/>
  <c r="E691" i="11" l="1"/>
  <c r="I691" i="11"/>
  <c r="K303" i="11"/>
  <c r="I303" i="11"/>
  <c r="G303" i="11"/>
  <c r="M303" i="11"/>
  <c r="E303" i="11"/>
  <c r="O303" i="11" s="1"/>
  <c r="I692" i="11" l="1"/>
  <c r="E692" i="11"/>
  <c r="M305" i="11"/>
  <c r="K305" i="11"/>
  <c r="G305" i="11"/>
  <c r="I305" i="11"/>
  <c r="E305" i="11"/>
  <c r="O305" i="11" s="1"/>
  <c r="I693" i="11" l="1"/>
  <c r="E693" i="11"/>
  <c r="G306" i="11"/>
  <c r="E306" i="11"/>
  <c r="O306" i="11" s="1"/>
  <c r="I306" i="11"/>
  <c r="K306" i="11"/>
  <c r="M306" i="11"/>
  <c r="E694" i="11" l="1"/>
  <c r="I694" i="11"/>
  <c r="K308" i="11"/>
  <c r="M308" i="11"/>
  <c r="I308" i="11"/>
  <c r="G308" i="11"/>
  <c r="E308" i="11"/>
  <c r="O308" i="11" s="1"/>
  <c r="E695" i="11" l="1"/>
  <c r="I695" i="11"/>
  <c r="E696" i="11" l="1"/>
  <c r="I696" i="11"/>
  <c r="M316" i="11"/>
  <c r="E316" i="11"/>
  <c r="O316" i="11" s="1"/>
  <c r="I316" i="11"/>
  <c r="G316" i="11"/>
  <c r="K316" i="11"/>
  <c r="E697" i="11" l="1"/>
  <c r="I697" i="11"/>
  <c r="I317" i="11"/>
  <c r="K317" i="11"/>
  <c r="G317" i="11"/>
  <c r="M317" i="11"/>
  <c r="E317" i="11"/>
  <c r="O317" i="11" s="1"/>
  <c r="E698" i="11" l="1"/>
  <c r="I698" i="11"/>
  <c r="M718" i="11"/>
  <c r="K718" i="11"/>
  <c r="I699" i="11" l="1"/>
  <c r="E699" i="11"/>
  <c r="I318" i="11"/>
  <c r="M318" i="11"/>
  <c r="G318" i="11"/>
  <c r="K318" i="11"/>
  <c r="E318" i="11"/>
  <c r="O318" i="11" s="1"/>
  <c r="I700" i="11" l="1"/>
  <c r="E700" i="11"/>
  <c r="M719" i="11"/>
  <c r="K719" i="11"/>
  <c r="E701" i="11" l="1"/>
  <c r="I701" i="11"/>
  <c r="K319" i="11"/>
  <c r="G319" i="11"/>
  <c r="M319" i="11"/>
  <c r="I319" i="11"/>
  <c r="E319" i="11"/>
  <c r="O319" i="11" s="1"/>
  <c r="I702" i="11" l="1"/>
  <c r="E702" i="11"/>
  <c r="G320" i="11"/>
  <c r="M320" i="11"/>
  <c r="K320" i="11"/>
  <c r="I320" i="11"/>
  <c r="E320" i="11"/>
  <c r="O320" i="11" s="1"/>
  <c r="I703" i="11" l="1"/>
  <c r="E703" i="11"/>
  <c r="G321" i="11"/>
  <c r="M321" i="11"/>
  <c r="E321" i="11"/>
  <c r="O321" i="11" s="1"/>
  <c r="K321" i="11"/>
  <c r="I321" i="11"/>
  <c r="I704" i="11" l="1"/>
  <c r="E704" i="11"/>
  <c r="E705" i="11" l="1"/>
  <c r="I705" i="11"/>
  <c r="G327" i="11"/>
  <c r="I327" i="11"/>
  <c r="E327" i="11"/>
  <c r="O327" i="11" s="1"/>
  <c r="I706" i="11" l="1"/>
  <c r="E706" i="11"/>
  <c r="I356" i="11"/>
  <c r="G356" i="11"/>
  <c r="E356" i="11"/>
  <c r="O356" i="11" s="1"/>
  <c r="I707" i="11" l="1"/>
  <c r="E707" i="11"/>
  <c r="G357" i="11"/>
  <c r="I357" i="11"/>
  <c r="K357" i="11"/>
  <c r="E357" i="11"/>
  <c r="O357" i="11" s="1"/>
  <c r="E708" i="11" l="1"/>
  <c r="I708" i="11"/>
  <c r="I358" i="11"/>
  <c r="K358" i="11"/>
  <c r="G358" i="11"/>
  <c r="E358" i="11"/>
  <c r="O358" i="11" s="1"/>
  <c r="I709" i="11" l="1"/>
  <c r="E709" i="11"/>
  <c r="K359" i="11"/>
  <c r="I359" i="11"/>
  <c r="G359" i="11"/>
  <c r="E359" i="11"/>
  <c r="O359" i="11" s="1"/>
  <c r="I710" i="11" l="1"/>
  <c r="E710" i="11"/>
  <c r="I371" i="11"/>
  <c r="K371" i="11"/>
  <c r="G371" i="11"/>
  <c r="O371" i="11"/>
  <c r="I711" i="11" l="1"/>
  <c r="E711" i="11"/>
  <c r="M372" i="11"/>
  <c r="G372" i="11"/>
  <c r="K372" i="11"/>
  <c r="I372" i="11"/>
  <c r="O372" i="11"/>
  <c r="E712" i="11" l="1"/>
  <c r="I712" i="11"/>
  <c r="K373" i="11"/>
  <c r="G373" i="11"/>
  <c r="M373" i="11"/>
  <c r="O373" i="11"/>
  <c r="E713" i="11" l="1"/>
  <c r="I713" i="11"/>
  <c r="G374" i="11"/>
  <c r="M374" i="11"/>
  <c r="K374" i="11"/>
  <c r="O374" i="11"/>
  <c r="I714" i="11" l="1"/>
  <c r="E714" i="11"/>
  <c r="G420" i="11"/>
  <c r="O420" i="11"/>
  <c r="I715" i="11" l="1"/>
  <c r="E715" i="11"/>
  <c r="K421" i="11"/>
  <c r="G421" i="11"/>
  <c r="O421" i="11"/>
  <c r="I716" i="11" l="1"/>
  <c r="E716" i="11"/>
  <c r="K422" i="11"/>
  <c r="M422" i="11"/>
  <c r="G422" i="11"/>
  <c r="O422" i="11"/>
  <c r="E717" i="11" l="1"/>
  <c r="K423" i="11"/>
  <c r="O423" i="11"/>
  <c r="M423" i="11"/>
  <c r="G423" i="11"/>
  <c r="I718" i="11" l="1"/>
  <c r="E718" i="11"/>
  <c r="O718" i="11" s="1"/>
  <c r="G718" i="11"/>
  <c r="G424" i="11"/>
  <c r="K424" i="11"/>
  <c r="M424" i="11"/>
  <c r="O424" i="11"/>
  <c r="E719" i="11" l="1"/>
  <c r="O719" i="11" s="1"/>
  <c r="I719" i="11"/>
  <c r="G719" i="11"/>
  <c r="G425" i="11"/>
  <c r="K425" i="11"/>
  <c r="O425" i="11"/>
  <c r="I720" i="11" l="1"/>
  <c r="E720" i="11"/>
  <c r="O720" i="11" s="1"/>
  <c r="G426" i="11"/>
  <c r="K426" i="11"/>
  <c r="O426" i="11"/>
  <c r="E721" i="11" l="1"/>
  <c r="O721" i="11" s="1"/>
  <c r="I721" i="11"/>
  <c r="K427" i="11"/>
  <c r="M427" i="11"/>
  <c r="G427" i="11"/>
  <c r="O427" i="11"/>
  <c r="E722" i="11" l="1"/>
  <c r="O722" i="11" s="1"/>
  <c r="I722" i="11"/>
  <c r="G428" i="11"/>
  <c r="M428" i="11"/>
  <c r="K428" i="11"/>
  <c r="O428" i="11"/>
  <c r="E723" i="11" l="1"/>
  <c r="O723" i="11" s="1"/>
  <c r="I723" i="11"/>
  <c r="M429" i="11"/>
  <c r="K429" i="11"/>
  <c r="G429" i="11"/>
  <c r="O429" i="11"/>
  <c r="E724" i="11" l="1"/>
  <c r="O724" i="11" s="1"/>
  <c r="I724" i="11"/>
  <c r="K430" i="11"/>
  <c r="G430" i="11"/>
  <c r="M430" i="11"/>
  <c r="O430" i="11"/>
  <c r="G725" i="11" l="1"/>
  <c r="I725" i="11"/>
  <c r="E725" i="11"/>
  <c r="O725" i="11" s="1"/>
  <c r="M431" i="11"/>
  <c r="K431" i="11"/>
  <c r="G431" i="11"/>
  <c r="O431" i="11"/>
  <c r="E726" i="11" l="1"/>
  <c r="O726" i="11" s="1"/>
  <c r="K726" i="11"/>
  <c r="I726" i="11"/>
  <c r="G726" i="11"/>
  <c r="M432" i="11"/>
  <c r="G432" i="11"/>
  <c r="K432" i="11"/>
  <c r="O432" i="11"/>
  <c r="I727" i="11" l="1"/>
  <c r="K727" i="11"/>
  <c r="E727" i="11"/>
  <c r="O727" i="11" s="1"/>
  <c r="G727" i="11"/>
  <c r="G433" i="11"/>
  <c r="M433" i="11"/>
  <c r="K433" i="11"/>
  <c r="O433" i="11"/>
  <c r="I728" i="11" l="1"/>
  <c r="K728" i="11"/>
  <c r="E728" i="11"/>
  <c r="O728" i="11" s="1"/>
  <c r="G728" i="11"/>
  <c r="K434" i="11"/>
  <c r="M434" i="11"/>
  <c r="G434" i="11"/>
  <c r="O434" i="11"/>
  <c r="E729" i="11" l="1"/>
  <c r="O729" i="11" s="1"/>
  <c r="K729" i="11"/>
  <c r="G729" i="11"/>
  <c r="I729" i="11"/>
  <c r="M435" i="11"/>
  <c r="K435" i="11"/>
  <c r="G435" i="11"/>
  <c r="O435" i="11"/>
  <c r="G436" i="11" l="1"/>
  <c r="M436" i="11"/>
  <c r="K436" i="11"/>
  <c r="O436" i="11"/>
  <c r="K437" i="11" l="1"/>
  <c r="M437" i="11"/>
  <c r="G437" i="11"/>
  <c r="O437" i="11"/>
  <c r="G438" i="11" l="1"/>
  <c r="K438" i="11"/>
  <c r="O438" i="11"/>
  <c r="M439" i="11" l="1"/>
  <c r="K439" i="11"/>
  <c r="G439" i="11"/>
  <c r="O439" i="11"/>
  <c r="K440" i="11" l="1"/>
  <c r="M440" i="11"/>
  <c r="G440" i="11"/>
  <c r="O440" i="11"/>
  <c r="O441" i="11" l="1"/>
  <c r="G441" i="11"/>
  <c r="M441" i="11"/>
  <c r="K441" i="11"/>
  <c r="M442" i="11" l="1"/>
  <c r="K442" i="11"/>
  <c r="G442" i="11"/>
  <c r="O442" i="11"/>
  <c r="K443" i="11" l="1"/>
  <c r="G443" i="11"/>
  <c r="O443" i="11"/>
  <c r="K444" i="11" l="1"/>
  <c r="M444" i="11"/>
  <c r="G444" i="11"/>
  <c r="O444" i="11"/>
  <c r="G445" i="11" l="1"/>
  <c r="M445" i="11"/>
  <c r="K445" i="11"/>
  <c r="O445" i="11"/>
  <c r="G446" i="11" l="1"/>
  <c r="K446" i="11"/>
  <c r="M446" i="11"/>
  <c r="O446" i="11"/>
  <c r="G448" i="11" l="1"/>
  <c r="O448" i="11"/>
  <c r="K448" i="11"/>
  <c r="G449" i="11" l="1"/>
  <c r="K449" i="11"/>
  <c r="M449" i="11"/>
  <c r="O449" i="11"/>
  <c r="K450" i="11" l="1"/>
  <c r="M450" i="11"/>
  <c r="G450" i="11"/>
  <c r="O450" i="11"/>
  <c r="G451" i="11" l="1"/>
  <c r="K451" i="11"/>
  <c r="O451" i="11"/>
  <c r="K452" i="11" l="1"/>
  <c r="G452" i="11"/>
  <c r="M452" i="11"/>
  <c r="O452" i="11"/>
  <c r="K453" i="11" l="1"/>
  <c r="G453" i="11"/>
  <c r="M453" i="11"/>
  <c r="O453" i="11"/>
  <c r="M454" i="11" l="1"/>
  <c r="K454" i="11"/>
  <c r="G454" i="11"/>
  <c r="O454" i="11"/>
  <c r="G455" i="11" l="1"/>
  <c r="K455" i="11"/>
  <c r="M455" i="11"/>
  <c r="O455" i="11"/>
  <c r="K456" i="11" l="1"/>
  <c r="G456" i="11"/>
  <c r="M456" i="11"/>
  <c r="O456" i="11"/>
  <c r="K457" i="11" l="1"/>
  <c r="M457" i="11"/>
  <c r="G457" i="11"/>
  <c r="O457" i="11"/>
  <c r="M458" i="11" l="1"/>
  <c r="G458" i="11"/>
  <c r="K458" i="11"/>
  <c r="O458" i="11"/>
  <c r="M459" i="11" l="1"/>
  <c r="G459" i="11"/>
  <c r="K459" i="11"/>
  <c r="O459" i="11"/>
  <c r="G460" i="11" l="1"/>
  <c r="M460" i="11"/>
  <c r="K460" i="11"/>
  <c r="O460" i="11"/>
  <c r="G461" i="11" l="1"/>
  <c r="K461" i="11"/>
  <c r="M461" i="11"/>
  <c r="O461" i="11"/>
  <c r="G462" i="11" l="1"/>
  <c r="K462" i="11"/>
  <c r="O462" i="11"/>
  <c r="M463" i="11" l="1"/>
  <c r="G463" i="11"/>
  <c r="K463" i="11"/>
  <c r="O463" i="11"/>
  <c r="G464" i="11" l="1"/>
  <c r="M464" i="11"/>
  <c r="K464" i="11"/>
  <c r="O464" i="11"/>
  <c r="K465" i="11" l="1"/>
  <c r="G465" i="11"/>
  <c r="M465" i="11"/>
  <c r="O465" i="11"/>
  <c r="M466" i="11" l="1"/>
  <c r="G466" i="11"/>
  <c r="K466" i="11"/>
  <c r="O466" i="11"/>
  <c r="M467" i="11" l="1"/>
  <c r="K467" i="11"/>
  <c r="G467" i="11"/>
  <c r="O467" i="11"/>
  <c r="K468" i="11" l="1"/>
  <c r="G468" i="11"/>
  <c r="M468" i="11"/>
  <c r="O468" i="11"/>
  <c r="K470" i="11" l="1"/>
  <c r="G470" i="11"/>
  <c r="O470" i="11"/>
  <c r="K471" i="11" l="1"/>
  <c r="G471" i="11"/>
  <c r="O471" i="11"/>
  <c r="G472" i="11" l="1"/>
  <c r="O472" i="11"/>
  <c r="G473" i="11" l="1"/>
  <c r="K473" i="11"/>
  <c r="O473" i="11"/>
  <c r="G475" i="11" l="1"/>
  <c r="K475" i="11"/>
  <c r="O475" i="11"/>
  <c r="G651" i="11" l="1"/>
  <c r="O651" i="11"/>
  <c r="G652" i="11" l="1"/>
  <c r="O652" i="11"/>
  <c r="O653" i="11" l="1"/>
  <c r="K653" i="11"/>
  <c r="G653" i="11"/>
  <c r="G654" i="11" l="1"/>
  <c r="K654" i="11"/>
  <c r="O654" i="11"/>
  <c r="G655" i="11" l="1"/>
  <c r="K655" i="11"/>
  <c r="O655" i="11"/>
  <c r="K656" i="11" l="1"/>
  <c r="G656" i="11"/>
  <c r="O656" i="11"/>
  <c r="G657" i="11" l="1"/>
  <c r="K657" i="11"/>
  <c r="O657" i="11"/>
  <c r="G658" i="11" l="1"/>
  <c r="O658" i="11"/>
  <c r="K659" i="11" l="1"/>
  <c r="G659" i="11"/>
  <c r="O659" i="11"/>
  <c r="K660" i="11" l="1"/>
  <c r="G660" i="11"/>
  <c r="O660" i="11"/>
  <c r="G661" i="11" l="1"/>
  <c r="K661" i="11"/>
  <c r="O661" i="11"/>
  <c r="G662" i="11" l="1"/>
  <c r="O662" i="11"/>
  <c r="K662" i="11"/>
  <c r="K663" i="11" l="1"/>
  <c r="G663" i="11"/>
  <c r="O663" i="11"/>
  <c r="G664" i="11" l="1"/>
  <c r="K664" i="11"/>
  <c r="O664" i="11"/>
  <c r="K665" i="11" l="1"/>
  <c r="G665" i="11"/>
  <c r="O665" i="11"/>
  <c r="K666" i="11" l="1"/>
  <c r="G666" i="11"/>
  <c r="O666" i="11"/>
  <c r="G667" i="11" l="1"/>
  <c r="O667" i="11"/>
  <c r="K667" i="11"/>
  <c r="O668" i="11" l="1"/>
  <c r="K668" i="11"/>
  <c r="G668" i="11"/>
  <c r="G669" i="11" l="1"/>
  <c r="O669" i="11"/>
  <c r="G670" i="11" l="1"/>
  <c r="O670" i="11"/>
  <c r="K670" i="11"/>
  <c r="G671" i="11" l="1"/>
  <c r="O671" i="11"/>
  <c r="K671" i="11"/>
  <c r="G672" i="11" l="1"/>
  <c r="K672" i="11"/>
  <c r="O672" i="11"/>
  <c r="O673" i="11" l="1"/>
  <c r="G673" i="11"/>
  <c r="G674" i="11" l="1"/>
  <c r="K674" i="11"/>
  <c r="O674" i="11"/>
  <c r="K675" i="11" l="1"/>
  <c r="G675" i="11"/>
  <c r="O675" i="11"/>
  <c r="G676" i="11" l="1"/>
  <c r="K676" i="11"/>
  <c r="O676" i="11"/>
  <c r="K677" i="11" l="1"/>
  <c r="O677" i="11"/>
  <c r="G677" i="11"/>
  <c r="G678" i="11" l="1"/>
  <c r="O678" i="11"/>
  <c r="K679" i="11" l="1"/>
  <c r="G679" i="11"/>
  <c r="O679" i="11"/>
  <c r="M680" i="11" l="1"/>
  <c r="K680" i="11"/>
  <c r="G680" i="11"/>
  <c r="O680" i="11"/>
  <c r="G681" i="11" l="1"/>
  <c r="M681" i="11"/>
  <c r="K681" i="11"/>
  <c r="O681" i="11"/>
  <c r="G682" i="11" l="1"/>
  <c r="K682" i="11"/>
  <c r="O682" i="11"/>
  <c r="M682" i="11"/>
  <c r="K683" i="11" l="1"/>
  <c r="G683" i="11"/>
  <c r="O683" i="11"/>
  <c r="M683" i="11"/>
  <c r="K684" i="11" l="1"/>
  <c r="O684" i="11"/>
  <c r="G684" i="11"/>
  <c r="M684" i="11"/>
  <c r="K685" i="11" l="1"/>
  <c r="O685" i="11"/>
  <c r="G685" i="11"/>
  <c r="G686" i="11" l="1"/>
  <c r="O686" i="11"/>
  <c r="K686" i="11"/>
  <c r="M686" i="11"/>
  <c r="M687" i="11" l="1"/>
  <c r="O687" i="11"/>
  <c r="K687" i="11"/>
  <c r="G687" i="11"/>
  <c r="K688" i="11" l="1"/>
  <c r="G688" i="11"/>
  <c r="M688" i="11"/>
  <c r="O688" i="11"/>
  <c r="K689" i="11" l="1"/>
  <c r="G689" i="11"/>
  <c r="O689" i="11"/>
  <c r="G690" i="11" l="1"/>
  <c r="K690" i="11"/>
  <c r="M690" i="11"/>
  <c r="O690" i="11"/>
  <c r="K691" i="11" l="1"/>
  <c r="G691" i="11"/>
  <c r="M691" i="11"/>
  <c r="O691" i="11"/>
  <c r="M692" i="11" l="1"/>
  <c r="G692" i="11"/>
  <c r="K692" i="11"/>
  <c r="O692" i="11"/>
  <c r="G693" i="11" l="1"/>
  <c r="O693" i="11"/>
  <c r="K694" i="11" l="1"/>
  <c r="G694" i="11"/>
  <c r="O694" i="11"/>
  <c r="K695" i="11" l="1"/>
  <c r="O695" i="11"/>
  <c r="G695" i="11"/>
  <c r="G696" i="11" l="1"/>
  <c r="K696" i="11"/>
  <c r="O696" i="11"/>
  <c r="G697" i="11" l="1"/>
  <c r="K697" i="11"/>
  <c r="O697" i="11"/>
  <c r="K698" i="11" l="1"/>
  <c r="G698" i="11"/>
  <c r="O698" i="11"/>
  <c r="O699" i="11" l="1"/>
  <c r="G699" i="11"/>
  <c r="G700" i="11" l="1"/>
  <c r="O700" i="11"/>
  <c r="K700" i="11"/>
  <c r="K701" i="11" l="1"/>
  <c r="G701" i="11"/>
  <c r="O701" i="11"/>
  <c r="K702" i="11" l="1"/>
  <c r="O702" i="11"/>
  <c r="G702" i="11"/>
  <c r="K703" i="11" l="1"/>
  <c r="O703" i="11"/>
  <c r="G703" i="11"/>
  <c r="G704" i="11" l="1"/>
  <c r="K704" i="11"/>
  <c r="O704" i="11"/>
  <c r="G705" i="11" l="1"/>
  <c r="O705" i="11"/>
  <c r="K706" i="11" l="1"/>
  <c r="G706" i="11"/>
  <c r="O706" i="11"/>
  <c r="K707" i="11" l="1"/>
  <c r="O707" i="11"/>
  <c r="G707" i="11"/>
  <c r="O708" i="11" l="1"/>
  <c r="K708" i="11"/>
  <c r="G708" i="11"/>
  <c r="G709" i="11" l="1"/>
  <c r="K709" i="11"/>
  <c r="O709" i="11"/>
  <c r="G710" i="11" l="1"/>
  <c r="K710" i="11"/>
  <c r="O710" i="11"/>
  <c r="G711" i="11" l="1"/>
  <c r="O711" i="11"/>
  <c r="K711" i="11"/>
  <c r="G712" i="11" l="1"/>
  <c r="O712" i="11"/>
  <c r="G713" i="11" l="1"/>
  <c r="K713" i="11"/>
  <c r="O713" i="11"/>
  <c r="G714" i="11" l="1"/>
  <c r="K714" i="11"/>
  <c r="O714" i="11"/>
  <c r="K715" i="11" l="1"/>
  <c r="G715" i="11"/>
  <c r="O715" i="11"/>
  <c r="K716" i="11" l="1"/>
  <c r="G716" i="11"/>
  <c r="O716" i="11"/>
  <c r="O717" i="11" l="1"/>
  <c r="G717" i="11"/>
  <c r="G720" i="11" l="1"/>
  <c r="G721" i="11" l="1"/>
  <c r="K721" i="11"/>
  <c r="K722" i="11" l="1"/>
  <c r="G722" i="11"/>
  <c r="G723" i="11" l="1"/>
  <c r="K723" i="11"/>
  <c r="G724" i="11" l="1"/>
  <c r="K724" i="11"/>
</calcChain>
</file>

<file path=xl/comments1.xml><?xml version="1.0" encoding="utf-8"?>
<comments xmlns="http://schemas.openxmlformats.org/spreadsheetml/2006/main">
  <authors>
    <author>Joe Bassett</author>
  </authors>
  <commentList>
    <comment ref="C34" authorId="0" shapeId="0">
      <text>
        <r>
          <rPr>
            <b/>
            <sz val="9"/>
            <color indexed="81"/>
            <rFont val="Tahoma"/>
            <charset val="1"/>
          </rPr>
          <t>Joe Bassett:</t>
        </r>
        <r>
          <rPr>
            <sz val="9"/>
            <color indexed="81"/>
            <rFont val="Tahoma"/>
            <charset val="1"/>
          </rPr>
          <t xml:space="preserve">
"Each event/incident will normally be identified and first reported by one individual who can be categorised as below.  The system should be capable of recording more than one reporter in the event of duplicate reporting e.g. by the Patient and by the NHS Trust Clinical Team.  Duplicate records of the same incident should be avoided." </t>
        </r>
        <r>
          <rPr>
            <i/>
            <sz val="9"/>
            <color indexed="81"/>
            <rFont val="Tahoma"/>
            <family val="2"/>
          </rPr>
          <t>Removed from line level</t>
        </r>
      </text>
    </comment>
  </commentList>
</comments>
</file>

<file path=xl/comments2.xml><?xml version="1.0" encoding="utf-8"?>
<comments xmlns="http://schemas.openxmlformats.org/spreadsheetml/2006/main">
  <authors>
    <author>Joe Bassett</author>
  </authors>
  <commentList>
    <comment ref="A6" authorId="0" shapeId="0">
      <text>
        <r>
          <rPr>
            <b/>
            <sz val="9"/>
            <color indexed="81"/>
            <rFont val="Tahoma"/>
            <family val="2"/>
          </rPr>
          <t>Joe Bassett:</t>
        </r>
        <r>
          <rPr>
            <sz val="9"/>
            <color indexed="81"/>
            <rFont val="Tahoma"/>
            <family val="2"/>
          </rPr>
          <t xml:space="preserve">
Must manually add number "1" on first instance of reference level being used. Formula then runs off of that.</t>
        </r>
      </text>
    </comment>
    <comment ref="B6" authorId="0" shapeId="0">
      <text>
        <r>
          <rPr>
            <b/>
            <sz val="9"/>
            <color indexed="81"/>
            <rFont val="Tahoma"/>
            <family val="2"/>
          </rPr>
          <t>Joe Bassett:</t>
        </r>
        <r>
          <rPr>
            <sz val="9"/>
            <color indexed="81"/>
            <rFont val="Tahoma"/>
            <family val="2"/>
          </rPr>
          <t xml:space="preserve">
Must manually add number "1" on first instance of reference level being used. Formula then runs off of that.</t>
        </r>
      </text>
    </comment>
    <comment ref="C6" authorId="0" shapeId="0">
      <text>
        <r>
          <rPr>
            <b/>
            <sz val="9"/>
            <color indexed="81"/>
            <rFont val="Tahoma"/>
            <family val="2"/>
          </rPr>
          <t>Joe Bassett:</t>
        </r>
        <r>
          <rPr>
            <sz val="9"/>
            <color indexed="81"/>
            <rFont val="Tahoma"/>
            <family val="2"/>
          </rPr>
          <t xml:space="preserve">
Must manually add number "1" on first instance of reference level being used. Formula then runs off of that.</t>
        </r>
      </text>
    </comment>
    <comment ref="D6" authorId="0" shapeId="0">
      <text>
        <r>
          <rPr>
            <b/>
            <sz val="9"/>
            <color indexed="81"/>
            <rFont val="Tahoma"/>
            <family val="2"/>
          </rPr>
          <t xml:space="preserve">Joe Bassett:
</t>
        </r>
        <r>
          <rPr>
            <sz val="9"/>
            <color indexed="81"/>
            <rFont val="Tahoma"/>
            <family val="2"/>
          </rPr>
          <t>Must manually add number "1" on first instance of reference level being used. Formula then runs off of that.</t>
        </r>
      </text>
    </comment>
  </commentList>
</comments>
</file>

<file path=xl/sharedStrings.xml><?xml version="1.0" encoding="utf-8"?>
<sst xmlns="http://schemas.openxmlformats.org/spreadsheetml/2006/main" count="26061" uniqueCount="2934">
  <si>
    <r>
      <t>3)</t>
    </r>
    <r>
      <rPr>
        <sz val="7"/>
        <color theme="1"/>
        <rFont val="Times New Roman"/>
        <family val="1"/>
      </rPr>
      <t xml:space="preserve">     </t>
    </r>
    <r>
      <rPr>
        <sz val="10"/>
        <color theme="1"/>
        <rFont val="Arial"/>
        <family val="2"/>
      </rPr>
      <t>Outcomes based coding (Based on NRLS coding with additions by specialist workgroups)</t>
    </r>
  </si>
  <si>
    <t>Together these provide the building blocks to support the national KPI reporting, ISO 9001 process analysis of non-conformance.  Using these standard codes will</t>
  </si>
  <si>
    <r>
      <t>-</t>
    </r>
    <r>
      <rPr>
        <sz val="7"/>
        <color theme="1"/>
        <rFont val="Times New Roman"/>
        <family val="1"/>
      </rPr>
      <t xml:space="preserve">          </t>
    </r>
    <r>
      <rPr>
        <sz val="10"/>
        <color theme="1"/>
        <rFont val="Arial"/>
        <family val="2"/>
      </rPr>
      <t>support use of common terminology and common understanding between homecare commissioners, providers and sub-contractor</t>
    </r>
  </si>
  <si>
    <r>
      <t>-</t>
    </r>
    <r>
      <rPr>
        <sz val="7"/>
        <color theme="1"/>
        <rFont val="Times New Roman"/>
        <family val="1"/>
      </rPr>
      <t xml:space="preserve">          </t>
    </r>
    <r>
      <rPr>
        <sz val="10"/>
        <color theme="1"/>
        <rFont val="Arial"/>
        <family val="2"/>
      </rPr>
      <t>Support benchmarking of homecare services</t>
    </r>
  </si>
  <si>
    <t>Note for Use:</t>
  </si>
  <si>
    <t>Reference</t>
  </si>
  <si>
    <t>Code Name</t>
  </si>
  <si>
    <t>Root Cause Codes</t>
  </si>
  <si>
    <t>Risk Priority Severity Codes</t>
  </si>
  <si>
    <t>Process Based Codes</t>
  </si>
  <si>
    <t>Outcome Based Codes</t>
  </si>
  <si>
    <t>Information Governance (IG)</t>
  </si>
  <si>
    <t>Faulty Product &amp; Device (FP&amp;D)</t>
  </si>
  <si>
    <t>Safeguarding (SG)</t>
  </si>
  <si>
    <t>Patient Safety (PS)</t>
  </si>
  <si>
    <t>Duty of Candour (DC)</t>
  </si>
  <si>
    <t>Adverse Drug Event (ADE)</t>
  </si>
  <si>
    <t>Event &amp; Demographic Codes</t>
  </si>
  <si>
    <t>Code Group</t>
  </si>
  <si>
    <t>Note:  Duplicate the relevant fields if more than one medicine / device is implicated in the non-conformance</t>
  </si>
  <si>
    <t>PS</t>
  </si>
  <si>
    <t>Approved name</t>
  </si>
  <si>
    <t>F</t>
  </si>
  <si>
    <t>Non-proprietary Name</t>
  </si>
  <si>
    <t>DMRC</t>
  </si>
  <si>
    <t>Form</t>
  </si>
  <si>
    <t>Strength</t>
  </si>
  <si>
    <t>Container Type &amp; Size</t>
  </si>
  <si>
    <t>Route</t>
  </si>
  <si>
    <t>Manufacturer/ Supplier / Parallel Importer</t>
  </si>
  <si>
    <t>Batch number</t>
  </si>
  <si>
    <t>Expiry Date</t>
  </si>
  <si>
    <t>Date</t>
  </si>
  <si>
    <t>Manufactured special</t>
  </si>
  <si>
    <t>Clinical Trial</t>
  </si>
  <si>
    <t>Type of Device</t>
  </si>
  <si>
    <t>Location of device</t>
  </si>
  <si>
    <t>Product name</t>
  </si>
  <si>
    <t>Model</t>
  </si>
  <si>
    <t>Catalogue number</t>
  </si>
  <si>
    <t>Serial number</t>
  </si>
  <si>
    <t>Manufacturer</t>
  </si>
  <si>
    <t>Supplier</t>
  </si>
  <si>
    <t>Expiry date</t>
  </si>
  <si>
    <t>Date of manufacture</t>
  </si>
  <si>
    <t>Quantity defective</t>
  </si>
  <si>
    <t>Standard codes for all incident types</t>
  </si>
  <si>
    <t>Yes</t>
  </si>
  <si>
    <t>Any serious non-conformance associated with the service should be subject to investigation and root cause analysis and coded as outlined in this section. The aim or process based non-conformance analysis is to identify the earliest process stage and nature of error which resulted in the complaint or non-conformance irrespective of which organisation involved in the pathway was responsible for that process step.  The categorisation would normally identify the stage where the error actually occurred, not internal checking stage that failed to identify and correct the error - although it may be useful to record the failure of the corresponding checking step as an associated factor and/or to inform future risk mitigation actions.</t>
  </si>
  <si>
    <t>Whilst not exhaustive, this is a comprehensive coding system for homecare.  The mapping of these codes to the national KPI reporting and reporting to regulators and other national bodies are provided separately/marked as mandatory.  Other codes are optional and may be used internally within companies for their own internal process control and review.  From time to time it may be appropriate to report on additional codes or sub-codes to investigate trends and lower than expected KPI results.  Each main category includes “unclassified”.  This should be used where classification is unclear or no suitable code exists.  Providing unclassified” non-conformances are not serious and are few in number this is acceptable.  Should additional codes be required from local experience, please inform NHMC and/or RPS, so they can be include subsequent reviews of this Standard Coding and the RPS Homecare Services Handbook.</t>
  </si>
  <si>
    <t>A patient safety incident is both an outcome and a trigger for further action and specific type of root-cause investigation and reporting via National Reporting and Learning Service (NRLS).  This section contains a sub-set of NRLS codes commonly used in monitoring Homecare Services.  Refer to NRLS website for additional codes and descriptions</t>
  </si>
  <si>
    <t>Describe what happened</t>
  </si>
  <si>
    <t>Underlying causes</t>
  </si>
  <si>
    <t>Reoccurence prevention</t>
  </si>
  <si>
    <t>Was the patient actually harmed?</t>
  </si>
  <si>
    <t>Right or wrong medicine</t>
  </si>
  <si>
    <t>Preventative action taken</t>
  </si>
  <si>
    <t>Actions taken to minimise impact</t>
  </si>
  <si>
    <t>Action taken</t>
  </si>
  <si>
    <t>NRLS Reference</t>
  </si>
  <si>
    <t>Use age of patient to determine if adult or child.  Consider adding special patient master data fields for “Gillick competent” minors and designated vulnerable adults or to highlight those with individual care plans.</t>
  </si>
  <si>
    <t>Details of clinical incident associated with Defect</t>
  </si>
  <si>
    <t>Legal Status</t>
  </si>
  <si>
    <t>Sample available for testing by MHRA</t>
  </si>
  <si>
    <t>Manufacturer contacted</t>
  </si>
  <si>
    <t>Photographs of packaging / invoice documents etc</t>
  </si>
  <si>
    <t>Defect Type</t>
  </si>
  <si>
    <t>AIC</t>
  </si>
  <si>
    <t>Details of defect (Note Header in spreadsheet is Comments)</t>
  </si>
  <si>
    <t>Region or Homecare Provider</t>
  </si>
  <si>
    <t>Reporting Hospital (leave blank if multiple)</t>
  </si>
  <si>
    <t>Date manufacturer contacted</t>
  </si>
  <si>
    <t>Date Faulty / Defective Item Report Closed/Completed</t>
  </si>
  <si>
    <t>Risk Rating</t>
  </si>
  <si>
    <t>Very Low Risk</t>
  </si>
  <si>
    <t>Score 1-3</t>
  </si>
  <si>
    <t>Low Risk</t>
  </si>
  <si>
    <t>Score 4-6</t>
  </si>
  <si>
    <t>Low</t>
  </si>
  <si>
    <t>Moderate Risk</t>
  </si>
  <si>
    <t>Score 8-12</t>
  </si>
  <si>
    <t>Moderate</t>
  </si>
  <si>
    <t>High Risk</t>
  </si>
  <si>
    <t>Score 15-25</t>
  </si>
  <si>
    <t>High</t>
  </si>
  <si>
    <t>Code Level 1</t>
  </si>
  <si>
    <t>Code Level 2</t>
  </si>
  <si>
    <t>Code Level 3</t>
  </si>
  <si>
    <t>Code Level 4</t>
  </si>
  <si>
    <t>Code Level 5</t>
  </si>
  <si>
    <t>Description</t>
  </si>
  <si>
    <t>Process Based Coding</t>
  </si>
  <si>
    <t>All service complaints should be subject to process based non-conformance analysis. Fact of complaint must not be part of the clinical record.  NRLS does not have a homecare option, so how we use these codes needs further discussion.  Could map these from process codes to remove duplication</t>
  </si>
  <si>
    <t>Event and Demographic Data</t>
  </si>
  <si>
    <t>General</t>
  </si>
  <si>
    <t>NHS Organisation code(s) - secondary</t>
  </si>
  <si>
    <t>Number of patients affected PS, IG</t>
  </si>
  <si>
    <t>Number of staff members affected PS, IG</t>
  </si>
  <si>
    <t>Therapy / Contract</t>
  </si>
  <si>
    <t>Dispensary/warehouse/customer services</t>
  </si>
  <si>
    <t>Private house/flat</t>
  </si>
  <si>
    <t>Nursing Home/Hospice</t>
  </si>
  <si>
    <t>Prison/remand</t>
  </si>
  <si>
    <t>GP Surgery or Primary care clinic</t>
  </si>
  <si>
    <t>Intermediate care setting</t>
  </si>
  <si>
    <t>Hospital</t>
  </si>
  <si>
    <t>Other</t>
  </si>
  <si>
    <t>Residential Home</t>
  </si>
  <si>
    <t>None</t>
  </si>
  <si>
    <t>Severe</t>
  </si>
  <si>
    <t>Death</t>
  </si>
  <si>
    <t>Reported by Category; Caused by Categories</t>
  </si>
  <si>
    <t>Organisation</t>
  </si>
  <si>
    <t>NHS Trust / Health Board / Hospital</t>
  </si>
  <si>
    <t>Other Healthcare Professional</t>
  </si>
  <si>
    <t>Purchasing Authority / Commissioner / CCG</t>
  </si>
  <si>
    <t>Pharmaceutical / Device Companies</t>
  </si>
  <si>
    <t>Event</t>
  </si>
  <si>
    <t>and</t>
  </si>
  <si>
    <t>Demographic</t>
  </si>
  <si>
    <t>Data</t>
  </si>
  <si>
    <t>NHS</t>
  </si>
  <si>
    <t>Code</t>
  </si>
  <si>
    <t>-</t>
  </si>
  <si>
    <t>primary</t>
  </si>
  <si>
    <t>investigator/reporter</t>
  </si>
  <si>
    <t>code(s)</t>
  </si>
  <si>
    <t>secondary</t>
  </si>
  <si>
    <t>Non-conformance</t>
  </si>
  <si>
    <t>report</t>
  </si>
  <si>
    <t>reference</t>
  </si>
  <si>
    <t>PS,</t>
  </si>
  <si>
    <t>IG,</t>
  </si>
  <si>
    <t>PV,</t>
  </si>
  <si>
    <t>Number</t>
  </si>
  <si>
    <t>of</t>
  </si>
  <si>
    <t>patients</t>
  </si>
  <si>
    <t>affected</t>
  </si>
  <si>
    <t>IG</t>
  </si>
  <si>
    <t>staff</t>
  </si>
  <si>
    <t>members</t>
  </si>
  <si>
    <t>Therapy</t>
  </si>
  <si>
    <t>/</t>
  </si>
  <si>
    <t>Contract</t>
  </si>
  <si>
    <t>time</t>
  </si>
  <si>
    <t>Country:</t>
  </si>
  <si>
    <t>England</t>
  </si>
  <si>
    <t>Scotland</t>
  </si>
  <si>
    <t>Wales</t>
  </si>
  <si>
    <t>Northern</t>
  </si>
  <si>
    <t>Ireland</t>
  </si>
  <si>
    <t>Location</t>
  </si>
  <si>
    <t>event</t>
  </si>
  <si>
    <t>occurred:</t>
  </si>
  <si>
    <t>Dispensary/warehouse/customer</t>
  </si>
  <si>
    <t>services</t>
  </si>
  <si>
    <t>In-transit</t>
  </si>
  <si>
    <t>Private</t>
  </si>
  <si>
    <t>house/flat</t>
  </si>
  <si>
    <t>Residential</t>
  </si>
  <si>
    <t>Home</t>
  </si>
  <si>
    <t>Nursing</t>
  </si>
  <si>
    <t>Home/Hospice</t>
  </si>
  <si>
    <t>GP</t>
  </si>
  <si>
    <t>Surgery</t>
  </si>
  <si>
    <t>or</t>
  </si>
  <si>
    <t>Primary</t>
  </si>
  <si>
    <t>care</t>
  </si>
  <si>
    <t>clinic</t>
  </si>
  <si>
    <t>Intermediate</t>
  </si>
  <si>
    <t>setting</t>
  </si>
  <si>
    <t>Degree</t>
  </si>
  <si>
    <t>Patient</t>
  </si>
  <si>
    <t>Harm</t>
  </si>
  <si>
    <t>(see</t>
  </si>
  <si>
    <t>NRLS</t>
  </si>
  <si>
    <t>definitions)</t>
  </si>
  <si>
    <t>Reported</t>
  </si>
  <si>
    <t>by</t>
  </si>
  <si>
    <t>Category;</t>
  </si>
  <si>
    <t>Caused</t>
  </si>
  <si>
    <t>Categories</t>
  </si>
  <si>
    <t>Trust</t>
  </si>
  <si>
    <t>Health</t>
  </si>
  <si>
    <t>Board</t>
  </si>
  <si>
    <t>Healthcare</t>
  </si>
  <si>
    <t>Professional</t>
  </si>
  <si>
    <t>Purchasing</t>
  </si>
  <si>
    <t>Authority</t>
  </si>
  <si>
    <t>Commissioner</t>
  </si>
  <si>
    <t>CCG</t>
  </si>
  <si>
    <t>Pharmaceutical</t>
  </si>
  <si>
    <t>Device</t>
  </si>
  <si>
    <t>Companies</t>
  </si>
  <si>
    <t>Representative</t>
  </si>
  <si>
    <t>Carer</t>
  </si>
  <si>
    <t>Advocate</t>
  </si>
  <si>
    <t>sub-contractor</t>
  </si>
  <si>
    <t>Suppliers</t>
  </si>
  <si>
    <t>sub-contractors</t>
  </si>
  <si>
    <t>Reporting</t>
  </si>
  <si>
    <t>type</t>
  </si>
  <si>
    <t>Medical</t>
  </si>
  <si>
    <t>Nurse</t>
  </si>
  <si>
    <t>Pharmacy</t>
  </si>
  <si>
    <t>Dental</t>
  </si>
  <si>
    <t>Support</t>
  </si>
  <si>
    <t>Serious</t>
  </si>
  <si>
    <t>non-conformance</t>
  </si>
  <si>
    <t>Safety</t>
  </si>
  <si>
    <t>(PS)</t>
  </si>
  <si>
    <t>Safeguarding</t>
  </si>
  <si>
    <t>(S)</t>
  </si>
  <si>
    <t>Adverse</t>
  </si>
  <si>
    <t>Drug</t>
  </si>
  <si>
    <t>Reaction;</t>
  </si>
  <si>
    <t>pharmacovigilence</t>
  </si>
  <si>
    <t>(PV)</t>
  </si>
  <si>
    <t>Faulty</t>
  </si>
  <si>
    <t>Medicine</t>
  </si>
  <si>
    <t>(F)</t>
  </si>
  <si>
    <t>Confidentiality</t>
  </si>
  <si>
    <t>Consent</t>
  </si>
  <si>
    <t>(Information</t>
  </si>
  <si>
    <t>Governance)</t>
  </si>
  <si>
    <t>(IG)</t>
  </si>
  <si>
    <t>Complaint</t>
  </si>
  <si>
    <t>(C)</t>
  </si>
  <si>
    <t>Not-serious</t>
  </si>
  <si>
    <t>–</t>
  </si>
  <si>
    <t>downgraded</t>
  </si>
  <si>
    <t>following</t>
  </si>
  <si>
    <t>triage/investigation</t>
  </si>
  <si>
    <t>details</t>
  </si>
  <si>
    <t>(PS,</t>
  </si>
  <si>
    <t>F)</t>
  </si>
  <si>
    <t>Approved</t>
  </si>
  <si>
    <t>name</t>
  </si>
  <si>
    <t>proprietary</t>
  </si>
  <si>
    <t>Non-proprietary</t>
  </si>
  <si>
    <t>Name</t>
  </si>
  <si>
    <t>Container</t>
  </si>
  <si>
    <t>Type</t>
  </si>
  <si>
    <t>&amp;</t>
  </si>
  <si>
    <t>Size</t>
  </si>
  <si>
    <t>Manufacturer/</t>
  </si>
  <si>
    <t>Parallel</t>
  </si>
  <si>
    <t>Importer</t>
  </si>
  <si>
    <t>Batch</t>
  </si>
  <si>
    <t>number</t>
  </si>
  <si>
    <t>Expiry</t>
  </si>
  <si>
    <t>Manufactured</t>
  </si>
  <si>
    <t>special</t>
  </si>
  <si>
    <t>Clinical</t>
  </si>
  <si>
    <t>Trial</t>
  </si>
  <si>
    <t>device</t>
  </si>
  <si>
    <t>Product</t>
  </si>
  <si>
    <t>Catalogue</t>
  </si>
  <si>
    <t>Serial</t>
  </si>
  <si>
    <t>date</t>
  </si>
  <si>
    <t>manufacture</t>
  </si>
  <si>
    <t>Quantity</t>
  </si>
  <si>
    <t>defective</t>
  </si>
  <si>
    <t>Demographics</t>
  </si>
  <si>
    <t>PV</t>
  </si>
  <si>
    <t>S)</t>
  </si>
  <si>
    <t>under</t>
  </si>
  <si>
    <t>Yes/No</t>
  </si>
  <si>
    <t>Gender:</t>
  </si>
  <si>
    <t>Male/Female/unknown</t>
  </si>
  <si>
    <t>DOB</t>
  </si>
  <si>
    <t>Age</t>
  </si>
  <si>
    <t>Ethnicity:</t>
  </si>
  <si>
    <t>White;</t>
  </si>
  <si>
    <t>Mixed;</t>
  </si>
  <si>
    <t>Asian</t>
  </si>
  <si>
    <t>British;</t>
  </si>
  <si>
    <t>Black</t>
  </si>
  <si>
    <t>Other;</t>
  </si>
  <si>
    <t>Unknown</t>
  </si>
  <si>
    <t>Process</t>
  </si>
  <si>
    <t>Based</t>
  </si>
  <si>
    <t>Coding</t>
  </si>
  <si>
    <t>Service</t>
  </si>
  <si>
    <t>Implementation</t>
  </si>
  <si>
    <t>Change</t>
  </si>
  <si>
    <t>Control</t>
  </si>
  <si>
    <t>(process</t>
  </si>
  <si>
    <t>step</t>
  </si>
  <si>
    <t>1,2)</t>
  </si>
  <si>
    <t>SLA</t>
  </si>
  <si>
    <t>not</t>
  </si>
  <si>
    <t>in</t>
  </si>
  <si>
    <t>place</t>
  </si>
  <si>
    <t>unclear</t>
  </si>
  <si>
    <t>Policy</t>
  </si>
  <si>
    <t>Guideline</t>
  </si>
  <si>
    <t>Standard</t>
  </si>
  <si>
    <t>Operating</t>
  </si>
  <si>
    <t>Procedure</t>
  </si>
  <si>
    <t>Risks</t>
  </si>
  <si>
    <t>identified</t>
  </si>
  <si>
    <t>Risk</t>
  </si>
  <si>
    <t>mitigation</t>
  </si>
  <si>
    <t>insufficient</t>
  </si>
  <si>
    <t>entry</t>
  </si>
  <si>
    <t>error</t>
  </si>
  <si>
    <t>contract/account</t>
  </si>
  <si>
    <t>information</t>
  </si>
  <si>
    <t>service/product</t>
  </si>
  <si>
    <t>Key</t>
  </si>
  <si>
    <t>contact</t>
  </si>
  <si>
    <t>available</t>
  </si>
  <si>
    <t>incorrect</t>
  </si>
  <si>
    <t>control</t>
  </si>
  <si>
    <t>requested</t>
  </si>
  <si>
    <t>outside</t>
  </si>
  <si>
    <t>contracted</t>
  </si>
  <si>
    <t>service</t>
  </si>
  <si>
    <t>level</t>
  </si>
  <si>
    <t>Unclassified</t>
  </si>
  <si>
    <t>Registration</t>
  </si>
  <si>
    <t>Services</t>
  </si>
  <si>
    <t>3,4,5,6,10,18e</t>
  </si>
  <si>
    <t>(was</t>
  </si>
  <si>
    <t>12e))</t>
  </si>
  <si>
    <t>Referral</t>
  </si>
  <si>
    <t>(KPI</t>
  </si>
  <si>
    <t>D6)</t>
  </si>
  <si>
    <t>registration</t>
  </si>
  <si>
    <t>documents</t>
  </si>
  <si>
    <t>clear</t>
  </si>
  <si>
    <t>incomplete</t>
  </si>
  <si>
    <t>Inappropriate</t>
  </si>
  <si>
    <t>referral</t>
  </si>
  <si>
    <t>e.g.</t>
  </si>
  <si>
    <t>patient</t>
  </si>
  <si>
    <t>suitable</t>
  </si>
  <si>
    <t>for</t>
  </si>
  <si>
    <t>homecare</t>
  </si>
  <si>
    <t>Inadequate</t>
  </si>
  <si>
    <t>individual</t>
  </si>
  <si>
    <t>plan</t>
  </si>
  <si>
    <t>agreed</t>
  </si>
  <si>
    <t>Delayed</t>
  </si>
  <si>
    <t>onto</t>
  </si>
  <si>
    <t>providers</t>
  </si>
  <si>
    <t>system</t>
  </si>
  <si>
    <t>data</t>
  </si>
  <si>
    <t>Incorrect</t>
  </si>
  <si>
    <t>hospital</t>
  </si>
  <si>
    <t>clinical</t>
  </si>
  <si>
    <t>funding</t>
  </si>
  <si>
    <t>documented</t>
  </si>
  <si>
    <t>Initial</t>
  </si>
  <si>
    <t>completed</t>
  </si>
  <si>
    <t>start</t>
  </si>
  <si>
    <t>Delivery/visit</t>
  </si>
  <si>
    <t>date/time</t>
  </si>
  <si>
    <t>confirmed</t>
  </si>
  <si>
    <t>with</t>
  </si>
  <si>
    <t>preference</t>
  </si>
  <si>
    <t>recorded</t>
  </si>
  <si>
    <t>actioned</t>
  </si>
  <si>
    <t>request</t>
  </si>
  <si>
    <t>delivery</t>
  </si>
  <si>
    <t>address</t>
  </si>
  <si>
    <t>–other</t>
  </si>
  <si>
    <t>Instructions</t>
  </si>
  <si>
    <t>to</t>
  </si>
  <si>
    <t>Back-order</t>
  </si>
  <si>
    <t>To</t>
  </si>
  <si>
    <t>Follow</t>
  </si>
  <si>
    <t>order</t>
  </si>
  <si>
    <t>followed</t>
  </si>
  <si>
    <t>up</t>
  </si>
  <si>
    <t>correctly</t>
  </si>
  <si>
    <t>Issues/delays</t>
  </si>
  <si>
    <t>but</t>
  </si>
  <si>
    <t>proactively</t>
  </si>
  <si>
    <t>communicated</t>
  </si>
  <si>
    <t>Failure</t>
  </si>
  <si>
    <t>communicate</t>
  </si>
  <si>
    <t>timely</t>
  </si>
  <si>
    <t>response</t>
  </si>
  <si>
    <t>enquiry</t>
  </si>
  <si>
    <t>what’s</t>
  </si>
  <si>
    <t>happening</t>
  </si>
  <si>
    <t>my</t>
  </si>
  <si>
    <t>meds?</t>
  </si>
  <si>
    <t>Rude</t>
  </si>
  <si>
    <t>inappropriate</t>
  </si>
  <si>
    <t>behaviour</t>
  </si>
  <si>
    <t>call</t>
  </si>
  <si>
    <t>handler</t>
  </si>
  <si>
    <t>removed</t>
  </si>
  <si>
    <t>from</t>
  </si>
  <si>
    <t>Prescribing</t>
  </si>
  <si>
    <t>7,</t>
  </si>
  <si>
    <t>8,18b-d</t>
  </si>
  <si>
    <t>12b-d))</t>
  </si>
  <si>
    <t>No</t>
  </si>
  <si>
    <t>prescription</t>
  </si>
  <si>
    <t>written</t>
  </si>
  <si>
    <t>omitted</t>
  </si>
  <si>
    <t>medicine/ancillary</t>
  </si>
  <si>
    <t>Cross-over</t>
  </si>
  <si>
    <t>mismatching</t>
  </si>
  <si>
    <t>between</t>
  </si>
  <si>
    <t>medicines</t>
  </si>
  <si>
    <t>Prescription</t>
  </si>
  <si>
    <t>KPI</t>
  </si>
  <si>
    <t>D8</t>
  </si>
  <si>
    <t>Wrong</t>
  </si>
  <si>
    <t>dose</t>
  </si>
  <si>
    <t>strength</t>
  </si>
  <si>
    <t>on</t>
  </si>
  <si>
    <t>drug/medicine</t>
  </si>
  <si>
    <t>formulation</t>
  </si>
  <si>
    <t>frequency</t>
  </si>
  <si>
    <t>quantity</t>
  </si>
  <si>
    <t>route</t>
  </si>
  <si>
    <t>supply</t>
  </si>
  <si>
    <t>(e.g.</t>
  </si>
  <si>
    <t>outpatient</t>
  </si>
  <si>
    <t>dispensing</t>
  </si>
  <si>
    <t>vs</t>
  </si>
  <si>
    <t>homecare)</t>
  </si>
  <si>
    <t>signed</t>
  </si>
  <si>
    <t>dated</t>
  </si>
  <si>
    <t>Prescriber</t>
  </si>
  <si>
    <t>identifiable</t>
  </si>
  <si>
    <t>Handwritten</t>
  </si>
  <si>
    <t>difficult</t>
  </si>
  <si>
    <t>read</t>
  </si>
  <si>
    <t>verbal</t>
  </si>
  <si>
    <t>directions</t>
  </si>
  <si>
    <t>counselling</t>
  </si>
  <si>
    <t>Check</t>
  </si>
  <si>
    <t>D9)</t>
  </si>
  <si>
    <t>check</t>
  </si>
  <si>
    <t>record</t>
  </si>
  <si>
    <t>checker</t>
  </si>
  <si>
    <t>review</t>
  </si>
  <si>
    <t>Known</t>
  </si>
  <si>
    <t>allergy</t>
  </si>
  <si>
    <t>contraindication</t>
  </si>
  <si>
    <t>adjusted</t>
  </si>
  <si>
    <t>line</t>
  </si>
  <si>
    <t>test</t>
  </si>
  <si>
    <t>results)</t>
  </si>
  <si>
    <t>Purchase</t>
  </si>
  <si>
    <t>Order</t>
  </si>
  <si>
    <t>Funding</t>
  </si>
  <si>
    <t>approval</t>
  </si>
  <si>
    <t>missing</t>
  </si>
  <si>
    <t>D10)</t>
  </si>
  <si>
    <t>Management</t>
  </si>
  <si>
    <t>9,</t>
  </si>
  <si>
    <t>18a</t>
  </si>
  <si>
    <t>12a)</t>
  </si>
  <si>
    <t>ancillary</t>
  </si>
  <si>
    <t>entered</t>
  </si>
  <si>
    <t>/presentation</t>
  </si>
  <si>
    <t>pack</t>
  </si>
  <si>
    <t>size</t>
  </si>
  <si>
    <t>instructions</t>
  </si>
  <si>
    <t>out-of-date</t>
  </si>
  <si>
    <t>before</t>
  </si>
  <si>
    <t>expected</t>
  </si>
  <si>
    <t>Obsolete</t>
  </si>
  <si>
    <t>withdrawn</t>
  </si>
  <si>
    <t>Duplicate</t>
  </si>
  <si>
    <t>Special</t>
  </si>
  <si>
    <t>internal/external</t>
  </si>
  <si>
    <t>team</t>
  </si>
  <si>
    <t>manufacturer</t>
  </si>
  <si>
    <t>Late</t>
  </si>
  <si>
    <t>received</t>
  </si>
  <si>
    <t>at</t>
  </si>
  <si>
    <t>dispensary</t>
  </si>
  <si>
    <t>missed</t>
  </si>
  <si>
    <t>operational</t>
  </si>
  <si>
    <t>cut-off</t>
  </si>
  <si>
    <t>checked</t>
  </si>
  <si>
    <t>approved</t>
  </si>
  <si>
    <t>Warehouse</t>
  </si>
  <si>
    <t>Manufacturing</t>
  </si>
  <si>
    <t>11a)</t>
  </si>
  <si>
    <t>within</t>
  </si>
  <si>
    <t>normal</t>
  </si>
  <si>
    <t>lead</t>
  </si>
  <si>
    <t>ordered</t>
  </si>
  <si>
    <t>Ordered</t>
  </si>
  <si>
    <t>late</t>
  </si>
  <si>
    <t>Goods</t>
  </si>
  <si>
    <t>refused</t>
  </si>
  <si>
    <t>no</t>
  </si>
  <si>
    <t>booking</t>
  </si>
  <si>
    <t>slot</t>
  </si>
  <si>
    <t>excluding</t>
  </si>
  <si>
    <t>Goods-in</t>
  </si>
  <si>
    <t>delay</t>
  </si>
  <si>
    <t>Stock</t>
  </si>
  <si>
    <t>arrived</t>
  </si>
  <si>
    <t>quarantined</t>
  </si>
  <si>
    <t>damaged</t>
  </si>
  <si>
    <t>release</t>
  </si>
  <si>
    <t>quarantine</t>
  </si>
  <si>
    <t>stock</t>
  </si>
  <si>
    <t>product</t>
  </si>
  <si>
    <t>quality</t>
  </si>
  <si>
    <t>status</t>
  </si>
  <si>
    <t>system,</t>
  </si>
  <si>
    <t>correct</t>
  </si>
  <si>
    <t>location</t>
  </si>
  <si>
    <t>Replenishment</t>
  </si>
  <si>
    <t>failure</t>
  </si>
  <si>
    <t>Damaged</t>
  </si>
  <si>
    <t>warehouse</t>
  </si>
  <si>
    <t>(excluding</t>
  </si>
  <si>
    <t>temperature</t>
  </si>
  <si>
    <t>deviation)</t>
  </si>
  <si>
    <t>Temperature</t>
  </si>
  <si>
    <t>Deviation</t>
  </si>
  <si>
    <t>Picking</t>
  </si>
  <si>
    <t>Error</t>
  </si>
  <si>
    <t>delivered</t>
  </si>
  <si>
    <t>(excludes</t>
  </si>
  <si>
    <t>dispensed</t>
  </si>
  <si>
    <t>items)</t>
  </si>
  <si>
    <t>Delivered</t>
  </si>
  <si>
    <t>access</t>
  </si>
  <si>
    <t>scheme</t>
  </si>
  <si>
    <t>incorrectly</t>
  </si>
  <si>
    <t>applied</t>
  </si>
  <si>
    <t>Dispensing</t>
  </si>
  <si>
    <t>11b)</t>
  </si>
  <si>
    <t>Label</t>
  </si>
  <si>
    <t>Information</t>
  </si>
  <si>
    <t>Leaflet</t>
  </si>
  <si>
    <t>provided</t>
  </si>
  <si>
    <t>Formulation</t>
  </si>
  <si>
    <t>Ancillary</t>
  </si>
  <si>
    <t>specific</t>
  </si>
  <si>
    <t>generic</t>
  </si>
  <si>
    <t>medicine</t>
  </si>
  <si>
    <t>requested)</t>
  </si>
  <si>
    <t>Missing</t>
  </si>
  <si>
    <t>Item</t>
  </si>
  <si>
    <t>Extra</t>
  </si>
  <si>
    <t>MDS</t>
  </si>
  <si>
    <t>Dosette</t>
  </si>
  <si>
    <t>accuracy</t>
  </si>
  <si>
    <t>known</t>
  </si>
  <si>
    <t>contraindication;</t>
  </si>
  <si>
    <t>unlicenced</t>
  </si>
  <si>
    <t>use</t>
  </si>
  <si>
    <t>properly</t>
  </si>
  <si>
    <t>controlled)</t>
  </si>
  <si>
    <t>intervention</t>
  </si>
  <si>
    <t>against</t>
  </si>
  <si>
    <t>wrong</t>
  </si>
  <si>
    <t>Despatch</t>
  </si>
  <si>
    <t>12)</t>
  </si>
  <si>
    <t>Consignment</t>
  </si>
  <si>
    <t>transported</t>
  </si>
  <si>
    <t>(late,</t>
  </si>
  <si>
    <t>loaded</t>
  </si>
  <si>
    <t>trunking)</t>
  </si>
  <si>
    <t>misrouted,</t>
  </si>
  <si>
    <t>labels</t>
  </si>
  <si>
    <t>label</t>
  </si>
  <si>
    <t>Delivery</t>
  </si>
  <si>
    <t>13a)</t>
  </si>
  <si>
    <t>Traffic</t>
  </si>
  <si>
    <t>congestion</t>
  </si>
  <si>
    <t>tampered</t>
  </si>
  <si>
    <t>transit</t>
  </si>
  <si>
    <t>Driver</t>
  </si>
  <si>
    <t>cannot</t>
  </si>
  <si>
    <t>Locate</t>
  </si>
  <si>
    <t>Address</t>
  </si>
  <si>
    <t>Out</t>
  </si>
  <si>
    <t>Time</t>
  </si>
  <si>
    <t>Vehicle</t>
  </si>
  <si>
    <t>Breakdown</t>
  </si>
  <si>
    <t>Split</t>
  </si>
  <si>
    <t>consignment</t>
  </si>
  <si>
    <t>part</t>
  </si>
  <si>
    <t>person</t>
  </si>
  <si>
    <t>left</t>
  </si>
  <si>
    <t>porch</t>
  </si>
  <si>
    <t>(delivery</t>
  </si>
  <si>
    <t>correct)</t>
  </si>
  <si>
    <t>Trunking</t>
  </si>
  <si>
    <t>issue</t>
  </si>
  <si>
    <t>cross-dock</t>
  </si>
  <si>
    <t>van</t>
  </si>
  <si>
    <t>fridge</t>
  </si>
  <si>
    <t>breakdown</t>
  </si>
  <si>
    <t>deviation</t>
  </si>
  <si>
    <t>Unauthorised</t>
  </si>
  <si>
    <t>Signatory</t>
  </si>
  <si>
    <t>(correct</t>
  </si>
  <si>
    <t>address)</t>
  </si>
  <si>
    <t>Behaviour</t>
  </si>
  <si>
    <t>signature</t>
  </si>
  <si>
    <t>(POD)</t>
  </si>
  <si>
    <t>failed</t>
  </si>
  <si>
    <t>collection</t>
  </si>
  <si>
    <t>point</t>
  </si>
  <si>
    <t>post</t>
  </si>
  <si>
    <t>office,</t>
  </si>
  <si>
    <t>neighbour)</t>
  </si>
  <si>
    <t>Failed</t>
  </si>
  <si>
    <t>Collection/Uplift</t>
  </si>
  <si>
    <t>13b)</t>
  </si>
  <si>
    <t>visit</t>
  </si>
  <si>
    <t>scheduling</t>
  </si>
  <si>
    <t>scheduled</t>
  </si>
  <si>
    <t>staffing</t>
  </si>
  <si>
    <t>arrival</t>
  </si>
  <si>
    <t>cancelled</t>
  </si>
  <si>
    <t>Insufficient</t>
  </si>
  <si>
    <t>follow-up</t>
  </si>
  <si>
    <t>actions</t>
  </si>
  <si>
    <t>taken</t>
  </si>
  <si>
    <t>attitude</t>
  </si>
  <si>
    <t>Monitoring</t>
  </si>
  <si>
    <t>reporting</t>
  </si>
  <si>
    <t>Invoicing</t>
  </si>
  <si>
    <t>Finance</t>
  </si>
  <si>
    <t>14,15,16,17)</t>
  </si>
  <si>
    <t>Account</t>
  </si>
  <si>
    <t>Price</t>
  </si>
  <si>
    <t>VAT</t>
  </si>
  <si>
    <t>transaction</t>
  </si>
  <si>
    <t>payment</t>
  </si>
  <si>
    <t>Outcome</t>
  </si>
  <si>
    <t>Codes</t>
  </si>
  <si>
    <t>Incident</t>
  </si>
  <si>
    <t>Care</t>
  </si>
  <si>
    <t>Setting</t>
  </si>
  <si>
    <t>RP020 </t>
  </si>
  <si>
    <t>led</t>
  </si>
  <si>
    <t>Homecare</t>
  </si>
  <si>
    <t>Medication</t>
  </si>
  <si>
    <t>Just</t>
  </si>
  <si>
    <t>medication</t>
  </si>
  <si>
    <t>and/or</t>
  </si>
  <si>
    <t>ancillaries</t>
  </si>
  <si>
    <t>Omitted</t>
  </si>
  <si>
    <t>Administration</t>
  </si>
  <si>
    <t>Treatment/</t>
  </si>
  <si>
    <t>procedure</t>
  </si>
  <si>
    <t>medical</t>
  </si>
  <si>
    <t>related</t>
  </si>
  <si>
    <t>assessment</t>
  </si>
  <si>
    <t>(diagnosis,</t>
  </si>
  <si>
    <t>screening,</t>
  </si>
  <si>
    <t>prescribing)</t>
  </si>
  <si>
    <t>Consent/confidentiality</t>
  </si>
  <si>
    <t>Safeguarding/Patient</t>
  </si>
  <si>
    <t>Abuse</t>
  </si>
  <si>
    <t>Self</t>
  </si>
  <si>
    <t>harming</t>
  </si>
  <si>
    <t>Disruptive,</t>
  </si>
  <si>
    <t>aggressive</t>
  </si>
  <si>
    <t>towards</t>
  </si>
  <si>
    <t>accident</t>
  </si>
  <si>
    <t>slips,</t>
  </si>
  <si>
    <t>trips,</t>
  </si>
  <si>
    <t>falls,</t>
  </si>
  <si>
    <t>needles</t>
  </si>
  <si>
    <t>stick</t>
  </si>
  <si>
    <t>etc</t>
  </si>
  <si>
    <t>Infection</t>
  </si>
  <si>
    <t>Communication</t>
  </si>
  <si>
    <t>unable</t>
  </si>
  <si>
    <t>service,</t>
  </si>
  <si>
    <t>error,</t>
  </si>
  <si>
    <t>transfer</t>
  </si>
  <si>
    <t>handover)</t>
  </si>
  <si>
    <t>(Note</t>
  </si>
  <si>
    <t>maps</t>
  </si>
  <si>
    <t>Access,</t>
  </si>
  <si>
    <t>admission,</t>
  </si>
  <si>
    <t>transfer,</t>
  </si>
  <si>
    <t>discharge)</t>
  </si>
  <si>
    <t>Documentation</t>
  </si>
  <si>
    <t>missing,</t>
  </si>
  <si>
    <t>delay,</t>
  </si>
  <si>
    <t>identified,</t>
  </si>
  <si>
    <t>result</t>
  </si>
  <si>
    <t>incorrectly)</t>
  </si>
  <si>
    <t>implementation</t>
  </si>
  <si>
    <t>obtaining</t>
  </si>
  <si>
    <t>assistance,</t>
  </si>
  <si>
    <t>recognising</t>
  </si>
  <si>
    <t>complications)</t>
  </si>
  <si>
    <t>Infrastructure</t>
  </si>
  <si>
    <t>Effect</t>
  </si>
  <si>
    <t>PD10</t>
  </si>
  <si>
    <t>Allergy/adverse</t>
  </si>
  <si>
    <t>reaction</t>
  </si>
  <si>
    <t>Blood</t>
  </si>
  <si>
    <t>loss</t>
  </si>
  <si>
    <t>Collapse/loss</t>
  </si>
  <si>
    <t>consciousness</t>
  </si>
  <si>
    <t>GI</t>
  </si>
  <si>
    <t>disturbance</t>
  </si>
  <si>
    <t>Injury</t>
  </si>
  <si>
    <t>skin</t>
  </si>
  <si>
    <t>Musculoskeletal</t>
  </si>
  <si>
    <t>Neurological</t>
  </si>
  <si>
    <t>Respiratory</t>
  </si>
  <si>
    <t>Unexpected</t>
  </si>
  <si>
    <t>deterioration</t>
  </si>
  <si>
    <t>Unintentional</t>
  </si>
  <si>
    <t>puncture/laceration</t>
  </si>
  <si>
    <t>physical</t>
  </si>
  <si>
    <t>specify</t>
  </si>
  <si>
    <t>Social</t>
  </si>
  <si>
    <t>Not</t>
  </si>
  <si>
    <t>applicable</t>
  </si>
  <si>
    <t>stage</t>
  </si>
  <si>
    <t>Dispensing/preparation</t>
  </si>
  <si>
    <t>Advice</t>
  </si>
  <si>
    <t>description</t>
  </si>
  <si>
    <t>drug</t>
  </si>
  <si>
    <t>Contraindication</t>
  </si>
  <si>
    <t>delayed</t>
  </si>
  <si>
    <t>patient(adds</t>
  </si>
  <si>
    <t>last</t>
  </si>
  <si>
    <t>one</t>
  </si>
  <si>
    <t>NRLS)</t>
  </si>
  <si>
    <t>allergic</t>
  </si>
  <si>
    <t>treatment</t>
  </si>
  <si>
    <t>expiry</t>
  </si>
  <si>
    <t>leaflet</t>
  </si>
  <si>
    <t>direction</t>
  </si>
  <si>
    <t>dose/strength</t>
  </si>
  <si>
    <t>method</t>
  </si>
  <si>
    <t>preparation/supply</t>
  </si>
  <si>
    <t>storage</t>
  </si>
  <si>
    <t>Unknown </t>
  </si>
  <si>
    <t>required</t>
  </si>
  <si>
    <t>fields</t>
  </si>
  <si>
    <t>Describe</t>
  </si>
  <si>
    <t>what</t>
  </si>
  <si>
    <t>happened</t>
  </si>
  <si>
    <t>Underlying</t>
  </si>
  <si>
    <t>causes</t>
  </si>
  <si>
    <t>Reoccurence</t>
  </si>
  <si>
    <t>prevention</t>
  </si>
  <si>
    <t>Was</t>
  </si>
  <si>
    <t>the</t>
  </si>
  <si>
    <t>actually</t>
  </si>
  <si>
    <t>harmed?</t>
  </si>
  <si>
    <t>Right</t>
  </si>
  <si>
    <t>Preventative</t>
  </si>
  <si>
    <t>action</t>
  </si>
  <si>
    <t>Actions</t>
  </si>
  <si>
    <t>minimise</t>
  </si>
  <si>
    <t>impact</t>
  </si>
  <si>
    <t>Action</t>
  </si>
  <si>
    <t>competency</t>
  </si>
  <si>
    <t>changed,</t>
  </si>
  <si>
    <t>Pharmacovigilence</t>
  </si>
  <si>
    <t>Side</t>
  </si>
  <si>
    <t>potential</t>
  </si>
  <si>
    <t>side</t>
  </si>
  <si>
    <t>effect</t>
  </si>
  <si>
    <t>reported</t>
  </si>
  <si>
    <t>Exacerbation</t>
  </si>
  <si>
    <t>Pregnancy</t>
  </si>
  <si>
    <t>exposure</t>
  </si>
  <si>
    <t>Off</t>
  </si>
  <si>
    <t>Lack</t>
  </si>
  <si>
    <t>efficacy</t>
  </si>
  <si>
    <t>Medicinal</t>
  </si>
  <si>
    <t>Counterfeit</t>
  </si>
  <si>
    <t>Defective</t>
  </si>
  <si>
    <t>Equipment</t>
  </si>
  <si>
    <t>fridge)</t>
  </si>
  <si>
    <t>Defect</t>
  </si>
  <si>
    <t>Severity</t>
  </si>
  <si>
    <t>HAZARDOUS/CRITICAL</t>
  </si>
  <si>
    <t>DEFECT</t>
  </si>
  <si>
    <t>A</t>
  </si>
  <si>
    <t>defect,</t>
  </si>
  <si>
    <t>which</t>
  </si>
  <si>
    <t>has</t>
  </si>
  <si>
    <t>capability</t>
  </si>
  <si>
    <t>adversely</t>
  </si>
  <si>
    <t>affect</t>
  </si>
  <si>
    <t>health</t>
  </si>
  <si>
    <t>patient.</t>
  </si>
  <si>
    <t>MAJOR</t>
  </si>
  <si>
    <t>impairs</t>
  </si>
  <si>
    <t>therapeutic</t>
  </si>
  <si>
    <t>activity</t>
  </si>
  <si>
    <t>product.</t>
  </si>
  <si>
    <t>It</t>
  </si>
  <si>
    <t>may</t>
  </si>
  <si>
    <t>be</t>
  </si>
  <si>
    <t>hazardous.</t>
  </si>
  <si>
    <t>MINOR</t>
  </si>
  <si>
    <t>important</t>
  </si>
  <si>
    <t>upon</t>
  </si>
  <si>
    <t>product,</t>
  </si>
  <si>
    <t>does</t>
  </si>
  <si>
    <t>otherwise</t>
  </si>
  <si>
    <t>produce</t>
  </si>
  <si>
    <t>a</t>
  </si>
  <si>
    <t>hazard.</t>
  </si>
  <si>
    <t>(Note:</t>
  </si>
  <si>
    <t>national</t>
  </si>
  <si>
    <t>currently</t>
  </si>
  <si>
    <t>included</t>
  </si>
  <si>
    <t>Report)</t>
  </si>
  <si>
    <t>Foreign</t>
  </si>
  <si>
    <t>Body</t>
  </si>
  <si>
    <t>Details</t>
  </si>
  <si>
    <t>incident</t>
  </si>
  <si>
    <t>associated</t>
  </si>
  <si>
    <t>Legal</t>
  </si>
  <si>
    <t>Status</t>
  </si>
  <si>
    <t>Sample</t>
  </si>
  <si>
    <t>testing</t>
  </si>
  <si>
    <t>MHRA</t>
  </si>
  <si>
    <t>contacted</t>
  </si>
  <si>
    <t>Photographs</t>
  </si>
  <si>
    <t>packaging</t>
  </si>
  <si>
    <t>invoice</t>
  </si>
  <si>
    <t>defect</t>
  </si>
  <si>
    <t>Header</t>
  </si>
  <si>
    <t>spreadsheet</t>
  </si>
  <si>
    <t>is</t>
  </si>
  <si>
    <t>Comments)</t>
  </si>
  <si>
    <t>Region</t>
  </si>
  <si>
    <t>Provider</t>
  </si>
  <si>
    <t>(leave</t>
  </si>
  <si>
    <t>blank</t>
  </si>
  <si>
    <t>if</t>
  </si>
  <si>
    <t>multiple)</t>
  </si>
  <si>
    <t>Report</t>
  </si>
  <si>
    <t>Closed/Completed</t>
  </si>
  <si>
    <t>Governance</t>
  </si>
  <si>
    <t>Toolkit</t>
  </si>
  <si>
    <t>(Level</t>
  </si>
  <si>
    <t>1,</t>
  </si>
  <si>
    <t>Level</t>
  </si>
  <si>
    <t>2)</t>
  </si>
  <si>
    <t>(HICSC)</t>
  </si>
  <si>
    <t>records</t>
  </si>
  <si>
    <t>involved</t>
  </si>
  <si>
    <t>Breach</t>
  </si>
  <si>
    <t>inability</t>
  </si>
  <si>
    <t>recover</t>
  </si>
  <si>
    <t>electronic</t>
  </si>
  <si>
    <t>Transit</t>
  </si>
  <si>
    <t>stolen</t>
  </si>
  <si>
    <t>hardware</t>
  </si>
  <si>
    <t>paperwork</t>
  </si>
  <si>
    <t>Disposal</t>
  </si>
  <si>
    <t>–hardware</t>
  </si>
  <si>
    <t>website</t>
  </si>
  <si>
    <t>security</t>
  </si>
  <si>
    <t>failing</t>
  </si>
  <si>
    <t>(including</t>
  </si>
  <si>
    <t>hacking)</t>
  </si>
  <si>
    <t>access/disclosure</t>
  </si>
  <si>
    <t>caused</t>
  </si>
  <si>
    <t>Theft</t>
  </si>
  <si>
    <t>Accidental</t>
  </si>
  <si>
    <t>loss,</t>
  </si>
  <si>
    <t>disclosure,</t>
  </si>
  <si>
    <t>Procedural</t>
  </si>
  <si>
    <t>format</t>
  </si>
  <si>
    <t>Written</t>
  </si>
  <si>
    <t>Digital</t>
  </si>
  <si>
    <t>encrypted</t>
  </si>
  <si>
    <t>Personal</t>
  </si>
  <si>
    <t>Basic</t>
  </si>
  <si>
    <t>demographic</t>
  </si>
  <si>
    <t>risk</t>
  </si>
  <si>
    <t>equivalent</t>
  </si>
  <si>
    <t>telephone</t>
  </si>
  <si>
    <t>directory</t>
  </si>
  <si>
    <t>Limited</t>
  </si>
  <si>
    <t>attendance,</t>
  </si>
  <si>
    <t>ward</t>
  </si>
  <si>
    <t>handover</t>
  </si>
  <si>
    <t>sheet</t>
  </si>
  <si>
    <t>Sensitivity</t>
  </si>
  <si>
    <t>included,</t>
  </si>
  <si>
    <t>Security</t>
  </si>
  <si>
    <t>controls/difficulty</t>
  </si>
  <si>
    <t>partially</t>
  </si>
  <si>
    <t>mitigates</t>
  </si>
  <si>
    <t>Detailed</t>
  </si>
  <si>
    <t>case</t>
  </si>
  <si>
    <t>notes</t>
  </si>
  <si>
    <t>Particularly</t>
  </si>
  <si>
    <t>sensitive</t>
  </si>
  <si>
    <t>HIV,</t>
  </si>
  <si>
    <t>STD,</t>
  </si>
  <si>
    <t>Mental</t>
  </si>
  <si>
    <t>Health,</t>
  </si>
  <si>
    <t>Children</t>
  </si>
  <si>
    <t>One</t>
  </si>
  <si>
    <t>more</t>
  </si>
  <si>
    <t>previous</t>
  </si>
  <si>
    <t>incidents</t>
  </si>
  <si>
    <t>similar</t>
  </si>
  <si>
    <t>past</t>
  </si>
  <si>
    <t>months</t>
  </si>
  <si>
    <t>securely</t>
  </si>
  <si>
    <t>encrypt</t>
  </si>
  <si>
    <t>mobile</t>
  </si>
  <si>
    <t>technology</t>
  </si>
  <si>
    <t>other</t>
  </si>
  <si>
    <t>obvious</t>
  </si>
  <si>
    <t>complaint</t>
  </si>
  <si>
    <t>been</t>
  </si>
  <si>
    <t>made</t>
  </si>
  <si>
    <t>Individuals</t>
  </si>
  <si>
    <t>are</t>
  </si>
  <si>
    <t>likely</t>
  </si>
  <si>
    <t>suffer</t>
  </si>
  <si>
    <t>significant</t>
  </si>
  <si>
    <t>distress</t>
  </si>
  <si>
    <t>embarrassment</t>
  </si>
  <si>
    <t>have</t>
  </si>
  <si>
    <t>placed</t>
  </si>
  <si>
    <t>harm</t>
  </si>
  <si>
    <t>detriment</t>
  </si>
  <si>
    <t>financial</t>
  </si>
  <si>
    <t>incurred</t>
  </si>
  <si>
    <t>risked</t>
  </si>
  <si>
    <t>incurring</t>
  </si>
  <si>
    <t>untoward</t>
  </si>
  <si>
    <t>Celebrity</t>
  </si>
  <si>
    <t>newsworthy</t>
  </si>
  <si>
    <t>aspects</t>
  </si>
  <si>
    <t>media</t>
  </si>
  <si>
    <t>interest</t>
  </si>
  <si>
    <t>subjects</t>
  </si>
  <si>
    <t>Caldicott</t>
  </si>
  <si>
    <t>Guardian</t>
  </si>
  <si>
    <t>Senior</t>
  </si>
  <si>
    <t>Owner</t>
  </si>
  <si>
    <t>Chief</t>
  </si>
  <si>
    <t>Executive</t>
  </si>
  <si>
    <t>Accounting</t>
  </si>
  <si>
    <t>Officer</t>
  </si>
  <si>
    <t>Police,</t>
  </si>
  <si>
    <t>Counter</t>
  </si>
  <si>
    <t>Fraud</t>
  </si>
  <si>
    <t>Branch,</t>
  </si>
  <si>
    <t>Summary</t>
  </si>
  <si>
    <t>Root</t>
  </si>
  <si>
    <t>Cause</t>
  </si>
  <si>
    <t>Factor</t>
  </si>
  <si>
    <t>Work</t>
  </si>
  <si>
    <t>Environment</t>
  </si>
  <si>
    <t>Factors</t>
  </si>
  <si>
    <t>Poor</t>
  </si>
  <si>
    <t>workspace</t>
  </si>
  <si>
    <t>layout</t>
  </si>
  <si>
    <t>space</t>
  </si>
  <si>
    <t>Unsuitable</t>
  </si>
  <si>
    <t>environmental</t>
  </si>
  <si>
    <t>conditions</t>
  </si>
  <si>
    <t>noise,</t>
  </si>
  <si>
    <t>heat,</t>
  </si>
  <si>
    <t>light,</t>
  </si>
  <si>
    <t>cleanliness,</t>
  </si>
  <si>
    <t>distractions,</t>
  </si>
  <si>
    <t>interruptions)</t>
  </si>
  <si>
    <t>Workload</t>
  </si>
  <si>
    <t>hours</t>
  </si>
  <si>
    <t>work</t>
  </si>
  <si>
    <t>pressures</t>
  </si>
  <si>
    <t>Poor/excess</t>
  </si>
  <si>
    <t>administration</t>
  </si>
  <si>
    <t>resource</t>
  </si>
  <si>
    <t>factors</t>
  </si>
  <si>
    <t>design</t>
  </si>
  <si>
    <t>displays,</t>
  </si>
  <si>
    <t>equipment</t>
  </si>
  <si>
    <t>use)</t>
  </si>
  <si>
    <t>Maintenance</t>
  </si>
  <si>
    <t>calibration</t>
  </si>
  <si>
    <t>Commissioning</t>
  </si>
  <si>
    <t>validation</t>
  </si>
  <si>
    <t>specification</t>
  </si>
  <si>
    <t>(includes</t>
  </si>
  <si>
    <t>none</t>
  </si>
  <si>
    <t>ordered)</t>
  </si>
  <si>
    <t>supplied</t>
  </si>
  <si>
    <t>Equipment/Product/Service</t>
  </si>
  <si>
    <t>No/insufficient</t>
  </si>
  <si>
    <t>Triggers</t>
  </si>
  <si>
    <t>labelling</t>
  </si>
  <si>
    <t>Caution</t>
  </si>
  <si>
    <t>Use</t>
  </si>
  <si>
    <t>notice</t>
  </si>
  <si>
    <t>Task</t>
  </si>
  <si>
    <t>(guidelines</t>
  </si>
  <si>
    <t>procedures</t>
  </si>
  <si>
    <t>policies)</t>
  </si>
  <si>
    <t>detail</t>
  </si>
  <si>
    <t>lack</t>
  </si>
  <si>
    <t>decision</t>
  </si>
  <si>
    <t>making</t>
  </si>
  <si>
    <t>aids)</t>
  </si>
  <si>
    <t>reflecting</t>
  </si>
  <si>
    <t>current</t>
  </si>
  <si>
    <t>practice</t>
  </si>
  <si>
    <t>unworkable</t>
  </si>
  <si>
    <t>environment</t>
  </si>
  <si>
    <t>Education</t>
  </si>
  <si>
    <t>Training</t>
  </si>
  <si>
    <t>training</t>
  </si>
  <si>
    <t>needs</t>
  </si>
  <si>
    <t>planned</t>
  </si>
  <si>
    <t>planned,</t>
  </si>
  <si>
    <t>materials</t>
  </si>
  <si>
    <t>courses</t>
  </si>
  <si>
    <t>Competence</t>
  </si>
  <si>
    <t>validated</t>
  </si>
  <si>
    <t>after</t>
  </si>
  <si>
    <t>Impaired</t>
  </si>
  <si>
    <t>poor</t>
  </si>
  <si>
    <t>judgement</t>
  </si>
  <si>
    <t>Stress</t>
  </si>
  <si>
    <t>lapse</t>
  </si>
  <si>
    <t>Skills</t>
  </si>
  <si>
    <t>Skill</t>
  </si>
  <si>
    <t>based</t>
  </si>
  <si>
    <t>slips/lapses</t>
  </si>
  <si>
    <t>executing</t>
  </si>
  <si>
    <t>procedure)</t>
  </si>
  <si>
    <t>Rule-based</t>
  </si>
  <si>
    <t>mistakes</t>
  </si>
  <si>
    <t>application</t>
  </si>
  <si>
    <t>Knowledge-based</t>
  </si>
  <si>
    <t>unaware</t>
  </si>
  <si>
    <t>multiple</t>
  </si>
  <si>
    <t>dosage</t>
  </si>
  <si>
    <t>regimes</t>
  </si>
  <si>
    <t>condition)</t>
  </si>
  <si>
    <t>Handover</t>
  </si>
  <si>
    <t>communication</t>
  </si>
  <si>
    <t>processes</t>
  </si>
  <si>
    <t>clearly</t>
  </si>
  <si>
    <t>defined</t>
  </si>
  <si>
    <t>Contact</t>
  </si>
  <si>
    <t>up-to-date</t>
  </si>
  <si>
    <t>mismatch</t>
  </si>
  <si>
    <t>understanding</t>
  </si>
  <si>
    <t>accounts</t>
  </si>
  <si>
    <t>individuals</t>
  </si>
  <si>
    <t>delivering</t>
  </si>
  <si>
    <t>receiving</t>
  </si>
  <si>
    <t>information.</t>
  </si>
  <si>
    <t>conflicting,</t>
  </si>
  <si>
    <t>Interpersonal</t>
  </si>
  <si>
    <t>skills</t>
  </si>
  <si>
    <t>manage</t>
  </si>
  <si>
    <t>conflict,</t>
  </si>
  <si>
    <t>personality</t>
  </si>
  <si>
    <t>clashes.</t>
  </si>
  <si>
    <t>Strategic</t>
  </si>
  <si>
    <t>Conflicting</t>
  </si>
  <si>
    <t>goals</t>
  </si>
  <si>
    <t>objectives</t>
  </si>
  <si>
    <t>Unrealistic</t>
  </si>
  <si>
    <t>targets</t>
  </si>
  <si>
    <t>resources</t>
  </si>
  <si>
    <t>allocated</t>
  </si>
  <si>
    <t>Sub-contractor</t>
  </si>
  <si>
    <t>management</t>
  </si>
  <si>
    <t>implemented</t>
  </si>
  <si>
    <t>Approval</t>
  </si>
  <si>
    <t>Team</t>
  </si>
  <si>
    <t>Roles</t>
  </si>
  <si>
    <t>responsibilities</t>
  </si>
  <si>
    <t>delegation</t>
  </si>
  <si>
    <t>leadership</t>
  </si>
  <si>
    <t>support</t>
  </si>
  <si>
    <t>Tolerance</t>
  </si>
  <si>
    <t>bullying</t>
  </si>
  <si>
    <t>coercion</t>
  </si>
  <si>
    <t>safety</t>
  </si>
  <si>
    <t>culture</t>
  </si>
  <si>
    <t>i.e.</t>
  </si>
  <si>
    <t>embrace,</t>
  </si>
  <si>
    <t>learn</t>
  </si>
  <si>
    <t>act</t>
  </si>
  <si>
    <t>condition</t>
  </si>
  <si>
    <t>psychological</t>
  </si>
  <si>
    <t>Relationships</t>
  </si>
  <si>
    <t>Suitability</t>
  </si>
  <si>
    <t>home</t>
  </si>
  <si>
    <t>Risk,</t>
  </si>
  <si>
    <t>Priority</t>
  </si>
  <si>
    <t>Rating</t>
  </si>
  <si>
    <t>Very</t>
  </si>
  <si>
    <t>Corruption</t>
  </si>
  <si>
    <t>Disclosed</t>
  </si>
  <si>
    <t>Lost</t>
  </si>
  <si>
    <t>Non-secure</t>
  </si>
  <si>
    <t>Uploaded</t>
  </si>
  <si>
    <t>Technical</t>
  </si>
  <si>
    <t>NHS Organisation Code - primary investigator/reporter PS</t>
  </si>
  <si>
    <t>Non-conformance report reference PS, IG, PV, F</t>
  </si>
  <si>
    <t>Date and time PS</t>
  </si>
  <si>
    <t>Country: PS</t>
  </si>
  <si>
    <t>England PS</t>
  </si>
  <si>
    <t>Scotland PS</t>
  </si>
  <si>
    <t>Wales PS</t>
  </si>
  <si>
    <t>Northern Ireland PS</t>
  </si>
  <si>
    <t>Other PS</t>
  </si>
  <si>
    <t>Location event occurred: PS</t>
  </si>
  <si>
    <t>Degree of Patient Harm (see NRLS definitions) PS</t>
  </si>
  <si>
    <t>Patient / Patient Representative / Carer / Advocate</t>
  </si>
  <si>
    <t>Primary sub-contractor</t>
  </si>
  <si>
    <t>Suppliers and sub-contractors</t>
  </si>
  <si>
    <t>Reporting staff type</t>
  </si>
  <si>
    <t>Support staff</t>
  </si>
  <si>
    <t>Serious non-conformance type</t>
  </si>
  <si>
    <t>Safeguarding (S)</t>
  </si>
  <si>
    <t>Adverse Drug Reaction; pharmacovigilence (PV)</t>
  </si>
  <si>
    <t>Faulty Medicine or Device (F)</t>
  </si>
  <si>
    <t>Confidentiality or Consent (Information Governance) (IG)</t>
  </si>
  <si>
    <t>Complaint (C)</t>
  </si>
  <si>
    <t>Not-serious – downgraded following triage/investigation</t>
  </si>
  <si>
    <t>Medicine / Device details (PS, F)</t>
  </si>
  <si>
    <t>proprietary name</t>
  </si>
  <si>
    <t>Demographics (PS, PV and S)</t>
  </si>
  <si>
    <t>Patient under 0.75 Yes/No</t>
  </si>
  <si>
    <t>Gender: Male/Female/unknown</t>
  </si>
  <si>
    <t>DOB / Age</t>
  </si>
  <si>
    <t>Ethnicity: White; Mixed; Asian / Asian British; Black / Black British; Other; Unknown</t>
  </si>
  <si>
    <t>Service Implementation / Change Control (process step 1,2)</t>
  </si>
  <si>
    <t>SLA / Contract not in place</t>
  </si>
  <si>
    <t>SLA / Contract unclear</t>
  </si>
  <si>
    <t>Policy / Guideline / Standard Operating Procedure not in place IG</t>
  </si>
  <si>
    <t>Risks not identified</t>
  </si>
  <si>
    <t>Risk mitigation insufficient</t>
  </si>
  <si>
    <t>Data entry error – contract/account information IG</t>
  </si>
  <si>
    <t>Data entry error – service/product information IG</t>
  </si>
  <si>
    <t>Key contact details not available / incorrect IG</t>
  </si>
  <si>
    <t>Change control insufficient IG</t>
  </si>
  <si>
    <t>Service requested outside contracted service level IG</t>
  </si>
  <si>
    <t>Patient Registration and Patient Services (process step 3,4,5,6,10,18e (was 12e))</t>
  </si>
  <si>
    <t>Patient Referral (KPI D6)</t>
  </si>
  <si>
    <t>Patient registration documents not clear</t>
  </si>
  <si>
    <t>Patient registration documents incomplete</t>
  </si>
  <si>
    <t>Inappropriate referral e.g. patient not suitable for homecare IG</t>
  </si>
  <si>
    <t>Inadequate individual patient care plan agreed and in place</t>
  </si>
  <si>
    <t>Delayed registration onto providers system</t>
  </si>
  <si>
    <t>Patient registration data entry incorrect</t>
  </si>
  <si>
    <t>Incorrect patient details IG</t>
  </si>
  <si>
    <t>Incorrect service details</t>
  </si>
  <si>
    <t>Incorrect hospital / clinical contact details</t>
  </si>
  <si>
    <t>Incorrect funding details</t>
  </si>
  <si>
    <t>Consent not documented IG</t>
  </si>
  <si>
    <t>Initial patient contact not completed</t>
  </si>
  <si>
    <t>Service start date agreed</t>
  </si>
  <si>
    <t>Delivery/visit date/time not confirmed with patient</t>
  </si>
  <si>
    <t>Patient preference not recorded and actioned IG</t>
  </si>
  <si>
    <t>Patient request not actioned - incorrect delivery address IG</t>
  </si>
  <si>
    <t>Patient request not actioned –other IG</t>
  </si>
  <si>
    <t>Instructions to patient not clear IG</t>
  </si>
  <si>
    <t>Back-order / To Follow order not followed up correctly</t>
  </si>
  <si>
    <t>Issues/delays identified but not proactively communicated to patient PS</t>
  </si>
  <si>
    <t>Failure to communicate timely response to patient enquiry e.g. what’s happening with my meds?</t>
  </si>
  <si>
    <t>Rude or inappropriate behaviour of call handler</t>
  </si>
  <si>
    <t>Patient not correctly removed from service IG</t>
  </si>
  <si>
    <t>Prescribing (process step 7, 8,18b-d (was 12b-d))</t>
  </si>
  <si>
    <t>No prescription written / omitted medicine/ancillary</t>
  </si>
  <si>
    <t>Cross-over mismatching between patients and medicines IG</t>
  </si>
  <si>
    <t>Prescription incomplete or unclear KPI D8</t>
  </si>
  <si>
    <t>Wrong or unclear dose or strength on prescription</t>
  </si>
  <si>
    <t>Wrong drug/medicine on prescription</t>
  </si>
  <si>
    <t>Wrong or unclear formulation on prescription</t>
  </si>
  <si>
    <t>Wrong or unclear dose frequency on prescription</t>
  </si>
  <si>
    <t>Wrong or unclear quantity or delivery frequency on prescription</t>
  </si>
  <si>
    <t>Wrong or unclear route of supply (e.g. outpatient dispensing vs homecare)</t>
  </si>
  <si>
    <t>Prescription not signed</t>
  </si>
  <si>
    <t>Prescription not dated</t>
  </si>
  <si>
    <t>Prescriber not identifiable</t>
  </si>
  <si>
    <t>Handwritten prescription difficult to read</t>
  </si>
  <si>
    <t>Wrong / omitted verbal patient directions / insufficient counselling</t>
  </si>
  <si>
    <t>Clinical Check incomplete or unclear on prescription (KPI D9)</t>
  </si>
  <si>
    <t>Clinical check record not completed</t>
  </si>
  <si>
    <t>Clinical checker not identifiable</t>
  </si>
  <si>
    <t>Clinical review insufficient</t>
  </si>
  <si>
    <t>Known allergy</t>
  </si>
  <si>
    <t>Known contraindication</t>
  </si>
  <si>
    <t>Other clinical review error (e.g. dose not adjusted in line with test results)</t>
  </si>
  <si>
    <t>Purchase Order / Funding approval missing (KPI D10)</t>
  </si>
  <si>
    <t>Prescription Management (process step 9, 18a (was 12a)</t>
  </si>
  <si>
    <t>Prescription / order data entry</t>
  </si>
  <si>
    <t>Incorrect frequency / delivery details</t>
  </si>
  <si>
    <t>Delayed data entry</t>
  </si>
  <si>
    <t>Incorrect Drug or ancillary entered</t>
  </si>
  <si>
    <t>Incorrect formulation /presentation / pack size entered</t>
  </si>
  <si>
    <t>Incorrect quantity entered</t>
  </si>
  <si>
    <t>Incorrect dose instructions entered</t>
  </si>
  <si>
    <t>Purchase Order / funding details incomplete / missing</t>
  </si>
  <si>
    <t>Prescription out-of-date before expected dispensing</t>
  </si>
  <si>
    <t>Obsolete prescription not withdrawn</t>
  </si>
  <si>
    <t>Duplicate prescription / order</t>
  </si>
  <si>
    <t>Special instructions not actioned – from internal/external clinical team or manufacturer</t>
  </si>
  <si>
    <t>Late prescription request</t>
  </si>
  <si>
    <t>Prescription requested on time but not received at dispensary</t>
  </si>
  <si>
    <t>Prescription received on time but data entry missed operational cut-off</t>
  </si>
  <si>
    <t>Prescription entry not checked and approved in time for dispensing</t>
  </si>
  <si>
    <t>Purchasing / Warehouse / Manufacturing (process step 11a)</t>
  </si>
  <si>
    <t>Product not available within normal lead time</t>
  </si>
  <si>
    <t>Product not ordered in time</t>
  </si>
  <si>
    <t>Ordered in time but delivery late</t>
  </si>
  <si>
    <t>Goods / Supplier delivery refused - no booking in slot</t>
  </si>
  <si>
    <t>Goods / Supplier delivery refused – excluding no booking in slot</t>
  </si>
  <si>
    <t>Goods-in delay</t>
  </si>
  <si>
    <t>Stock arrived quarantined / damaged</t>
  </si>
  <si>
    <t>Delayed release of quarantine stock</t>
  </si>
  <si>
    <t>Wrong product quality status in system</t>
  </si>
  <si>
    <t>Stock on system, but not in correct location</t>
  </si>
  <si>
    <t>Stock Replenishment delay / failure</t>
  </si>
  <si>
    <t>Stock Damaged in warehouse (excluding temperature deviation)</t>
  </si>
  <si>
    <t>Temperature Deviation in Warehouse</t>
  </si>
  <si>
    <t>Picking Error - Wrong product delivered (excludes dispensed items)</t>
  </si>
  <si>
    <t>Picking Error - Wrong Quantity Delivered (excludes dispensed items)</t>
  </si>
  <si>
    <t>Patient access scheme incorrectly applied IG</t>
  </si>
  <si>
    <t>Dispensing (process step 11b)</t>
  </si>
  <si>
    <t>Wrong Drug</t>
  </si>
  <si>
    <t>Wrong Strength</t>
  </si>
  <si>
    <t>Wrong Label / Patient Information Leaflet / insufficient instructions provided</t>
  </si>
  <si>
    <t>Wrong Formulation / Device</t>
  </si>
  <si>
    <t>Wrong Quantity</t>
  </si>
  <si>
    <t>Wrong Expiry Date</t>
  </si>
  <si>
    <t>Wrong Ancillary</t>
  </si>
  <si>
    <t>Wrong manufacturer (e.g. specific generic medicine requested)</t>
  </si>
  <si>
    <t>Missing Item</t>
  </si>
  <si>
    <t>Extra Item</t>
  </si>
  <si>
    <t>MDS / Dosette Error</t>
  </si>
  <si>
    <t>Obsolete prescription dispensed</t>
  </si>
  <si>
    <t>Dispensing accuracy check insufficient (e.g. known allergy or contraindication; unlicenced use / product not properly controlled)</t>
  </si>
  <si>
    <t>Pharmacy intervention insufficient or inappropriate</t>
  </si>
  <si>
    <t>Wrong patient details / Dispensing recorded against wrong patient record IG</t>
  </si>
  <si>
    <t>Despatch (process step 12)</t>
  </si>
  <si>
    <t>Consignment not transported (late, not loaded or missed trunking)</t>
  </si>
  <si>
    <t>Consignment misrouted, labels correct</t>
  </si>
  <si>
    <t>Wrong delivery label IG</t>
  </si>
  <si>
    <t>Delivery (process step 13a)</t>
  </si>
  <si>
    <t>Traffic congestion delay – proactively communicated</t>
  </si>
  <si>
    <t>Traffic congestion delay – not proactively communicated</t>
  </si>
  <si>
    <t>Consignment damaged / tampered in transit IG</t>
  </si>
  <si>
    <t>Delivery Failure – Driver cannot Locate Address</t>
  </si>
  <si>
    <t>Delivery Failure - Driver Out of Time</t>
  </si>
  <si>
    <t>Delivery failure – Incorrect address label / patient not known at address IG</t>
  </si>
  <si>
    <t>Vehicle Breakdown</t>
  </si>
  <si>
    <t>Split consignment / part delivery</t>
  </si>
  <si>
    <t>Delivery not delivered in person – e.g. left in porch IG</t>
  </si>
  <si>
    <t>Delivered to incorrect address (delivery label correct) IG</t>
  </si>
  <si>
    <t>Trunking issue or failure to cross-dock onto van</t>
  </si>
  <si>
    <t>Vehicle fridge breakdown / Temperature deviation in transit</t>
  </si>
  <si>
    <t>Unauthorised Signatory (correct delivery address) IG</t>
  </si>
  <si>
    <t>Driver Behaviour</t>
  </si>
  <si>
    <t>No signature (POD) for Delivery</t>
  </si>
  <si>
    <t>Patient failed to collection consignment from agreed delivery point (e.g. post office, neighbour) IG</t>
  </si>
  <si>
    <t>Failed Collection/Uplift</t>
  </si>
  <si>
    <t>Clinical / Nursing Service (process step 13b)</t>
  </si>
  <si>
    <t>Home visit scheduling error – not scheduled</t>
  </si>
  <si>
    <t>Home visit scheduling error – wrong staffing / service</t>
  </si>
  <si>
    <t>Home visit scheduled - late arrival</t>
  </si>
  <si>
    <t>Home visit scheduled – cancelled / missed</t>
  </si>
  <si>
    <t>Insufficient follow-up actions taken</t>
  </si>
  <si>
    <t>Inappropriate attitude / behaviour</t>
  </si>
  <si>
    <t>Monitoring error</t>
  </si>
  <si>
    <t>Clinical reporting error</t>
  </si>
  <si>
    <t>Invoicing / Finance (process step 14,15,16,17)</t>
  </si>
  <si>
    <t>Invoicing (KPI</t>
  </si>
  <si>
    <t>Wrong Account</t>
  </si>
  <si>
    <t>Wrong product</t>
  </si>
  <si>
    <t>Wrong Price</t>
  </si>
  <si>
    <t>Wrong quantity</t>
  </si>
  <si>
    <t>Wrong VAT</t>
  </si>
  <si>
    <t>Wrong transaction details</t>
  </si>
  <si>
    <t>Funding not approved</t>
  </si>
  <si>
    <t>Delayed payment</t>
  </si>
  <si>
    <t>Patient access scheme not correctly applied</t>
  </si>
  <si>
    <t>Patient Safety Incident</t>
  </si>
  <si>
    <t>Care Setting NRLS RP020 </t>
  </si>
  <si>
    <t>NHS Hospital led Homecare</t>
  </si>
  <si>
    <t>GP led Homecare</t>
  </si>
  <si>
    <t>Private Patient</t>
  </si>
  <si>
    <t>Patient Safety Incident Type</t>
  </si>
  <si>
    <t>Medication error</t>
  </si>
  <si>
    <t>Just in time arrival of medication and/or ancillaries</t>
  </si>
  <si>
    <t>Omitted dose</t>
  </si>
  <si>
    <t>Medicine Administration Error</t>
  </si>
  <si>
    <t>Medical device error</t>
  </si>
  <si>
    <t>Treatment/ procedure error not medication or medical device related</t>
  </si>
  <si>
    <t>Clinical assessment error (diagnosis, screening, prescribing)</t>
  </si>
  <si>
    <t>Safeguarding/Patient Abuse / Self harming behaviour</t>
  </si>
  <si>
    <t>Disruptive, aggressive behaviour towards staff</t>
  </si>
  <si>
    <t>Patient accident - slips, trips, falls, needles stick etc</t>
  </si>
  <si>
    <t>Infection control</t>
  </si>
  <si>
    <t>Administration / Documentation related error (e.g. missing, delay, patient incorrectly identified, test result recorded incorrectly)</t>
  </si>
  <si>
    <t>Time related implementation of care error (e.g. delay in obtaining clinical assistance, recognising complications)</t>
  </si>
  <si>
    <t>Effect on patient NRLS PD10</t>
  </si>
  <si>
    <t>Allergy/adverse reaction</t>
  </si>
  <si>
    <t>Blood loss</t>
  </si>
  <si>
    <t>Collapse/loss of consciousness</t>
  </si>
  <si>
    <t>GI disturbance</t>
  </si>
  <si>
    <t>Injury to skin</t>
  </si>
  <si>
    <t>Unexpected deterioration</t>
  </si>
  <si>
    <t>Unintentional puncture/laceration</t>
  </si>
  <si>
    <t>Other physical - specify</t>
  </si>
  <si>
    <t>Social - specify</t>
  </si>
  <si>
    <t>Not applicable</t>
  </si>
  <si>
    <t>Medication stage</t>
  </si>
  <si>
    <t>Other - specify</t>
  </si>
  <si>
    <t>Medication error description</t>
  </si>
  <si>
    <t>Adverse drug reaction</t>
  </si>
  <si>
    <t>Wrong patient</t>
  </si>
  <si>
    <t>Omitted or delayed</t>
  </si>
  <si>
    <t>No medicine available to patient(adds to last one for NRLS)</t>
  </si>
  <si>
    <t>Patient allergic to treatment</t>
  </si>
  <si>
    <t>Wrong expiry date</t>
  </si>
  <si>
    <t>Wrong information leaflet</t>
  </si>
  <si>
    <t>Wrong patient direction</t>
  </si>
  <si>
    <t>Wrong label</t>
  </si>
  <si>
    <t>Wrong dose/strength</t>
  </si>
  <si>
    <t>Wrong drug</t>
  </si>
  <si>
    <t>Wrong formulation</t>
  </si>
  <si>
    <t>Wrong frequency</t>
  </si>
  <si>
    <t>Wrong method of preparation/supply</t>
  </si>
  <si>
    <t>Wrong route</t>
  </si>
  <si>
    <t>Wrong storage</t>
  </si>
  <si>
    <t>Other NRLS required fields</t>
  </si>
  <si>
    <t>Safeguarding Incident</t>
  </si>
  <si>
    <t>Patient competency changed, not identified and/or actioned</t>
  </si>
  <si>
    <t>Adverse Drug Event / Pharmacovigilence</t>
  </si>
  <si>
    <t>Side Effect</t>
  </si>
  <si>
    <t>Known patient allergy</t>
  </si>
  <si>
    <t>Known potential side effect of medicine not reported before</t>
  </si>
  <si>
    <t>Exacerbation of known side effect</t>
  </si>
  <si>
    <t>Unexpected side effect</t>
  </si>
  <si>
    <t>Pregnancy exposure</t>
  </si>
  <si>
    <t>Off label or unlicenced use</t>
  </si>
  <si>
    <t>Lack of efficacy</t>
  </si>
  <si>
    <t>Faulty Medicinal Product or Medical Device</t>
  </si>
  <si>
    <t>Faulty / Defective Medicine</t>
  </si>
  <si>
    <t>Faulty / Defective Medical Device</t>
  </si>
  <si>
    <t>Faulty / Defective Equipment (e.g. patient fridge)</t>
  </si>
  <si>
    <t>Defect Severity</t>
  </si>
  <si>
    <t>HAZARDOUS/CRITICAL DEFECT A defect, which has the capability to adversely affect the health of the patient.</t>
  </si>
  <si>
    <t>MAJOR DEFECT A defect, which impairs the therapeutic activity of the product. It may not be hazardous.</t>
  </si>
  <si>
    <t>MINOR DEFECT A defect, which has no important effect upon the therapeutic activity of the product, and does not otherwise produce a hazard.</t>
  </si>
  <si>
    <t>Defect Type (Note: not part of national reporting but currently included on Standard Defect Report)</t>
  </si>
  <si>
    <t>Foreign Body</t>
  </si>
  <si>
    <t>Other DMRC required data fields</t>
  </si>
  <si>
    <t>Other AIC required data fields</t>
  </si>
  <si>
    <t>Information Governance Incident</t>
  </si>
  <si>
    <t>IG Toolkit Severity level (Level 1, Level 2) (HICSC)</t>
  </si>
  <si>
    <t>Number of records involved (HICSC)</t>
  </si>
  <si>
    <t>Breach Type (HICSC)</t>
  </si>
  <si>
    <t>Corruption or inability to recover electronic data</t>
  </si>
  <si>
    <t>Disclosed in Error</t>
  </si>
  <si>
    <t>Lost in Transit</t>
  </si>
  <si>
    <t>Lost or stolen hardware</t>
  </si>
  <si>
    <t>Lost or stolen paperwork</t>
  </si>
  <si>
    <t>Non-secure Disposal –hardware</t>
  </si>
  <si>
    <t>Non-secure Disposal – paperwork</t>
  </si>
  <si>
    <t>Uploaded to website in error</t>
  </si>
  <si>
    <t>Technical security failing (including hacking)</t>
  </si>
  <si>
    <t>Unauthorised access/disclosure</t>
  </si>
  <si>
    <t>Other / Unclassified</t>
  </si>
  <si>
    <t>Breach caused by (HICSC)</t>
  </si>
  <si>
    <t>Accidental loss,</t>
  </si>
  <si>
    <t>Inappropriate disclosure,</t>
  </si>
  <si>
    <t>Procedural failure</t>
  </si>
  <si>
    <t>Data format (HICSC)</t>
  </si>
  <si>
    <t>Digital – encrypted</t>
  </si>
  <si>
    <t>Digital – not encrypted</t>
  </si>
  <si>
    <t>Personal Data Type (HICSC)</t>
  </si>
  <si>
    <t>Basic demographic data at risk e.g. equivalent to telephone directory</t>
  </si>
  <si>
    <t>Limited clinical information at risk e.g. clinic attendance, ward handover sheet</t>
  </si>
  <si>
    <t>Sensitivity (HICSC)</t>
  </si>
  <si>
    <t>No clinical data at risk</t>
  </si>
  <si>
    <t>Limited demographic data at risk e.g. address not included, name not included</t>
  </si>
  <si>
    <t>Security controls/difficulty to access data partially mitigates risk</t>
  </si>
  <si>
    <t>Detailed clinical information at risk e.g. case notes</t>
  </si>
  <si>
    <t>Particularly sensitive information at risk e.g. HIV, STD, Mental Health, Children</t>
  </si>
  <si>
    <t>One or more previous incidents of a similar type in past 12 months</t>
  </si>
  <si>
    <t>Failure to securely encrypt mobile technology or other obvious security failing</t>
  </si>
  <si>
    <t>A complaint has been made to the Information Commissioner</t>
  </si>
  <si>
    <t>Individuals affected are likely to suffer significant distress or embarrassment</t>
  </si>
  <si>
    <t>Individuals affected have been placed at risk of physical harm</t>
  </si>
  <si>
    <t>Individuals affected may suffer significant detriment e.g. financial loss</t>
  </si>
  <si>
    <t>Incident has incurred or risked incurring a clinical untoward incident</t>
  </si>
  <si>
    <t>Celebrity involved or other newsworthy aspects or media interest</t>
  </si>
  <si>
    <t>IG non-conformance reported to (HICSC)</t>
  </si>
  <si>
    <t>Data subjects</t>
  </si>
  <si>
    <t>Caldicott Guardian</t>
  </si>
  <si>
    <t>Senior Information Risk Owner</t>
  </si>
  <si>
    <t>Chief Executive</t>
  </si>
  <si>
    <t>Accounting Officer</t>
  </si>
  <si>
    <t>Police, Counter Fraud Branch, etc</t>
  </si>
  <si>
    <t>Summary of Incident for IG Toolkit Report (HICSC)</t>
  </si>
  <si>
    <t>Details of Incident for IG Toolkit Report (HICSC)</t>
  </si>
  <si>
    <t>Root Cause Factor Codes</t>
  </si>
  <si>
    <t>Work and Environment Factors</t>
  </si>
  <si>
    <t>Poor workspace layout / insufficient space</t>
  </si>
  <si>
    <t>Unsuitable environmental conditions (e.g. noise, heat, light, cleanliness, distractions, interruptions)</t>
  </si>
  <si>
    <t>Workload and hours of work</t>
  </si>
  <si>
    <t>Time pressures</t>
  </si>
  <si>
    <t>Poor/excess administration</t>
  </si>
  <si>
    <t>Equipment and resource factors</t>
  </si>
  <si>
    <t>Poor design (e.g. unclear displays, equipment difficult to use)</t>
  </si>
  <si>
    <t>Insufficient equipment</t>
  </si>
  <si>
    <t>Wrong type of equipment / correct equipment not available</t>
  </si>
  <si>
    <t>Maintenance / calibration</t>
  </si>
  <si>
    <t>Commissioning / validation</t>
  </si>
  <si>
    <t>Wrong product / quantity / specification ordered (includes none ordered)</t>
  </si>
  <si>
    <t>Wrong product / quantity / specification supplied</t>
  </si>
  <si>
    <t>Supplier not approved</t>
  </si>
  <si>
    <t>Inadequate Equipment/Product/Service specification</t>
  </si>
  <si>
    <t>No/insufficient stock</t>
  </si>
  <si>
    <t>Medicine or Medical Device Triggers</t>
  </si>
  <si>
    <t>Poor packaging / labelling</t>
  </si>
  <si>
    <t>Caution in Use notice</t>
  </si>
  <si>
    <t>Faulty Medicine / Medical Device</t>
  </si>
  <si>
    <t>Task factors</t>
  </si>
  <si>
    <t>Lack of approved documents (guidelines / procedures / policies)</t>
  </si>
  <si>
    <t>Insufficient detail in approved documents (e.g. lack of decision making aids)</t>
  </si>
  <si>
    <t>Documentation not reflecting current practice</t>
  </si>
  <si>
    <t>Documentation unworkable in current environment</t>
  </si>
  <si>
    <t>Education &amp; Training Factors</t>
  </si>
  <si>
    <t>Inadequate training</t>
  </si>
  <si>
    <t>Training needs not identified</t>
  </si>
  <si>
    <t>Training needs identified but not planned</t>
  </si>
  <si>
    <t>Training planned, but not completed</t>
  </si>
  <si>
    <t>Approved training materials / courses not available</t>
  </si>
  <si>
    <t>Competence not validated after training</t>
  </si>
  <si>
    <t>Impaired / poor judgement</t>
  </si>
  <si>
    <t>Health / Stress related lapse</t>
  </si>
  <si>
    <t>Skill based slips/lapses (e.g. error in executing procedure)</t>
  </si>
  <si>
    <t>Rule-based mistakes (e.g. application of wrong procedure)</t>
  </si>
  <si>
    <t>Knowledge-based mistakes (e.g. unaware of multiple dosage regimes for specific condition)</t>
  </si>
  <si>
    <t>Communication Factors</t>
  </si>
  <si>
    <t>Handover and communication processes not clearly defined</t>
  </si>
  <si>
    <t>Handover and communication processes defined but not followed</t>
  </si>
  <si>
    <t>Contact details not up-to-date</t>
  </si>
  <si>
    <t>Communication issue e.g. mismatch in understanding between accounts of individuals delivering and receiving information. conflicting, unclear or missing information</t>
  </si>
  <si>
    <t>Interpersonal skills issue e.g. inability to manage conflict, personality clashes.</t>
  </si>
  <si>
    <t>Organisation and Strategic Factors</t>
  </si>
  <si>
    <t>Conflicting goals / objectives</t>
  </si>
  <si>
    <t>Unrealistic targets</t>
  </si>
  <si>
    <t>Insufficient resources allocated</t>
  </si>
  <si>
    <t>Sub-contractor management processes insufficient / not implemented</t>
  </si>
  <si>
    <t>Approval processes insufficient / not implemented</t>
  </si>
  <si>
    <t>Team and Social Factors</t>
  </si>
  <si>
    <t>Roles and responsibilities not defined</t>
  </si>
  <si>
    <t>Inappropriate delegation</t>
  </si>
  <si>
    <t>Lack of leadership</t>
  </si>
  <si>
    <t>Lack of support</t>
  </si>
  <si>
    <t>Tolerance of bullying and coercion</t>
  </si>
  <si>
    <t>Insufficient safety culture and reporting i.e. embrace, learn and act on failure</t>
  </si>
  <si>
    <t>Patient factors</t>
  </si>
  <si>
    <t>Clinical condition</t>
  </si>
  <si>
    <t>Social / physical / psychological factors</t>
  </si>
  <si>
    <t>Suitability of home environment</t>
  </si>
  <si>
    <t>Risk, Priority and Severity Codes</t>
  </si>
  <si>
    <t>Communication related error e.g. patient unable to access service, registration error, transfer of care error, inappropriate handover) (Note maps to NRLS Access, admission, transfer, discharge)</t>
  </si>
  <si>
    <t>Description [partial cleanse]</t>
  </si>
  <si>
    <t>Location event occurred</t>
  </si>
  <si>
    <t>Northern Ireland</t>
  </si>
  <si>
    <t>Country</t>
  </si>
  <si>
    <t>Number of staff members affected</t>
  </si>
  <si>
    <t>Number of patients affected</t>
  </si>
  <si>
    <t>White</t>
  </si>
  <si>
    <t>Mixed</t>
  </si>
  <si>
    <t>Asian / Asian British</t>
  </si>
  <si>
    <t>Black / Black British</t>
  </si>
  <si>
    <t>Ethnicity</t>
  </si>
  <si>
    <t>Policy / Guideline / Standard Operating Procedure not in place</t>
  </si>
  <si>
    <t>Data entry error – contract/account information</t>
  </si>
  <si>
    <t>Data entry error – service/product information</t>
  </si>
  <si>
    <t>Key contact details not available / incorrect</t>
  </si>
  <si>
    <t>Change control insufficient</t>
  </si>
  <si>
    <t>Service requested outside contracted service level</t>
  </si>
  <si>
    <t>KPI D6</t>
  </si>
  <si>
    <t>Patient Referral</t>
  </si>
  <si>
    <t>Inappropriate referral e.g. patient not suitable for homecare</t>
  </si>
  <si>
    <t>Incorrect patient details</t>
  </si>
  <si>
    <t>Consent not documented</t>
  </si>
  <si>
    <t>Patient preference not recorded and actioned</t>
  </si>
  <si>
    <t>Patient request not actioned - incorrect delivery address</t>
  </si>
  <si>
    <t>Patient request not actioned –other</t>
  </si>
  <si>
    <t>Instructions to patient not clear</t>
  </si>
  <si>
    <t>Issues/delays identified but not proactively communicated to patient</t>
  </si>
  <si>
    <t>Patient not correctly removed from service</t>
  </si>
  <si>
    <t>Cross-over mismatching between patients and medicines</t>
  </si>
  <si>
    <t>KPI D8</t>
  </si>
  <si>
    <t>Prescription incomplete or unclear</t>
  </si>
  <si>
    <t>KPI D9</t>
  </si>
  <si>
    <t>Clinical Check incomplete or unclear on prescription</t>
  </si>
  <si>
    <t>KPI D10</t>
  </si>
  <si>
    <t>Purchase Order / Funding approval missing</t>
  </si>
  <si>
    <t>Patient access scheme incorrectly applied</t>
  </si>
  <si>
    <t>Wrong delivery label</t>
  </si>
  <si>
    <t>Consignment damaged / tampered in transit</t>
  </si>
  <si>
    <t>Delivery failure – Incorrect address label / patient not known at address</t>
  </si>
  <si>
    <t>Delivery not delivered in person – e.g. left in porch</t>
  </si>
  <si>
    <t>Delivered to incorrect address (delivery label correct)</t>
  </si>
  <si>
    <t>Unauthorised Signatory (correct delivery address)</t>
  </si>
  <si>
    <t>Patient failed to collection consignment from agreed delivery point (e.g. post office, neighbour)</t>
  </si>
  <si>
    <t>Level 1</t>
  </si>
  <si>
    <t>Level 2</t>
  </si>
  <si>
    <t>IG Toolkit Severity level (HICSC)</t>
  </si>
  <si>
    <t>Code Heading</t>
  </si>
  <si>
    <t>(process step 3,4,5,6,10,18e (was 12e))</t>
  </si>
  <si>
    <t>(process step 7, 8,18b-d (was 12b-d))</t>
  </si>
  <si>
    <t>(process step 9, 18a (was 12a)</t>
  </si>
  <si>
    <t>Prescription Management</t>
  </si>
  <si>
    <t>Process Step 11a</t>
  </si>
  <si>
    <t>Process Step 11b</t>
  </si>
  <si>
    <t>Purchasing / Warehouse / Manufacturing</t>
  </si>
  <si>
    <t>Process Step 12</t>
  </si>
  <si>
    <t>Process Step 13a</t>
  </si>
  <si>
    <t>Clinical / Nursing Service</t>
  </si>
  <si>
    <t>(process step 13b) The majority of clinical incidents will be captured and reported as Patient Safety Incidents (see Outcome based coding below) in addition to these process based codes.  These codes are intended to classify non-conformances that are related to the organisation and management of clinical or nursing services, details of clinical non-conformances which will be captured separately.</t>
  </si>
  <si>
    <t>(process step 14,15,16,17)</t>
  </si>
  <si>
    <t>Invoicing / Finance</t>
  </si>
  <si>
    <t>Sub-Code Name</t>
  </si>
  <si>
    <t>Sub-Sub Code Name</t>
  </si>
  <si>
    <t>Final Code level Name</t>
  </si>
  <si>
    <t>Final Code &amp; Ref</t>
  </si>
  <si>
    <t>Group + Ref</t>
  </si>
  <si>
    <t>Heading + Ref</t>
  </si>
  <si>
    <t>Name + ref</t>
  </si>
  <si>
    <t>Sub Name + ref</t>
  </si>
  <si>
    <t>IG (Opt/Mandatory)</t>
  </si>
  <si>
    <t>FP&amp;D (Opt/Mandatory</t>
  </si>
  <si>
    <t>SG (Opt/Mandatory)</t>
  </si>
  <si>
    <t>PS (Opt/Mandatory)</t>
  </si>
  <si>
    <t>General Complaint (C)</t>
  </si>
  <si>
    <t>C (Opt/Mandatory)</t>
  </si>
  <si>
    <t>ADE (Opt/Mandatory)</t>
  </si>
  <si>
    <t/>
  </si>
  <si>
    <t>DC (Opt/Mandatory</t>
  </si>
  <si>
    <t xml:space="preserve">No </t>
  </si>
  <si>
    <t>Level 5</t>
  </si>
  <si>
    <t>Level 3</t>
  </si>
  <si>
    <t>Level 4</t>
  </si>
  <si>
    <t>Jump to Level 1</t>
  </si>
  <si>
    <t>Jump to Level 2</t>
  </si>
  <si>
    <t>Jump to Level 3</t>
  </si>
  <si>
    <t>Jump to Level 4</t>
  </si>
  <si>
    <t>Jump to Level 5</t>
  </si>
  <si>
    <t>Jump to Top</t>
  </si>
  <si>
    <t>Patient Details</t>
  </si>
  <si>
    <t>NHS number</t>
  </si>
  <si>
    <t>Patient surname</t>
  </si>
  <si>
    <t>Patient forename</t>
  </si>
  <si>
    <t>Date of birth</t>
  </si>
  <si>
    <t xml:space="preserve">Address </t>
  </si>
  <si>
    <t>Diagnosis</t>
  </si>
  <si>
    <t>Referring centre</t>
  </si>
  <si>
    <t>Clinical services team location - if applicable</t>
  </si>
  <si>
    <t>Hospital number</t>
  </si>
  <si>
    <t>(Use of NHS Number preferred)</t>
  </si>
  <si>
    <t>Male</t>
  </si>
  <si>
    <t>Female</t>
  </si>
  <si>
    <t>Patient Gender</t>
  </si>
  <si>
    <t>Reporter Details</t>
  </si>
  <si>
    <t>Code Description / Comments</t>
  </si>
  <si>
    <t>Therapy/contract</t>
  </si>
  <si>
    <t>Relevant medical history</t>
  </si>
  <si>
    <t>Professional individual who is recording details of incident / complaint from the reporter</t>
  </si>
  <si>
    <t>Reporter type</t>
  </si>
  <si>
    <t>Carer or Guardian name</t>
  </si>
  <si>
    <t>Carer/Guardian</t>
  </si>
  <si>
    <t>Other patient representative</t>
  </si>
  <si>
    <t>Support Staff</t>
  </si>
  <si>
    <t>Reporter Type</t>
  </si>
  <si>
    <t>Other Reporter type</t>
  </si>
  <si>
    <t>Reporting Organisation</t>
  </si>
  <si>
    <t>Purchasing Authority / Commissioner</t>
  </si>
  <si>
    <t>Recipient Details</t>
  </si>
  <si>
    <t>Reporter name</t>
  </si>
  <si>
    <t>If not patient</t>
  </si>
  <si>
    <t>Reporter telephone</t>
  </si>
  <si>
    <t>Reporter email</t>
  </si>
  <si>
    <t>Reporter Address</t>
  </si>
  <si>
    <t>Recipient name</t>
  </si>
  <si>
    <t>Recipient organisation name</t>
  </si>
  <si>
    <t>Recipient position / job title</t>
  </si>
  <si>
    <t>Recipient contact telephone</t>
  </si>
  <si>
    <t>Demographic Codes</t>
  </si>
  <si>
    <t>Date Incident / Complaint Occurred</t>
  </si>
  <si>
    <t>Date Incident / Complaint Reported</t>
  </si>
  <si>
    <t>Other Country</t>
  </si>
  <si>
    <t>Other country</t>
  </si>
  <si>
    <t>Other Location</t>
  </si>
  <si>
    <t>Other ethnicity</t>
  </si>
  <si>
    <t>Device Details</t>
  </si>
  <si>
    <t>Medicine Details</t>
  </si>
  <si>
    <t>Degree of Patient Harm</t>
  </si>
  <si>
    <t>(see NRLS definitions)</t>
  </si>
  <si>
    <t>Patient safety Incident including Duty of Candour</t>
  </si>
  <si>
    <t>Adverse reaction</t>
  </si>
  <si>
    <t>Adverse event</t>
  </si>
  <si>
    <t>Faulty medicinal product</t>
  </si>
  <si>
    <t>Faulty medical device</t>
  </si>
  <si>
    <t>Safeguarding incident</t>
  </si>
  <si>
    <t>Information governance incident</t>
  </si>
  <si>
    <t>Non-conformance with Good Manufacturing Practice</t>
  </si>
  <si>
    <t>Non-conformance with Good Distribution Practice</t>
  </si>
  <si>
    <t>Complaint – informal – no written response required</t>
  </si>
  <si>
    <t>Complaint – formal – written response required</t>
  </si>
  <si>
    <t>Initially opinion of incident/complaint reporter until investigated and updated to reflect professional judgement.</t>
  </si>
  <si>
    <t>Do not use personal identifiable data. Instead the Patient, Nurse, Call handler etc.</t>
  </si>
  <si>
    <t>Immediate corrective actions taken</t>
  </si>
  <si>
    <t>For events relating to medicinal products.</t>
  </si>
  <si>
    <t>Personal identifiable data relating to description of Incident/Complaint</t>
  </si>
  <si>
    <t>Unknown harm</t>
  </si>
  <si>
    <t>Time Incident / Complaint Reported</t>
  </si>
  <si>
    <t>Time Incident / Complaint Occurred</t>
  </si>
  <si>
    <t>Description of harm</t>
  </si>
  <si>
    <t>Including to what part of the body</t>
  </si>
  <si>
    <t>Preventatble Incident/Complaint</t>
  </si>
  <si>
    <t>Unpreventable Incident/Complaint</t>
  </si>
  <si>
    <t>Unknown if Incident/Complaint preventable</t>
  </si>
  <si>
    <t>Prevention of incident/complaint</t>
  </si>
  <si>
    <t>Response to reporter requirement</t>
  </si>
  <si>
    <t>No response to reporter required</t>
  </si>
  <si>
    <t>Verbal response reporter required</t>
  </si>
  <si>
    <t>Written response to reporter required</t>
  </si>
  <si>
    <t>Unknown gender</t>
  </si>
  <si>
    <t>Unknown ethnicity</t>
  </si>
  <si>
    <t>Consent for manufacturer to contact reporter</t>
  </si>
  <si>
    <t>Consent given - Manufacturer/reporter contact</t>
  </si>
  <si>
    <t>Consent not given - Manufacturer/reporter contact</t>
  </si>
  <si>
    <t>Consent not sought - Manufactuer/reporter contact</t>
  </si>
  <si>
    <t>Supporting files/documents/information for incident/complaint description</t>
  </si>
  <si>
    <t>Oral solid</t>
  </si>
  <si>
    <t>Oral Liquid</t>
  </si>
  <si>
    <t>To be applied to the skin</t>
  </si>
  <si>
    <t>Other form</t>
  </si>
  <si>
    <t>Container Size</t>
  </si>
  <si>
    <t>Quanity of indivual units held in full container</t>
  </si>
  <si>
    <t>Container Type</t>
  </si>
  <si>
    <t>Parallel Importer</t>
  </si>
  <si>
    <t>Manufacturer (Medicine)</t>
  </si>
  <si>
    <t>Supplier (Medicine)</t>
  </si>
  <si>
    <t>Batch number (Medicine)</t>
  </si>
  <si>
    <t>Expiry Date (Medicine)</t>
  </si>
  <si>
    <t>Medicine availabilty for inspection</t>
  </si>
  <si>
    <t>Medicine available</t>
  </si>
  <si>
    <t>Medicine not available</t>
  </si>
  <si>
    <t>Unknown medicine availability</t>
  </si>
  <si>
    <t>Medicine location</t>
  </si>
  <si>
    <t>Description of other medicines taken</t>
  </si>
  <si>
    <t>Device name</t>
  </si>
  <si>
    <t>Manufacturer (Device)</t>
  </si>
  <si>
    <t>Supplier (Device)</t>
  </si>
  <si>
    <t>Batch number (Device)</t>
  </si>
  <si>
    <t>Expiry date (Device)</t>
  </si>
  <si>
    <t>Device availabilty for inspection</t>
  </si>
  <si>
    <t>Device available</t>
  </si>
  <si>
    <t>Device not available</t>
  </si>
  <si>
    <t>Unknown device availability</t>
  </si>
  <si>
    <t>Device location</t>
  </si>
  <si>
    <t>Patient under 18 years</t>
  </si>
  <si>
    <t>Incident/Complaint type</t>
  </si>
  <si>
    <t>Incident/Complaint Codes</t>
  </si>
  <si>
    <t>Reporter's opinion of medicine causality to the reported incident/complaint</t>
  </si>
  <si>
    <t>Very unlikely caused by reported medicine</t>
  </si>
  <si>
    <t>Unknown if caused by reported medicine</t>
  </si>
  <si>
    <t>Unlikely caused by reported medicine</t>
  </si>
  <si>
    <t>Likely caused by reported medicine</t>
  </si>
  <si>
    <t>Very Likely caused by reported medicine</t>
  </si>
  <si>
    <t>NHS incident/complaint reference</t>
  </si>
  <si>
    <t>Homecare provider incident/complaint reference</t>
  </si>
  <si>
    <t>Homecare provider patient number</t>
  </si>
  <si>
    <t>Unclassified implementation /change failure</t>
  </si>
  <si>
    <t>Unclassified prescibing failure</t>
  </si>
  <si>
    <t>Unclassified patient reg / services failure</t>
  </si>
  <si>
    <t>Unclassified Rx managmenet failure</t>
  </si>
  <si>
    <t>Unclassified P/W/M failure</t>
  </si>
  <si>
    <t>Unclassified dispensing failure</t>
  </si>
  <si>
    <t>Unclassified despatch failure</t>
  </si>
  <si>
    <t>Unclassified delivery failure</t>
  </si>
  <si>
    <t>Patient preference not recorded and actioned (Clinical/Nursing)</t>
  </si>
  <si>
    <t>Unclassified clinical/nursing failure</t>
  </si>
  <si>
    <t>Unclassified invoicing/finance failure</t>
  </si>
  <si>
    <t>Unclassified patient safety incident</t>
  </si>
  <si>
    <t>Unknown effect</t>
  </si>
  <si>
    <t>Wrong quantity (invoicing)</t>
  </si>
  <si>
    <t>Wrong quantity (Invoicing)</t>
  </si>
  <si>
    <t>Wrong quantity (Medication error)</t>
  </si>
  <si>
    <t>Unclassified medication error</t>
  </si>
  <si>
    <t>A defect, which impairs the therapeutic activity of the product. It may not be hazardous.</t>
  </si>
  <si>
    <t>A defect, which has the capability to adversely affect the health of the patient.</t>
  </si>
  <si>
    <t>A defect, which has no important effect upon the therapeutic activity of the product, and does not otherwise produce a hazard.</t>
  </si>
  <si>
    <t>Hazardous/Critical defect</t>
  </si>
  <si>
    <t>Major defect</t>
  </si>
  <si>
    <t>Minor defect</t>
  </si>
  <si>
    <t>Unclassified defect</t>
  </si>
  <si>
    <t>Action taken (defect)</t>
  </si>
  <si>
    <t>Service Implementation / Change Control</t>
  </si>
  <si>
    <t>(process step 1,2)</t>
  </si>
  <si>
    <t>Patient Registration and Patient Services</t>
  </si>
  <si>
    <t>Standard Opt/Mandatory</t>
  </si>
  <si>
    <t>Optional/Mandatory</t>
  </si>
  <si>
    <t>Opt</t>
  </si>
  <si>
    <t>Man</t>
  </si>
  <si>
    <t>Select one of</t>
  </si>
  <si>
    <t>Select all that apply</t>
  </si>
  <si>
    <t>Man unless N/a</t>
  </si>
  <si>
    <t>Other / Unclassified breach type (HICSC)</t>
  </si>
  <si>
    <t>Reporter Organisation</t>
  </si>
  <si>
    <t>If applicable</t>
  </si>
  <si>
    <t>Incident/complaint details</t>
  </si>
  <si>
    <t>Description of Incident/Complaint (Anonomysed)</t>
  </si>
  <si>
    <t>Primary investigator/responder organisation code</t>
  </si>
  <si>
    <t>Secondary investigator/responder organisation code</t>
  </si>
  <si>
    <t>Injection (SC or IM)</t>
  </si>
  <si>
    <t>Injection (IV)</t>
  </si>
  <si>
    <t>Data Properties</t>
  </si>
  <si>
    <t>numerical</t>
  </si>
  <si>
    <t>text</t>
  </si>
  <si>
    <t>yes/no</t>
  </si>
  <si>
    <t>Text</t>
  </si>
  <si>
    <t>Drop down</t>
  </si>
  <si>
    <t>n/a</t>
  </si>
  <si>
    <t>1=primary cause, 2=secondary cause, 3=contributory factor</t>
  </si>
  <si>
    <t>Data Field Properties</t>
  </si>
  <si>
    <t>Date /Time</t>
  </si>
  <si>
    <t>Attachment</t>
  </si>
  <si>
    <t>1 - Demographic Codes</t>
  </si>
  <si>
    <t>1.1 - Patient Details</t>
  </si>
  <si>
    <t>1.1.1 - Homecare provider patient number</t>
  </si>
  <si>
    <t>1.1.2 - NHS number</t>
  </si>
  <si>
    <t>1.1.3 - Hospital number</t>
  </si>
  <si>
    <t>1.1.4 - Patient surname</t>
  </si>
  <si>
    <t>1.1.5 - Patient forename</t>
  </si>
  <si>
    <t>1.1.6 - Carer or Guardian name</t>
  </si>
  <si>
    <t>1.1.7 - Date of birth</t>
  </si>
  <si>
    <t>1.1.8 - Patient under 18 years</t>
  </si>
  <si>
    <t>1.1.9 - Patient Gender</t>
  </si>
  <si>
    <t>1.1.9.1 - Male</t>
  </si>
  <si>
    <t>1.1.9.2 - Female</t>
  </si>
  <si>
    <t>1.1.9.3 - Unknown gender</t>
  </si>
  <si>
    <t>1.1.10 - Ethnicity</t>
  </si>
  <si>
    <t>1.1.10.1 - White</t>
  </si>
  <si>
    <t>1.1.10.2 - Mixed</t>
  </si>
  <si>
    <t>1.1.10.3 - Asian / Asian British</t>
  </si>
  <si>
    <t>1.1.10.4 - Black / Black British</t>
  </si>
  <si>
    <t>1.1.10.5 - Other ethnicity</t>
  </si>
  <si>
    <t>1.1.10.6 - Unknown ethnicity</t>
  </si>
  <si>
    <t xml:space="preserve">1.1.11 - Address </t>
  </si>
  <si>
    <t>1.1.12 - Country</t>
  </si>
  <si>
    <t>1.1.12.1 - England</t>
  </si>
  <si>
    <t>1.1.12.2 - Scotland</t>
  </si>
  <si>
    <t>1.1.12.3 - Wales</t>
  </si>
  <si>
    <t>1.1.12.4 - Northern Ireland</t>
  </si>
  <si>
    <t>1.1.12.5 - Other country</t>
  </si>
  <si>
    <t>1.1.13 - Therapy/contract</t>
  </si>
  <si>
    <t>1.1.14 - Diagnosis</t>
  </si>
  <si>
    <t>1.1.15 - Referring centre</t>
  </si>
  <si>
    <t>1.1.16 - Clinical services team location - if applicable</t>
  </si>
  <si>
    <t>1.2 - Reporter Details</t>
  </si>
  <si>
    <t>1.2.1 - Reporting Organisation</t>
  </si>
  <si>
    <t>1.2.1.1 - Patient / Patient Representative / Carer / Advocate</t>
  </si>
  <si>
    <t>1.2.1.2 - NHS Trust / Health Board / Hospital</t>
  </si>
  <si>
    <t>1.2.1.3 - Other Healthcare Professional</t>
  </si>
  <si>
    <t>1.2.1.4 - Purchasing Authority / Commissioner</t>
  </si>
  <si>
    <t>1.2.1.5 - Pharmaceutical / Device Companies</t>
  </si>
  <si>
    <t>1.2.1.6 - Primary sub-contractor</t>
  </si>
  <si>
    <t>1.2.1.7 - Suppliers and sub-contractors</t>
  </si>
  <si>
    <t>1.2.2 - Reporter type</t>
  </si>
  <si>
    <t>1.2.2.1 - Patient</t>
  </si>
  <si>
    <t>1.2.2.2 - Carer/Guardian</t>
  </si>
  <si>
    <t>1.2.2.3 - Other patient representative</t>
  </si>
  <si>
    <t>1.2.2.4 - Medical</t>
  </si>
  <si>
    <t>1.2.2.5 - Nurse</t>
  </si>
  <si>
    <t>1.2.2.6 - Pharmacy</t>
  </si>
  <si>
    <t>1.2.2.7 - Support Staff</t>
  </si>
  <si>
    <t>1.2.2.8 - Other Reporter type</t>
  </si>
  <si>
    <t>1.2.3 - Reporter name</t>
  </si>
  <si>
    <t>1.2.4 - Reporter telephone</t>
  </si>
  <si>
    <t>1.2.5 - Reporter email</t>
  </si>
  <si>
    <t>1.2.6 - Reporter Address</t>
  </si>
  <si>
    <t>1.2.7 - Reporter Organisation</t>
  </si>
  <si>
    <t>1.3 - Recipient Details</t>
  </si>
  <si>
    <t>1.3.1 - Recipient name</t>
  </si>
  <si>
    <t>1.3.2 - Recipient position / job title</t>
  </si>
  <si>
    <t>1.3.3 - Recipient organisation name</t>
  </si>
  <si>
    <t>1.3.4 - Recipient contact telephone</t>
  </si>
  <si>
    <t>2 - Incident/Complaint Codes</t>
  </si>
  <si>
    <t>2.1 - Incident/complaint details</t>
  </si>
  <si>
    <t>2.1.9 - Date Incident / Complaint Occurred</t>
  </si>
  <si>
    <t>2.1.10 - Time Incident / Complaint Occurred</t>
  </si>
  <si>
    <t>2.1.11 - Location event occurred</t>
  </si>
  <si>
    <t>2.1.11.1 - Dispensary/warehouse/customer services</t>
  </si>
  <si>
    <t>2.1.11.2 - In-transit</t>
  </si>
  <si>
    <t>2.1.11.3 - Private house/flat</t>
  </si>
  <si>
    <t>2.1.11.4 - Residential Home</t>
  </si>
  <si>
    <t>2.1.11.5 - Nursing Home/Hospice</t>
  </si>
  <si>
    <t>2.1.11.6 - Prison/remand</t>
  </si>
  <si>
    <t>2.1.11.7 - GP Surgery or Primary care clinic</t>
  </si>
  <si>
    <t>2.1.11.8 - Intermediate care setting</t>
  </si>
  <si>
    <t>2.1.11.9 - Hospital</t>
  </si>
  <si>
    <t>2.1.11.10 - Other Location</t>
  </si>
  <si>
    <t>2.1.18 - Description of harm</t>
  </si>
  <si>
    <t>2.1.19 - Prevention of incident/complaint</t>
  </si>
  <si>
    <t>2.1.19.1 - Preventatble Incident/Complaint</t>
  </si>
  <si>
    <t>2.1.19.2 - Unpreventable Incident/Complaint</t>
  </si>
  <si>
    <t>2.1.19.3 - Unknown if Incident/Complaint preventable</t>
  </si>
  <si>
    <t>2.2 - Incident/Complaint type</t>
  </si>
  <si>
    <t>2.2.1 - Patient safety Incident including Duty of Candour</t>
  </si>
  <si>
    <t>2.2.2 - Adverse reaction</t>
  </si>
  <si>
    <t>2.2.3 - Adverse event</t>
  </si>
  <si>
    <t>2.2.4 - Faulty medicinal product</t>
  </si>
  <si>
    <t>2.2.5 - Faulty medical device</t>
  </si>
  <si>
    <t>2.2.6 - Safeguarding incident</t>
  </si>
  <si>
    <t>2.2.7 - Information governance incident</t>
  </si>
  <si>
    <t>2.2.8 - Non-conformance with Good Manufacturing Practice</t>
  </si>
  <si>
    <t>2.2.9 - Non-conformance with Good Distribution Practice</t>
  </si>
  <si>
    <t>2.2.10 - Complaint – informal – no written response required</t>
  </si>
  <si>
    <t>2.2.11 - Complaint – formal – written response required</t>
  </si>
  <si>
    <t>2.2.12 - Not-serious – downgraded following triage/investigation</t>
  </si>
  <si>
    <t>2.3 - Medicine Details</t>
  </si>
  <si>
    <t>2.3.7 - Container Type</t>
  </si>
  <si>
    <t>2.3.8 - Container Size</t>
  </si>
  <si>
    <t>2.3.9 - Route</t>
  </si>
  <si>
    <t>2.3.10 - Manufacturer (Medicine)</t>
  </si>
  <si>
    <t>2.3.11 - Supplier (Medicine)</t>
  </si>
  <si>
    <t>2.3.12 - Parallel Importer</t>
  </si>
  <si>
    <t>2.3.13 - Batch number (Medicine)</t>
  </si>
  <si>
    <t>2.3.14 - Expiry Date (Medicine)</t>
  </si>
  <si>
    <t>2.3.15 - Manufactured special</t>
  </si>
  <si>
    <t>2.3.16 - Clinical Trial</t>
  </si>
  <si>
    <t>2.3.17 - Medicine availabilty for inspection</t>
  </si>
  <si>
    <t>2.3.17.1 - Medicine available</t>
  </si>
  <si>
    <t>2.3.17.2 - Medicine not available</t>
  </si>
  <si>
    <t>2.3.17.3 - Unknown medicine availability</t>
  </si>
  <si>
    <t>2.3.17.4 - Medicine location</t>
  </si>
  <si>
    <t>2.3.18 - Reporter's opinion of medicine causality to the reported incident/complaint</t>
  </si>
  <si>
    <t>2.3.18.1 - Very unlikely caused by reported medicine</t>
  </si>
  <si>
    <t>2.3.18.2 - Unlikely caused by reported medicine</t>
  </si>
  <si>
    <t>2.3.18.3 - Likely caused by reported medicine</t>
  </si>
  <si>
    <t>2.3.18.4 - Very Likely caused by reported medicine</t>
  </si>
  <si>
    <t>2.3.18.5 - Unknown if caused by reported medicine</t>
  </si>
  <si>
    <t>2.3.19 - Description of other medicines taken</t>
  </si>
  <si>
    <t>2.4 - Device Details</t>
  </si>
  <si>
    <t>3 - Process Based Codes</t>
  </si>
  <si>
    <t>3.1 - Service Implementation / Change Control</t>
  </si>
  <si>
    <t>3.1.1 - SLA / Contract not in place</t>
  </si>
  <si>
    <t>3.1.2 - SLA / Contract unclear</t>
  </si>
  <si>
    <t>3.1.3 - Policy / Guideline / Standard Operating Procedure not in place</t>
  </si>
  <si>
    <t>3.1.4 - Risks not identified</t>
  </si>
  <si>
    <t>3.1.5 - Risk mitigation insufficient</t>
  </si>
  <si>
    <t>3.1.6 - Data entry error – contract/account information</t>
  </si>
  <si>
    <t>3.1.7 - Data entry error – service/product information</t>
  </si>
  <si>
    <t>3.1.8 - Key contact details not available / incorrect</t>
  </si>
  <si>
    <t>3.1.9 - Change control insufficient</t>
  </si>
  <si>
    <t>3.1.10 - Service requested outside contracted service level</t>
  </si>
  <si>
    <t>3.1.11 - Unclassified implementation /change failure</t>
  </si>
  <si>
    <t>3.2 - Patient Registration and Patient Services</t>
  </si>
  <si>
    <t>3.2.1 - Patient Referral</t>
  </si>
  <si>
    <t>3.2.2 - Delayed registration onto providers system</t>
  </si>
  <si>
    <t>3.2.3 - Patient registration data entry incorrect</t>
  </si>
  <si>
    <t>3.2.3.1 - Incorrect patient details</t>
  </si>
  <si>
    <t>3.2.3.2 - Incorrect service details</t>
  </si>
  <si>
    <t>3.2.3.3 - Incorrect hospital / clinical contact details</t>
  </si>
  <si>
    <t>3.2.3.4 - Incorrect funding details</t>
  </si>
  <si>
    <t>3.2.4 - Consent not documented</t>
  </si>
  <si>
    <t>3.2.5 - Initial patient contact not completed</t>
  </si>
  <si>
    <t>3.2.6 - Service start date agreed</t>
  </si>
  <si>
    <t>3.2.7 - Delivery/visit date/time not confirmed with patient</t>
  </si>
  <si>
    <t>3.2.8 - Patient preference not recorded and actioned</t>
  </si>
  <si>
    <t>3.2.9 - Patient request not actioned - incorrect delivery address</t>
  </si>
  <si>
    <t>3.2.10 - Patient request not actioned –other</t>
  </si>
  <si>
    <t>3.2.11 - Instructions to patient not clear</t>
  </si>
  <si>
    <t>3.2.12 - Back-order / To Follow order not followed up correctly</t>
  </si>
  <si>
    <t>3.2.14 - Failure to communicate timely response to patient enquiry e.g. what’s happening with my meds?</t>
  </si>
  <si>
    <t>3.2.16 - Patient not correctly removed from service</t>
  </si>
  <si>
    <t>3.2.17 - Unclassified patient reg / services failure</t>
  </si>
  <si>
    <t>3.3 - Prescribing</t>
  </si>
  <si>
    <t>3.3.1 - No prescription written / omitted medicine/ancillary</t>
  </si>
  <si>
    <t>3.3.2 - Cross-over mismatching between patients and medicines</t>
  </si>
  <si>
    <t>3.3.3 - Prescription incomplete or unclear</t>
  </si>
  <si>
    <t>3.3.3.1 - Wrong or unclear dose or strength on prescription</t>
  </si>
  <si>
    <t>3.3.3.2 - Wrong drug/medicine on prescription</t>
  </si>
  <si>
    <t>3.3.3.3 - Wrong or unclear formulation on prescription</t>
  </si>
  <si>
    <t>3.3.3.4 - Wrong or unclear dose frequency on prescription</t>
  </si>
  <si>
    <t>3.3.3.5 - Wrong or unclear quantity or delivery frequency on prescription</t>
  </si>
  <si>
    <t>3.3.3.6 - Wrong or unclear route of supply (e.g. outpatient dispensing vs homecare)</t>
  </si>
  <si>
    <t>3.3.3.7 - Prescription not signed</t>
  </si>
  <si>
    <t>3.3.3.8 - Prescription not dated</t>
  </si>
  <si>
    <t>3.3.3.9 - Prescriber not identifiable</t>
  </si>
  <si>
    <t>3.3.3.10 - Handwritten prescription difficult to read</t>
  </si>
  <si>
    <t>3.3.3.11 - Wrong / omitted verbal patient directions / insufficient counselling</t>
  </si>
  <si>
    <t>3.3.4 - Clinical Check incomplete or unclear on prescription</t>
  </si>
  <si>
    <t>3.3.4.1 - Clinical check record not completed</t>
  </si>
  <si>
    <t>3.3.4.2 - Clinical checker not identifiable</t>
  </si>
  <si>
    <t>3.3.5 - Clinical review insufficient</t>
  </si>
  <si>
    <t>3.3.5.1 - Known allergy</t>
  </si>
  <si>
    <t>3.3.5.2 - Known contraindication</t>
  </si>
  <si>
    <t>3.3.5.3 - Other clinical review error (e.g. dose not adjusted in line with test results)</t>
  </si>
  <si>
    <t>3.3.6 - Purchase Order / Funding approval missing</t>
  </si>
  <si>
    <t>3.3.7 - Unclassified prescibing failure</t>
  </si>
  <si>
    <t>3.4 - Prescription Management</t>
  </si>
  <si>
    <t>3.4.1 - Prescription / order data entry</t>
  </si>
  <si>
    <t>3.4.1.1 - Incorrect patient details</t>
  </si>
  <si>
    <t>3.4.1.2 - Incorrect service details</t>
  </si>
  <si>
    <t>3.4.2 - Prescription out-of-date before expected dispensing</t>
  </si>
  <si>
    <t>3.4.3 - Obsolete prescription not withdrawn</t>
  </si>
  <si>
    <t>3.4.4 - Duplicate prescription / order</t>
  </si>
  <si>
    <t>3.4.5 - Special instructions not actioned – from internal/external clinical team or manufacturer</t>
  </si>
  <si>
    <t>3.4.6 - Late prescription request</t>
  </si>
  <si>
    <t>3.4.7 - Prescription requested on time but not received at dispensary</t>
  </si>
  <si>
    <t>3.4.8 - Prescription received on time but data entry missed operational cut-off</t>
  </si>
  <si>
    <t>3.4.9 - Prescription entry not checked and approved in time for dispensing</t>
  </si>
  <si>
    <t>3.4.10 - Unclassified Rx managmenet failure</t>
  </si>
  <si>
    <t>3.5 - Purchasing / Warehouse / Manufacturing</t>
  </si>
  <si>
    <t>3.5.1 - Product not available within normal lead time</t>
  </si>
  <si>
    <t>3.5.2 - Product not ordered in time</t>
  </si>
  <si>
    <t>3.5.3 - Ordered in time but delivery late</t>
  </si>
  <si>
    <t>3.5.4 - Goods / Supplier delivery refused - no booking in slot</t>
  </si>
  <si>
    <t>3.5.5 - Goods / Supplier delivery refused – excluding no booking in slot</t>
  </si>
  <si>
    <t>3.5.6 - Goods-in delay</t>
  </si>
  <si>
    <t>3.5.7 - Stock arrived quarantined / damaged</t>
  </si>
  <si>
    <t>3.5.8 - Delayed release of quarantine stock</t>
  </si>
  <si>
    <t>3.5.9 - Wrong product quality status in system</t>
  </si>
  <si>
    <t>3.5.10 - Stock on system, but not in correct location</t>
  </si>
  <si>
    <t>3.5.11 - Stock Replenishment delay / failure</t>
  </si>
  <si>
    <t>3.5.12 - Stock Damaged in warehouse (excluding temperature deviation)</t>
  </si>
  <si>
    <t>3.5.13 - Temperature Deviation in Warehouse</t>
  </si>
  <si>
    <t>3.5.14 - Picking Error - Wrong product delivered (excludes dispensed items)</t>
  </si>
  <si>
    <t>3.5.15 - Picking Error - Wrong Quantity Delivered (excludes dispensed items)</t>
  </si>
  <si>
    <t>3.5.16 - Patient access scheme incorrectly applied</t>
  </si>
  <si>
    <t>3.5.17 - Unclassified P/W/M failure</t>
  </si>
  <si>
    <t>3.6 - Dispensing</t>
  </si>
  <si>
    <t>3.6.1 - Wrong Drug</t>
  </si>
  <si>
    <t>3.6.2 - Wrong Strength</t>
  </si>
  <si>
    <t>3.6.3 - Wrong Label / Patient Information Leaflet / insufficient instructions provided</t>
  </si>
  <si>
    <t>3.6.4 - Wrong Formulation / Device</t>
  </si>
  <si>
    <t>3.6.5 - Wrong Quantity</t>
  </si>
  <si>
    <t>3.6.6 - Wrong Expiry Date</t>
  </si>
  <si>
    <t>3.6.7 - Wrong Ancillary</t>
  </si>
  <si>
    <t>3.6.8 - Wrong manufacturer (e.g. specific generic medicine requested)</t>
  </si>
  <si>
    <t>3.6.9 - Missing Item</t>
  </si>
  <si>
    <t>3.6.10 - Extra Item</t>
  </si>
  <si>
    <t>3.6.11 - MDS / Dosette Error</t>
  </si>
  <si>
    <t>3.6.12 - Obsolete prescription dispensed</t>
  </si>
  <si>
    <t>3.6.13 - Dispensing accuracy check insufficient (e.g. known allergy or contraindication; unlicenced use / product not properly controlled)</t>
  </si>
  <si>
    <t>3.6.14 - Pharmacy intervention insufficient or inappropriate</t>
  </si>
  <si>
    <t>3.6.15 - Wrong patient details / Dispensing recorded against wrong patient record IG</t>
  </si>
  <si>
    <t>3.6.16 - Unclassified dispensing failure</t>
  </si>
  <si>
    <t>3.7 - Despatch</t>
  </si>
  <si>
    <t>3.7.1 - Consignment not transported (late, not loaded or missed trunking)</t>
  </si>
  <si>
    <t>3.7.2 - Consignment misrouted, labels correct</t>
  </si>
  <si>
    <t>3.7.3 - Wrong delivery label</t>
  </si>
  <si>
    <t>3.7.4 - Unclassified despatch failure</t>
  </si>
  <si>
    <t>3.8 - Delivery</t>
  </si>
  <si>
    <t>3.8.1 - Traffic congestion delay – proactively communicated</t>
  </si>
  <si>
    <t>3.8.8 - Split consignment / part delivery</t>
  </si>
  <si>
    <t>3.8.10 - Delivered to incorrect address (delivery label correct)</t>
  </si>
  <si>
    <t>3.8.12 - Vehicle fridge breakdown / Temperature deviation in transit</t>
  </si>
  <si>
    <t>3.8.16 - Patient failed to collection consignment from agreed delivery point (e.g. post office, neighbour)</t>
  </si>
  <si>
    <t>3.8.17 - Failed Collection/Uplift</t>
  </si>
  <si>
    <t>3.8.18 - Unclassified delivery failure</t>
  </si>
  <si>
    <t>3.9 - Clinical / Nursing Service</t>
  </si>
  <si>
    <t>3.9.1 - Home visit scheduling error – not scheduled</t>
  </si>
  <si>
    <t>3.9.2 - Home visit scheduling error – wrong staffing / service</t>
  </si>
  <si>
    <t>3.9.3 - Home visit scheduled - late arrival</t>
  </si>
  <si>
    <t>3.9.4 - Home visit scheduled – cancelled / missed</t>
  </si>
  <si>
    <t>3.9.5 - Patient preference not recorded and actioned (Clinical/Nursing)</t>
  </si>
  <si>
    <t>3.9.6 - Insufficient follow-up actions taken</t>
  </si>
  <si>
    <t>3.9.8 - Monitoring error</t>
  </si>
  <si>
    <t>3.9.9 - Clinical reporting error</t>
  </si>
  <si>
    <t>3.9.10 - Unclassified clinical/nursing failure</t>
  </si>
  <si>
    <t>3.10 - Invoicing / Finance</t>
  </si>
  <si>
    <t>3.10.4 - Unclassified invoicing/finance failure</t>
  </si>
  <si>
    <t>4 - Outcome Based Codes</t>
  </si>
  <si>
    <t>4.1 - Patient Safety Incident</t>
  </si>
  <si>
    <t>4.3.1 - Side Effect</t>
  </si>
  <si>
    <t>4.3.1.1 - Known patient allergy</t>
  </si>
  <si>
    <t>4.3.1.2 - Known potential side effect of medicine not reported before</t>
  </si>
  <si>
    <t>4.3.1.3 - Exacerbation of known side effect</t>
  </si>
  <si>
    <t>4.3.1.4 - Unexpected side effect</t>
  </si>
  <si>
    <t>4.3.2 - Pregnancy exposure</t>
  </si>
  <si>
    <t>4.3.3 - Off label or unlicenced use</t>
  </si>
  <si>
    <t>4.3.4 - Lack of efficacy</t>
  </si>
  <si>
    <t>5 - Root Cause Codes</t>
  </si>
  <si>
    <t>5.1 - Work and Environment Factors</t>
  </si>
  <si>
    <t>5.1.1 - Poor workspace layout / insufficient space</t>
  </si>
  <si>
    <t>5.1.2 - Unsuitable environmental conditions (e.g. noise, heat, light, cleanliness, distractions, interruptions)</t>
  </si>
  <si>
    <t>5.1.3 - Workload and hours of work</t>
  </si>
  <si>
    <t>5.1.4 - Time pressures</t>
  </si>
  <si>
    <t>5.1.5 - Poor/excess administration</t>
  </si>
  <si>
    <t>5.2 - Equipment and resource factors</t>
  </si>
  <si>
    <t>5.2.1 - Poor design (e.g. unclear displays, equipment difficult to use)</t>
  </si>
  <si>
    <t>5.2.2 - Insufficient equipment</t>
  </si>
  <si>
    <t>5.2.3 - Wrong type of equipment / correct equipment not available</t>
  </si>
  <si>
    <t>5.2.4 - Maintenance / calibration</t>
  </si>
  <si>
    <t>5.2.5 - Commissioning / validation</t>
  </si>
  <si>
    <t>5.2.6 - Wrong product / quantity / specification ordered (includes none ordered)</t>
  </si>
  <si>
    <t>5.2.7 - Wrong product / quantity / specification supplied</t>
  </si>
  <si>
    <t>5.2.8 - Supplier not approved</t>
  </si>
  <si>
    <t>5.2.9 - Inadequate Equipment/Product/Service specification</t>
  </si>
  <si>
    <t>5.2.10 - No/insufficient stock</t>
  </si>
  <si>
    <t>5.3 - Medicine or Medical Device Triggers</t>
  </si>
  <si>
    <t>5.3.1 - Poor packaging / labelling</t>
  </si>
  <si>
    <t>5.3.2 - Caution in Use notice</t>
  </si>
  <si>
    <t>5.3.3 - Faulty Medicine / Medical Device</t>
  </si>
  <si>
    <t>5.4 - Task factors</t>
  </si>
  <si>
    <t>5.4.1 - Lack of approved documents (guidelines / procedures / policies)</t>
  </si>
  <si>
    <t>5.4.2 - Insufficient detail in approved documents (e.g. lack of decision making aids)</t>
  </si>
  <si>
    <t>5.4.3 - Documentation not reflecting current practice</t>
  </si>
  <si>
    <t>5.4.4 - Documentation unworkable in current environment</t>
  </si>
  <si>
    <t>5.5 - Education &amp; Training Factors</t>
  </si>
  <si>
    <t>5.5.1 - Training</t>
  </si>
  <si>
    <t>5.5.1.1 - Inadequate training</t>
  </si>
  <si>
    <t>5.5.1.2 - Training needs not identified</t>
  </si>
  <si>
    <t>5.5.1.3 - Training needs identified but not planned</t>
  </si>
  <si>
    <t>5.5.1.4 - Training planned, but not completed</t>
  </si>
  <si>
    <t>5.5.1.5 - Approved training materials / courses not available</t>
  </si>
  <si>
    <t>5.5.2 - Competence</t>
  </si>
  <si>
    <t>5.5.2.1 - Competence not validated after training</t>
  </si>
  <si>
    <t>5.5.2.2 - Impaired / poor judgement</t>
  </si>
  <si>
    <t>5.5.2.3 - Health / Stress related lapse</t>
  </si>
  <si>
    <t>5.5.3 - Skills</t>
  </si>
  <si>
    <t>5.5.3.1 - Skill based slips/lapses (e.g. error in executing procedure)</t>
  </si>
  <si>
    <t>5.5.3.2 - Rule-based mistakes (e.g. application of wrong procedure)</t>
  </si>
  <si>
    <t>5.5.3.3 - Knowledge-based mistakes (e.g. unaware of multiple dosage regimes for specific condition)</t>
  </si>
  <si>
    <t>5.6 - Communication Factors</t>
  </si>
  <si>
    <t>5.6.1 - Handover and communication processes not clearly defined</t>
  </si>
  <si>
    <t>5.6.2 - Handover and communication processes defined but not followed</t>
  </si>
  <si>
    <t>5.6.3 - Contact details not up-to-date</t>
  </si>
  <si>
    <t>5.6.4 - Communication issue e.g. mismatch in understanding between accounts of individuals delivering and receiving information. conflicting, unclear or missing information</t>
  </si>
  <si>
    <t>5.6.5 - Interpersonal skills issue e.g. inability to manage conflict, personality clashes.</t>
  </si>
  <si>
    <t>5.7 - Organisation and Strategic Factors</t>
  </si>
  <si>
    <t>5.7.1 - Conflicting goals / objectives</t>
  </si>
  <si>
    <t>5.7.2 - Unrealistic targets</t>
  </si>
  <si>
    <t>5.7.3 - Insufficient resources allocated</t>
  </si>
  <si>
    <t>5.7.4 - Sub-contractor management processes insufficient / not implemented</t>
  </si>
  <si>
    <t>5.7.5 - Approval processes insufficient / not implemented</t>
  </si>
  <si>
    <t>5.8 - Team and Social Factors</t>
  </si>
  <si>
    <t>5.8.1 - Roles and responsibilities not defined</t>
  </si>
  <si>
    <t>5.8.2 - Inappropriate delegation</t>
  </si>
  <si>
    <t>5.8.3 - Lack of leadership</t>
  </si>
  <si>
    <t>5.8.4 - Lack of support</t>
  </si>
  <si>
    <t>5.8.5 - Tolerance of bullying and coercion</t>
  </si>
  <si>
    <t>5.8.6 - Insufficient safety culture and reporting i.e. embrace, learn and act on failure</t>
  </si>
  <si>
    <t>5.9 - Patient factors</t>
  </si>
  <si>
    <t>5.9.1 - Clinical condition</t>
  </si>
  <si>
    <t>5.9.2 - Social / physical / psychological factors</t>
  </si>
  <si>
    <t>5.9.3 - Relationships</t>
  </si>
  <si>
    <t>5.9.4 - Suitability of home environment</t>
  </si>
  <si>
    <t>3.8.14 - Driver Behaviour</t>
  </si>
  <si>
    <t>3.9.7 - Inappropriate attitude / behaviour</t>
  </si>
  <si>
    <t>3.8.3 - Consignment damaged / tampered in transit</t>
  </si>
  <si>
    <t>3.8.6 - Delivery failure – Incorrect address label / patient not known at address</t>
  </si>
  <si>
    <t>3.8.9 - Delivery not delivered in person – e.g. left in porch</t>
  </si>
  <si>
    <t>3.8.13 - Unauthorised Signatory (correct delivery address)</t>
  </si>
  <si>
    <t>4.4 - Faulty Medicinal Product or Medical Device</t>
  </si>
  <si>
    <t>4.4.1 - Counterfeit</t>
  </si>
  <si>
    <t>4.4.2 - Faulty / Defective Medicine</t>
  </si>
  <si>
    <t>4.4.3 - Faulty / Defective Medical Device</t>
  </si>
  <si>
    <t>4.4.4 - Faulty / Defective Equipment (e.g. patient fridge)</t>
  </si>
  <si>
    <t>4.4.5 - Defect Severity</t>
  </si>
  <si>
    <t>4.4.5.1 - Hazardous/Critical defect</t>
  </si>
  <si>
    <t>4.4.5.2 - Major defect</t>
  </si>
  <si>
    <t>4.4.5.3 - Minor defect</t>
  </si>
  <si>
    <t>4.4.6 - Defect Type</t>
  </si>
  <si>
    <t>4.4.6.1 - Label</t>
  </si>
  <si>
    <t>4.4.6.2 - Container</t>
  </si>
  <si>
    <t>4.4.6.3 - Foreign Body</t>
  </si>
  <si>
    <t>4.4.6.4 - Unclassified defect</t>
  </si>
  <si>
    <t>4.4.7 - Other DMRC required data fields</t>
  </si>
  <si>
    <t>4.4.7.1 - Details of clinical incident associated with Defect</t>
  </si>
  <si>
    <t>4.4.7.3 - Sample available for testing by MHRA</t>
  </si>
  <si>
    <t>4.4.7.4 - Manufacturer contacted</t>
  </si>
  <si>
    <t>4.4.7.5 - Photographs of packaging / invoice documents etc</t>
  </si>
  <si>
    <t>4.4.8 - Other AIC required data fields</t>
  </si>
  <si>
    <t>3.2.13 - Issues/delays identified but not proactively communicated to patient</t>
  </si>
  <si>
    <t>3.2.15 - Rude or inappropriate behaviour of call handler</t>
  </si>
  <si>
    <t>3.8.2 - Traffic congestion delay – not proactively communicated</t>
  </si>
  <si>
    <t>3.8.4 - Delivery Failure – Driver cannot Locate Address</t>
  </si>
  <si>
    <t>3.8.5 - Delivery Failure - Driver Out of Time</t>
  </si>
  <si>
    <t>3.8.7 - Vehicle Breakdown</t>
  </si>
  <si>
    <t>3.8.11 - Trunking issue or failure to cross-dock onto van</t>
  </si>
  <si>
    <t>3.8.15 - No signature (POD) for Delivery</t>
  </si>
  <si>
    <t>3.10.1 - Invoicing</t>
  </si>
  <si>
    <t>3.10.1.1 - Wrong Account</t>
  </si>
  <si>
    <t>3.10.1.2 - Wrong product</t>
  </si>
  <si>
    <t>3.10.1.3 - Wrong Price</t>
  </si>
  <si>
    <t>3.10.1.4 - Wrong quantity (invoicing)</t>
  </si>
  <si>
    <t>3.10.1.5 - Wrong VAT</t>
  </si>
  <si>
    <t>3.10.1.6 - Wrong transaction details</t>
  </si>
  <si>
    <t>3.10.1.7 - Funding not approved</t>
  </si>
  <si>
    <t>3.10.2 - Delayed payment</t>
  </si>
  <si>
    <t>3.10.3 - Patient access scheme not correctly applied</t>
  </si>
  <si>
    <t>Primary investigator/responder organisation Name</t>
  </si>
  <si>
    <t>Secondary investigator/responder organisation Name</t>
  </si>
  <si>
    <t>Primary investigator/responder organisation type</t>
  </si>
  <si>
    <t>Secondary investigator/responder organisation type</t>
  </si>
  <si>
    <t>Homecare Provider (Primary I/R)</t>
  </si>
  <si>
    <t>Trust (Primary I/R)</t>
  </si>
  <si>
    <t>Commissioner (Primary I/R)</t>
  </si>
  <si>
    <t>Other (Primary I/R)</t>
  </si>
  <si>
    <t>Homecare Provider (secondary I/R)</t>
  </si>
  <si>
    <t>Trust (secondary I/R)</t>
  </si>
  <si>
    <t>Commissioner (secondary I/R)</t>
  </si>
  <si>
    <t>Other (secondary I/R)</t>
  </si>
  <si>
    <t>Primary investigator/responder incident/complaint reference</t>
  </si>
  <si>
    <t>Secondary investigator/responder incident/complaint reference</t>
  </si>
  <si>
    <t>Investigator details</t>
  </si>
  <si>
    <t>08h00 – 11h59</t>
  </si>
  <si>
    <t>12h00 – 15h59</t>
  </si>
  <si>
    <t>16h00 – 19h59</t>
  </si>
  <si>
    <t>20h00 – 23h59</t>
  </si>
  <si>
    <t>00h00 – 03h59</t>
  </si>
  <si>
    <t>04h00 – 07h59</t>
  </si>
  <si>
    <t>Did any of the immediate actions prevent the effects of this incident reaching the patient?</t>
  </si>
  <si>
    <t>i.e Is this a near miss?</t>
  </si>
  <si>
    <t>Contact lenses and care products</t>
  </si>
  <si>
    <t>Dental appliances</t>
  </si>
  <si>
    <t>Dental materials</t>
  </si>
  <si>
    <t>Dressings</t>
  </si>
  <si>
    <t>Gloves</t>
  </si>
  <si>
    <t>Hypodermic syringes and needles</t>
  </si>
  <si>
    <t>Infusion pumps, syringe drivers</t>
  </si>
  <si>
    <t>Insulin syringes</t>
  </si>
  <si>
    <t>Intravenous catheters and cannulae</t>
  </si>
  <si>
    <t>Device type</t>
  </si>
  <si>
    <t>Other device type</t>
  </si>
  <si>
    <t>Legal Status of Medicine</t>
  </si>
  <si>
    <t>Below Level 1</t>
  </si>
  <si>
    <t>Full Reference Number</t>
  </si>
  <si>
    <t>Ref Level 1</t>
  </si>
  <si>
    <t>Ref Level 2</t>
  </si>
  <si>
    <t>Ref Level 3</t>
  </si>
  <si>
    <t>Ref Level 4</t>
  </si>
  <si>
    <t>No longer used</t>
  </si>
  <si>
    <t>Date acknowledgement issued to complainant</t>
  </si>
  <si>
    <t>Date of written response issued to complainant</t>
  </si>
  <si>
    <t>If written response requested by reporter/complainant</t>
  </si>
  <si>
    <t>Impact of immediate corrective actions</t>
  </si>
  <si>
    <t>Was the patient harmed?</t>
  </si>
  <si>
    <t>Don't know</t>
  </si>
  <si>
    <t>Description of medicine</t>
  </si>
  <si>
    <t>Must provide enough information to identify the affected medicine</t>
  </si>
  <si>
    <t>Inhalation</t>
  </si>
  <si>
    <t>Patient access scheme (PAS)</t>
  </si>
  <si>
    <t>Description for NRLS report - Text - Default bring response from 2.2.1 above and edit as required</t>
  </si>
  <si>
    <t>Summary of Underlying Causes for NRLS Report. Note:  Summary of results of section 5 root cause analysis</t>
  </si>
  <si>
    <t>2.1.1 - Description of Incident/Complaint (Anonomysed)</t>
  </si>
  <si>
    <t>2.1.2 - Personal identifiable data relating to description of Incident/Complaint</t>
  </si>
  <si>
    <t>2.1.3 - Supporting files/documents/information for incident/complaint description</t>
  </si>
  <si>
    <t>2.1.4 - Immediate corrective actions taken</t>
  </si>
  <si>
    <t>2.1.5 - Impact of immediate corrective actions</t>
  </si>
  <si>
    <t>2.1.6 - Relevant medical history</t>
  </si>
  <si>
    <t>2.1.7 - Date Incident / Complaint first Reported</t>
  </si>
  <si>
    <t>2.1.8 - Time Incident / Complaint first Reported</t>
  </si>
  <si>
    <t>2.1.12 - Number of patients affected</t>
  </si>
  <si>
    <t>2.1.13 - Number of staff members affected</t>
  </si>
  <si>
    <t>2.1.14 - Response to reporter requirement</t>
  </si>
  <si>
    <t>2.1.14.1 - No response to reporter required</t>
  </si>
  <si>
    <t>2.1.14.2 - Verbal response reporter required</t>
  </si>
  <si>
    <t>2.1.14.3 - Written response to reporter required</t>
  </si>
  <si>
    <t>2.1.15 - Consent for manufacturer to contact reporter</t>
  </si>
  <si>
    <t>2.1.15.1 - Consent given - Manufacturer/reporter contact</t>
  </si>
  <si>
    <t>2.1.15.2 - Consent not given - Manufacturer/reporter contact</t>
  </si>
  <si>
    <t>2.1.15.3 - Consent not sought - Manufactuer/reporter contact</t>
  </si>
  <si>
    <t>2.1.16 - Was the patient actually harmed?</t>
  </si>
  <si>
    <t>2.1.17 - Was the patient harmed?</t>
  </si>
  <si>
    <t>2.3.1 - Description of medicine</t>
  </si>
  <si>
    <t>2.3.2 - Approved name</t>
  </si>
  <si>
    <t>2.3.3 - proprietary name</t>
  </si>
  <si>
    <t>2.3.4 - Non-proprietary Name</t>
  </si>
  <si>
    <t>2.3.5 - Form</t>
  </si>
  <si>
    <t>2.3.5.1 - Oral solid</t>
  </si>
  <si>
    <t>2.3.5.2 - Oral Liquid</t>
  </si>
  <si>
    <t>2.3.5.3 - Injection (SC or IM)</t>
  </si>
  <si>
    <t>2.3.5.4 - Injection (IV)</t>
  </si>
  <si>
    <t>2.3.5.5 - To be applied to the skin</t>
  </si>
  <si>
    <t>2.3.5.6 - Other form</t>
  </si>
  <si>
    <t>2.3.6 - Strength</t>
  </si>
  <si>
    <t>2.3.20 - Patient access scheme (PAS)</t>
  </si>
  <si>
    <t>2.4.1 - Device name</t>
  </si>
  <si>
    <t>2.4.2 - Model</t>
  </si>
  <si>
    <t>2.4.3 - Catalogue number</t>
  </si>
  <si>
    <t>2.4.4 - Serial number</t>
  </si>
  <si>
    <t>2.4.5 - Manufacturer (Device)</t>
  </si>
  <si>
    <t>2.4.6 - Supplier (Device)</t>
  </si>
  <si>
    <t>2.4.7 - Batch number (Device)</t>
  </si>
  <si>
    <t>2.4.8 - Expiry date (Device)</t>
  </si>
  <si>
    <t>2.4.9 - Date of manufacture</t>
  </si>
  <si>
    <t>2.4.10 - Quantity defective</t>
  </si>
  <si>
    <t>2.4.11 - Device availabilty for inspection</t>
  </si>
  <si>
    <t>2.4.11.1 - Device available</t>
  </si>
  <si>
    <t>2.4.11.2 - Device not available</t>
  </si>
  <si>
    <t>2.4.11.3 - Unknown device availability</t>
  </si>
  <si>
    <t>2.4.11.4 - Device location</t>
  </si>
  <si>
    <t>2.4.12 - Device type</t>
  </si>
  <si>
    <t>2.5 - Investigator details</t>
  </si>
  <si>
    <t>2.5.1 - Primary investigator/responder organisation type</t>
  </si>
  <si>
    <t>2.5.2 - Primary investigator/responder organisation code</t>
  </si>
  <si>
    <t>2.5.3 - Primary investigator/responder organisation name</t>
  </si>
  <si>
    <t>2.5.4 - Primary investigator/responder incident/complaint reference</t>
  </si>
  <si>
    <t>2.5.5 - Secondary investigator/responder organisation type</t>
  </si>
  <si>
    <t>2.5.6 - Secondary investigator/responder organisation code</t>
  </si>
  <si>
    <t>2.5.7 - Secondary investigator/responder organisation Name</t>
  </si>
  <si>
    <t>2.5.8 - Secondary investigator/responder incident/complaint reference</t>
  </si>
  <si>
    <t>3.2.1.1 - Patient registration documents not clear</t>
  </si>
  <si>
    <t>3.2.1.2 - Patient registration documents incomplete</t>
  </si>
  <si>
    <t>3.2.1.3 - Inappropriate referral e.g. patient not suitable for homecare</t>
  </si>
  <si>
    <t>3.2.1.4 - Inadequate individual patient care plan agreed and in place</t>
  </si>
  <si>
    <t>3.4.1.3 - Incorrect frequency / delivery details</t>
  </si>
  <si>
    <t>3.4.1.4 - Delayed data entry</t>
  </si>
  <si>
    <t>3.4.1.5 - Incorrect Drug or ancillary entered</t>
  </si>
  <si>
    <t>3.4.1.6 - Incorrect formulation /presentation / pack size entered</t>
  </si>
  <si>
    <t>3.4.1.7 - Incorrect quantity entered</t>
  </si>
  <si>
    <t>3.4.1.8 - Incorrect dose instructions entered</t>
  </si>
  <si>
    <t>3.4.1.9 - Purchase Order / funding details incomplete / missing</t>
  </si>
  <si>
    <t>4.1.1 - Degree of Patient Harm</t>
  </si>
  <si>
    <t>4.1.1.1 - None</t>
  </si>
  <si>
    <t>4.1.1.2 - Low</t>
  </si>
  <si>
    <t>4.1.1.3 - Moderate</t>
  </si>
  <si>
    <t>4.1.1.4 - Severe</t>
  </si>
  <si>
    <t>4.1.1.5 - Death</t>
  </si>
  <si>
    <t>4.1.1.6 - Unknown harm</t>
  </si>
  <si>
    <t>4.1.2 - Care Setting NRLS RP020 </t>
  </si>
  <si>
    <t>4.1.2.1 - NHS Hospital led Homecare</t>
  </si>
  <si>
    <t>4.1.2.2 - GP led Homecare</t>
  </si>
  <si>
    <t>4.1.2.3 - Private Patient</t>
  </si>
  <si>
    <t>4.1.2.4 - Other</t>
  </si>
  <si>
    <t>4.1.3 - Patient Safety Incident Type</t>
  </si>
  <si>
    <t>4.1.3.1 - Medication error</t>
  </si>
  <si>
    <t>4.1.3.2 - Medical device error</t>
  </si>
  <si>
    <t>4.1.3.3 - Treatment/ procedure error not medication or medical device related</t>
  </si>
  <si>
    <t>4.1.3.4 - Clinical assessment error (diagnosis, screening, prescribing)</t>
  </si>
  <si>
    <t>4.1.3.5 - Consent/confidentiality</t>
  </si>
  <si>
    <t>4.1.3.6 - Safeguarding/Patient Abuse / Self harming behaviour</t>
  </si>
  <si>
    <t>4.1.3.7 - Disruptive, aggressive behaviour towards staff</t>
  </si>
  <si>
    <t>4.1.3.8 - Patient accident - slips, trips, falls, needles stick etc</t>
  </si>
  <si>
    <t>4.1.3.9 - Infection control</t>
  </si>
  <si>
    <t>4.1.3.10 - Communication related error e.g. patient unable to access service, registration error, transfer of care error, inappropriate handover) (Note maps to NRLS Access, admission, transfer, discharge)</t>
  </si>
  <si>
    <t>4.1.3.11 - Administration / Documentation related error (e.g. missing, delay, patient incorrectly identified, test result recorded incorrectly)</t>
  </si>
  <si>
    <t>4.1.3.12 - Time related implementation of care error (e.g. delay in obtaining clinical assistance, recognising complications)</t>
  </si>
  <si>
    <t>4.1.3.13 - Infrastructure</t>
  </si>
  <si>
    <t>4.1.3.14 - Unclassified patient safety incident</t>
  </si>
  <si>
    <t>4.1.4 - Effect on patient NRLS PD10</t>
  </si>
  <si>
    <t>4.1.4.1 - Allergy/adverse reaction</t>
  </si>
  <si>
    <t>4.1.4.2 - Blood loss</t>
  </si>
  <si>
    <t>4.1.4.3 - Collapse/loss of consciousness</t>
  </si>
  <si>
    <t>4.1.4.4 - GI disturbance</t>
  </si>
  <si>
    <t>4.1.4.5 - Infection</t>
  </si>
  <si>
    <t>4.1.4.6 - Injury to skin</t>
  </si>
  <si>
    <t>4.1.4.7 - Musculoskeletal</t>
  </si>
  <si>
    <t>4.1.4.8 - Neurological</t>
  </si>
  <si>
    <t>4.1.4.9 - Respiratory</t>
  </si>
  <si>
    <t>4.1.4.10 - Unexpected deterioration</t>
  </si>
  <si>
    <t>4.1.4.11 - Unintentional puncture/laceration</t>
  </si>
  <si>
    <t>4.1.4.12 - Other physical - specify</t>
  </si>
  <si>
    <t>4.1.4.13 - Social - specify</t>
  </si>
  <si>
    <t>4.1.4.14 - Unknown effect</t>
  </si>
  <si>
    <t>4.1.4.15 - Not applicable</t>
  </si>
  <si>
    <t>4.1.5 - Medication stage</t>
  </si>
  <si>
    <t>4.1.5.1 - Prescribing</t>
  </si>
  <si>
    <t>4.1.5.2 - Dispensing/preparation</t>
  </si>
  <si>
    <t>4.1.5.3 - Administration</t>
  </si>
  <si>
    <t>4.1.5.4 - Monitoring</t>
  </si>
  <si>
    <t>4.1.5.5 - Advice</t>
  </si>
  <si>
    <t>4.1.5.6 - Other - specify</t>
  </si>
  <si>
    <t>4.1.6 - Medication error description</t>
  </si>
  <si>
    <t>4.1.6.1 - Adverse drug reaction</t>
  </si>
  <si>
    <t>4.1.6.2 - Contraindication</t>
  </si>
  <si>
    <t>4.1.6.3 - Wrong patient</t>
  </si>
  <si>
    <t>4.1.6.4 - Omitted or delayed</t>
  </si>
  <si>
    <t>4.1.6.5 - No medicine available to patient(adds to last one for NRLS)</t>
  </si>
  <si>
    <t>4.1.6.6 - Patient allergic to treatment</t>
  </si>
  <si>
    <t>4.1.6.7 - Wrong expiry date</t>
  </si>
  <si>
    <t>4.1.6.8 - Wrong information leaflet</t>
  </si>
  <si>
    <t>4.1.6.9 - Wrong patient direction</t>
  </si>
  <si>
    <t>4.1.6.10 - Wrong label</t>
  </si>
  <si>
    <t>4.1.6.11 - Wrong dose/strength</t>
  </si>
  <si>
    <t>4.1.6.12 - Wrong drug</t>
  </si>
  <si>
    <t>4.1.6.13 - Wrong formulation</t>
  </si>
  <si>
    <t>4.1.6.14 - Wrong frequency</t>
  </si>
  <si>
    <t>4.1.6.15 - Wrong method of preparation/supply</t>
  </si>
  <si>
    <t>4.1.6.16 - Wrong quantity (Medication error)</t>
  </si>
  <si>
    <t>4.1.6.17 - Wrong route</t>
  </si>
  <si>
    <t>4.1.6.18 - Wrong storage</t>
  </si>
  <si>
    <t>4.1.6.19 - Unclassified medication error</t>
  </si>
  <si>
    <t>4.1.6.20 - Unknown </t>
  </si>
  <si>
    <t>4.1.7 - Other NRLS required fields</t>
  </si>
  <si>
    <t>4.1.7.1 - Describe what happened</t>
  </si>
  <si>
    <t>4.1.7.2 - Underlying causes</t>
  </si>
  <si>
    <t>4.1.7.3 - Right or wrong medicine</t>
  </si>
  <si>
    <t>4.1.7.6 - NRLS Reference</t>
  </si>
  <si>
    <t>4.4.7.2 - Legal Status of Medicine</t>
  </si>
  <si>
    <t>4.4.8.1 - Details of defect (Note Header in spreadsheet is Comments)</t>
  </si>
  <si>
    <t>4.4.8.2 - Action taken (defect)</t>
  </si>
  <si>
    <t>4.4.8.3 - Region or Homecare Provider</t>
  </si>
  <si>
    <t>4.4.8.4 - Reporting Hospital (leave blank if multiple)</t>
  </si>
  <si>
    <t>4.4.8.5 - Date manufacturer contacted</t>
  </si>
  <si>
    <t>4.4.8.6 - Date Faulty / Defective Item Report Closed/Completed</t>
  </si>
  <si>
    <t>6 - Risk control Measures</t>
  </si>
  <si>
    <t>6.1 - Reoccurence prevention</t>
  </si>
  <si>
    <t>6.2 - Preventative action taken</t>
  </si>
  <si>
    <t>6.3 - Risk Rating</t>
  </si>
  <si>
    <t>6.3.1 - Very Low Risk</t>
  </si>
  <si>
    <t>6.3.2 - Low Risk</t>
  </si>
  <si>
    <t>6.3.3 - Moderate Risk</t>
  </si>
  <si>
    <t>6.3.4 - High Risk</t>
  </si>
  <si>
    <t>(All)</t>
  </si>
  <si>
    <t>2.1.10.1 - 08h00 – 11h59</t>
  </si>
  <si>
    <t>2.1.10.2 - 12h00 – 15h59</t>
  </si>
  <si>
    <t>2.1.10.3 - 16h00 – 19h59</t>
  </si>
  <si>
    <t>2.1.10.4 - 20h00 – 23h59</t>
  </si>
  <si>
    <t>2.1.10.5 - 00h00 – 03h59</t>
  </si>
  <si>
    <t>2.1.10.6 - 04h00 – 07h59</t>
  </si>
  <si>
    <t>2.1.17.1 - Yes - Patient was harmed</t>
  </si>
  <si>
    <t>2.1.17.2 - No - Patient not harmed</t>
  </si>
  <si>
    <t>2.1.17.3 - Don't know</t>
  </si>
  <si>
    <t>2.3.9.1 - Inhalation</t>
  </si>
  <si>
    <t>2.3.9.2 - Intramuscular</t>
  </si>
  <si>
    <t>2.3.9.3 - Intravenous</t>
  </si>
  <si>
    <t>2.3.9.4 - Intravesicular</t>
  </si>
  <si>
    <t>2.3.9.5 - Nasal</t>
  </si>
  <si>
    <t>2.3.9.6 - Optical</t>
  </si>
  <si>
    <t>2.3.9.7 - Oral</t>
  </si>
  <si>
    <t>2.3.9.8 - Per ear</t>
  </si>
  <si>
    <t>2.3.9.9 - Per vagina</t>
  </si>
  <si>
    <t>2.3.9.10 - Rectal</t>
  </si>
  <si>
    <t>2.3.9.11 - Subcutaneous</t>
  </si>
  <si>
    <t>2.3.9.12 - Sublingual</t>
  </si>
  <si>
    <t>2.3.9.13 - Topical</t>
  </si>
  <si>
    <t>2.3.9.14 - Other</t>
  </si>
  <si>
    <t>2.3.9.15 - Unknown</t>
  </si>
  <si>
    <t>2.3.9.16 - Not applicable</t>
  </si>
  <si>
    <t>2.3.20.1 - Patient Access Scheme relevant to incident</t>
  </si>
  <si>
    <t>2.3.20.2 - Patient Access Scheme not relevant to incident/complaint</t>
  </si>
  <si>
    <t>2.4.12.1 - Contact lenses and care products</t>
  </si>
  <si>
    <t>2.4.12.2 - Dental appliances</t>
  </si>
  <si>
    <t>2.4.12.3 - Dental materials</t>
  </si>
  <si>
    <t>2.4.12.4 - Dressings</t>
  </si>
  <si>
    <t>2.4.12.5 - Gloves</t>
  </si>
  <si>
    <t>2.4.12.6 - Hypodermic syringes and needles</t>
  </si>
  <si>
    <t>2.4.12.7 - Infusion pumps, syringe drivers</t>
  </si>
  <si>
    <t>2.4.12.8 - Insulin syringes</t>
  </si>
  <si>
    <t>2.4.12.9 - Intravenous catheters and cannulae</t>
  </si>
  <si>
    <t>2.4.12.10 - Other device type</t>
  </si>
  <si>
    <t>2.5.1.1 - Homecare Provider (Primary I/R)</t>
  </si>
  <si>
    <t>2.5.1.2 - Trust (Primary I/R)</t>
  </si>
  <si>
    <t>2.5.1.3 - Commissioner (Primary I/R)</t>
  </si>
  <si>
    <t>2.5.1.4 - Other (Primary I/R)</t>
  </si>
  <si>
    <t>2.5.5.1 - Homecare Provider (secondary I/R)</t>
  </si>
  <si>
    <t>2.5.5.2 - Trust (secondary I/R)</t>
  </si>
  <si>
    <t>2.5.5.3 - Commissioner (secondary I/R)</t>
  </si>
  <si>
    <t>2.5.5.4 - Other (secondary I/R)</t>
  </si>
  <si>
    <t>Actions taken to minimise impact (for NRLS report)</t>
  </si>
  <si>
    <t>Action taken (for NRLS report)</t>
  </si>
  <si>
    <t>2.1.5.1 - Immediate corrective actions prevented effects of incident from reaching/impacting the patient (Near miss)</t>
  </si>
  <si>
    <t>2.1.5.2 - Immediate corrective actions did not prevent effects of incident from reaching/impacting the patient</t>
  </si>
  <si>
    <t>4.1.7.4 - Actions taken to minimise impact (for NRLS report)</t>
  </si>
  <si>
    <t>4.1.7.5 - Action taken (for NRLS report)</t>
  </si>
  <si>
    <t>4.2 - Duty of Candour Incident</t>
  </si>
  <si>
    <t>4.2.1 - Is this a Duty of Candour Incident?</t>
  </si>
  <si>
    <t>4.2.2 - Date of initial DoC report to patient</t>
  </si>
  <si>
    <t>4.2.3 - Time of initial DoC report to patient</t>
  </si>
  <si>
    <t>4.2.4 - Date of closing DoC report to patient</t>
  </si>
  <si>
    <t>4.3 - Adverse Drug Event / Adverse Drug Reaction Incident</t>
  </si>
  <si>
    <t>4.5 - Safeguarding Incident</t>
  </si>
  <si>
    <t>4.5.1 - Patient competency changed, not identified and/or actioned</t>
  </si>
  <si>
    <t>4.6 - Information Governance Incident</t>
  </si>
  <si>
    <t>4.6.1 - IG Toolkit Severity level (HICSC)</t>
  </si>
  <si>
    <t>4.6.1.1 - Below Level 1</t>
  </si>
  <si>
    <t>4.6.1.2 - Level 1</t>
  </si>
  <si>
    <t>4.6.1.3 - Level 2</t>
  </si>
  <si>
    <t>4.6.2 - Number of records involved (HICSC)</t>
  </si>
  <si>
    <t>4.6.3 - Breach Type (HICSC)</t>
  </si>
  <si>
    <t>4.6.3.1 - Corruption or inability to recover electronic data</t>
  </si>
  <si>
    <t>4.6.3.2 - Disclosed in Error</t>
  </si>
  <si>
    <t>4.6.3.3 - Lost in Transit</t>
  </si>
  <si>
    <t>4.6.3.4 - Lost or stolen hardware</t>
  </si>
  <si>
    <t>4.6.3.5 - Lost or stolen paperwork</t>
  </si>
  <si>
    <t>4.6.3.6 - Non-secure Disposal –hardware</t>
  </si>
  <si>
    <t>4.6.3.7 - Non-secure Disposal – paperwork</t>
  </si>
  <si>
    <t>4.6.3.8 - Uploaded to website in error</t>
  </si>
  <si>
    <t>4.6.3.9 - Technical security failing (including hacking)</t>
  </si>
  <si>
    <t>4.6.3.10 - Unauthorised access/disclosure</t>
  </si>
  <si>
    <t>4.6.3.11 - Other / Unclassified breach type (HICSC)</t>
  </si>
  <si>
    <t>4.6.4 - Breach caused by (HICSC)</t>
  </si>
  <si>
    <t>4.6.4.1 - Theft</t>
  </si>
  <si>
    <t>4.6.4.2 - Accidental loss,</t>
  </si>
  <si>
    <t>4.6.4.3 - Inappropriate disclosure,</t>
  </si>
  <si>
    <t>4.6.4.4 - Procedural failure</t>
  </si>
  <si>
    <t>4.6.5 - Data format (HICSC)</t>
  </si>
  <si>
    <t>4.6.5.1 - Written</t>
  </si>
  <si>
    <t>4.6.5.2 - Digital – encrypted</t>
  </si>
  <si>
    <t>4.6.5.3 - Digital – not encrypted</t>
  </si>
  <si>
    <t>4.6.6 - Personal Data Type (HICSC)</t>
  </si>
  <si>
    <t>4.6.6.1 - Basic demographic data at risk e.g. equivalent to telephone directory</t>
  </si>
  <si>
    <t>4.6.6.2 - Limited clinical information at risk e.g. clinic attendance, ward handover sheet</t>
  </si>
  <si>
    <t>4.6.7 - Sensitivity (HICSC)</t>
  </si>
  <si>
    <t>4.6.7.1 - No clinical data at risk</t>
  </si>
  <si>
    <t>4.6.7.2 - Limited demographic data at risk e.g. address not included, name not included</t>
  </si>
  <si>
    <t>4.6.7.3 - Security controls/difficulty to access data partially mitigates risk</t>
  </si>
  <si>
    <t>4.6.7.4 - Detailed clinical information at risk e.g. case notes</t>
  </si>
  <si>
    <t>4.6.7.5 - Particularly sensitive information at risk e.g. HIV, STD, Mental Health, Children</t>
  </si>
  <si>
    <t>4.6.7.6 - One or more previous incidents of a similar type in past 12 months</t>
  </si>
  <si>
    <t>4.6.7.7 - Failure to securely encrypt mobile technology or other obvious security failing</t>
  </si>
  <si>
    <t>4.6.7.8 - A complaint has been made to the Information Commissioner</t>
  </si>
  <si>
    <t>4.6.7.9 - Individuals affected are likely to suffer significant distress or embarrassment</t>
  </si>
  <si>
    <t>4.6.7.10 - Individuals affected have been placed at risk of physical harm</t>
  </si>
  <si>
    <t>4.6.7.11 - Individuals affected may suffer significant detriment e.g. financial loss</t>
  </si>
  <si>
    <t>4.6.7.12 - Incident has incurred or risked incurring a clinical untoward incident</t>
  </si>
  <si>
    <t>4.6.7.13 - Celebrity involved or other newsworthy aspects or media interest</t>
  </si>
  <si>
    <t>4.6.8 - IG non-conformance reported to (HICSC)</t>
  </si>
  <si>
    <t>4.6.8.1 - Data subjects</t>
  </si>
  <si>
    <t>4.6.8.2 - Caldicott Guardian</t>
  </si>
  <si>
    <t>4.6.8.3 - Senior Information Risk Owner</t>
  </si>
  <si>
    <t>4.6.8.4 - Chief Executive</t>
  </si>
  <si>
    <t>4.6.8.5 - Accounting Officer</t>
  </si>
  <si>
    <t>4.6.8.6 - Police, Counter Fraud Branch, etc</t>
  </si>
  <si>
    <t>4.6.9 - Summary of Incident for IG Toolkit Report (HICSC)</t>
  </si>
  <si>
    <t>4.6.10 - Details of Incident for IG Toolkit Report (HICSC)</t>
  </si>
  <si>
    <t>4.7 - Complaint</t>
  </si>
  <si>
    <t>4.7.1 - Date acknowledgement issued to complainant</t>
  </si>
  <si>
    <t>4.7.2 - Date of written response issued to complainant</t>
  </si>
  <si>
    <t>Standard code for all incident types (Y/N)</t>
  </si>
  <si>
    <t>Personal identifiable Data</t>
  </si>
  <si>
    <t>Clinical assessment error</t>
  </si>
  <si>
    <t>(diagnosis, screening, prescribing)</t>
  </si>
  <si>
    <t>Patient accident</t>
  </si>
  <si>
    <t>slips, trips, falls, needles stick etc</t>
  </si>
  <si>
    <t>Communication related error</t>
  </si>
  <si>
    <t xml:space="preserve"> e.g. patient unable to access service, registration error, transfer of care error, inappropriate handover) (Note maps to NRLS Access, admission, transfer, discharge)</t>
  </si>
  <si>
    <t xml:space="preserve"> (e.g. missing, delay, patient incorrectly identified, test result recorded incorrectly)</t>
  </si>
  <si>
    <t>Time related implementation of care error</t>
  </si>
  <si>
    <t xml:space="preserve"> (e.g. delay in obtaining clinical assistance, recognising complications)</t>
  </si>
  <si>
    <r>
      <t>1</t>
    </r>
    <r>
      <rPr>
        <b/>
        <sz val="7"/>
        <color theme="1"/>
        <rFont val="Times New Roman"/>
        <family val="1"/>
      </rPr>
      <t xml:space="preserve">             </t>
    </r>
    <r>
      <rPr>
        <b/>
        <sz val="14"/>
        <color theme="1"/>
        <rFont val="Arial"/>
        <family val="2"/>
      </rPr>
      <t>Demographic Codes</t>
    </r>
  </si>
  <si>
    <r>
      <t>3       Outcome based Categories and Codes</t>
    </r>
    <r>
      <rPr>
        <sz val="8"/>
        <color theme="1"/>
        <rFont val="Arial"/>
        <family val="2"/>
      </rPr>
      <t> </t>
    </r>
  </si>
  <si>
    <r>
      <t>4</t>
    </r>
    <r>
      <rPr>
        <b/>
        <sz val="7"/>
        <color theme="1"/>
        <rFont val="Times New Roman"/>
        <family val="1"/>
      </rPr>
      <t xml:space="preserve">             </t>
    </r>
    <r>
      <rPr>
        <b/>
        <sz val="14"/>
        <color theme="1"/>
        <rFont val="Arial"/>
        <family val="2"/>
      </rPr>
      <t>Process based non-conformance analysis</t>
    </r>
  </si>
  <si>
    <r>
      <t>5</t>
    </r>
    <r>
      <rPr>
        <b/>
        <sz val="7"/>
        <color theme="1"/>
        <rFont val="Times New Roman"/>
        <family val="1"/>
      </rPr>
      <t xml:space="preserve">             </t>
    </r>
    <r>
      <rPr>
        <b/>
        <sz val="14"/>
        <color theme="1"/>
        <rFont val="Arial"/>
        <family val="2"/>
      </rPr>
      <t>Root Cause Codes</t>
    </r>
  </si>
  <si>
    <r>
      <t>6</t>
    </r>
    <r>
      <rPr>
        <b/>
        <sz val="7"/>
        <color theme="1"/>
        <rFont val="Times New Roman"/>
        <family val="1"/>
      </rPr>
      <t xml:space="preserve">             </t>
    </r>
    <r>
      <rPr>
        <b/>
        <sz val="14"/>
        <color theme="1"/>
        <rFont val="Arial"/>
        <family val="2"/>
      </rPr>
      <t>Risk Control Measure Codes</t>
    </r>
  </si>
  <si>
    <t>User error</t>
  </si>
  <si>
    <t>Missing item, prescribed/requested but not entered</t>
  </si>
  <si>
    <t>Failed to operate correctly</t>
  </si>
  <si>
    <t>Labelling or leaflets</t>
  </si>
  <si>
    <t>Container or packaging</t>
  </si>
  <si>
    <t>Not compliant with product specification</t>
  </si>
  <si>
    <t>Congenital abnormality</t>
  </si>
  <si>
    <t>Drug abuse</t>
  </si>
  <si>
    <t>Drug dependency</t>
  </si>
  <si>
    <t>Exposure during pregnancy</t>
  </si>
  <si>
    <t>Paternal exposure during pregnancy</t>
  </si>
  <si>
    <t>Hypersensitivity</t>
  </si>
  <si>
    <t>Lack of drug efficacy</t>
  </si>
  <si>
    <t>Off label/unlicensed use</t>
  </si>
  <si>
    <t>Medical device error description</t>
  </si>
  <si>
    <t>Failure of device</t>
  </si>
  <si>
    <t>Lack of availability of device </t>
  </si>
  <si>
    <t xml:space="preserve">User error </t>
  </si>
  <si>
    <t>Wrong device</t>
  </si>
  <si>
    <t xml:space="preserve">Other </t>
  </si>
  <si>
    <t>Guidance for use</t>
  </si>
  <si>
    <t>The master code list is shown on tab titled "Master List - All Codes". The default view displays all codes in the list. The list can be manipulated using the buttons at the top of the page.
These buttons filter the full list allowing you to focus on particular code groups or incident / complaint types.</t>
  </si>
  <si>
    <t>Code Groups</t>
  </si>
  <si>
    <t>Incident / complaint type</t>
  </si>
  <si>
    <t>Filters full list to selected code group.</t>
  </si>
  <si>
    <t>One code group can be selected at a time.</t>
  </si>
  <si>
    <t>One incident / complaint type can be selected at a time.</t>
  </si>
  <si>
    <t>Filters full list to display all codes associated with the selected incident / complaint type. These may include multiple code groups.</t>
  </si>
  <si>
    <t>Filter functions</t>
  </si>
  <si>
    <t>Toggle functions</t>
  </si>
  <si>
    <t>Toggle standard codes</t>
  </si>
  <si>
    <r>
      <t xml:space="preserve">When button </t>
    </r>
    <r>
      <rPr>
        <i/>
        <sz val="11"/>
        <color theme="1"/>
        <rFont val="Calibri"/>
        <family val="2"/>
        <scheme val="minor"/>
      </rPr>
      <t>pressed</t>
    </r>
    <r>
      <rPr>
        <sz val="11"/>
        <color theme="1"/>
        <rFont val="Calibri"/>
        <family val="2"/>
        <scheme val="minor"/>
      </rPr>
      <t xml:space="preserve"> - Standard codes, applicable to all incident/complaint types, are removed from the displayed list.</t>
    </r>
  </si>
  <si>
    <r>
      <t xml:space="preserve">When button </t>
    </r>
    <r>
      <rPr>
        <i/>
        <sz val="11"/>
        <color theme="1"/>
        <rFont val="Calibri"/>
        <family val="2"/>
        <scheme val="minor"/>
      </rPr>
      <t>released</t>
    </r>
    <r>
      <rPr>
        <sz val="11"/>
        <color theme="1"/>
        <rFont val="Calibri"/>
        <family val="2"/>
        <scheme val="minor"/>
      </rPr>
      <t xml:space="preserve"> - Standard codes, applicable to all incident/complaint types, are reinstated to the displayed list.</t>
    </r>
  </si>
  <si>
    <t>Toggle personal identifiable fields</t>
  </si>
  <si>
    <r>
      <t xml:space="preserve">Clears all filters of the sheet and resets hidden/unhidden columns </t>
    </r>
    <r>
      <rPr>
        <i/>
        <sz val="11"/>
        <color theme="1"/>
        <rFont val="Calibri"/>
        <family val="2"/>
        <scheme val="minor"/>
      </rPr>
      <t>(excluding 'Background Columns')</t>
    </r>
  </si>
  <si>
    <t>When a incident / complaint type is selected, an additional column is displayed showing optional / mandatory status of each displayed code for the selected incident / complaint type.</t>
  </si>
  <si>
    <r>
      <t xml:space="preserve">When button released - Codes which do not include personal identifiable data are </t>
    </r>
    <r>
      <rPr>
        <i/>
        <sz val="11"/>
        <color theme="1"/>
        <rFont val="Calibri"/>
        <family val="2"/>
        <scheme val="minor"/>
      </rPr>
      <t>reinstated</t>
    </r>
    <r>
      <rPr>
        <sz val="11"/>
        <color theme="1"/>
        <rFont val="Calibri"/>
        <family val="2"/>
        <scheme val="minor"/>
      </rPr>
      <t xml:space="preserve"> to the displayed list.</t>
    </r>
  </si>
  <si>
    <r>
      <t xml:space="preserve">When button </t>
    </r>
    <r>
      <rPr>
        <i/>
        <sz val="11"/>
        <color theme="1"/>
        <rFont val="Calibri"/>
        <family val="2"/>
        <scheme val="minor"/>
      </rPr>
      <t>pressed</t>
    </r>
    <r>
      <rPr>
        <sz val="11"/>
        <color theme="1"/>
        <rFont val="Calibri"/>
        <family val="2"/>
        <scheme val="minor"/>
      </rPr>
      <t xml:space="preserve"> - Codes which </t>
    </r>
    <r>
      <rPr>
        <i/>
        <sz val="11"/>
        <color theme="1"/>
        <rFont val="Calibri"/>
        <family val="2"/>
        <scheme val="minor"/>
      </rPr>
      <t>do not</t>
    </r>
    <r>
      <rPr>
        <sz val="11"/>
        <color theme="1"/>
        <rFont val="Calibri"/>
        <family val="2"/>
        <scheme val="minor"/>
      </rPr>
      <t xml:space="preserve"> include personal identifiable data are </t>
    </r>
    <r>
      <rPr>
        <i/>
        <sz val="11"/>
        <color theme="1"/>
        <rFont val="Calibri"/>
        <family val="2"/>
        <scheme val="minor"/>
      </rPr>
      <t>removed</t>
    </r>
    <r>
      <rPr>
        <sz val="11"/>
        <color theme="1"/>
        <rFont val="Calibri"/>
        <family val="2"/>
        <scheme val="minor"/>
      </rPr>
      <t xml:space="preserve"> from the displayed list.</t>
    </r>
  </si>
  <si>
    <t>Expand/Collapse code name</t>
  </si>
  <si>
    <t>Any selected code group or Incident/complaint type filters are mainted.</t>
  </si>
  <si>
    <r>
      <t xml:space="preserve">When button </t>
    </r>
    <r>
      <rPr>
        <i/>
        <sz val="11"/>
        <color theme="1"/>
        <rFont val="Calibri"/>
        <family val="2"/>
        <scheme val="minor"/>
      </rPr>
      <t>pressed</t>
    </r>
    <r>
      <rPr>
        <sz val="11"/>
        <color theme="1"/>
        <rFont val="Calibri"/>
        <family val="2"/>
        <scheme val="minor"/>
      </rPr>
      <t xml:space="preserve"> - The 'sub name + ref' column is collapsed to display a reduced level of detail</t>
    </r>
  </si>
  <si>
    <r>
      <t>When button relea</t>
    </r>
    <r>
      <rPr>
        <i/>
        <sz val="11"/>
        <color theme="1"/>
        <rFont val="Calibri"/>
        <family val="2"/>
        <scheme val="minor"/>
      </rPr>
      <t>sed</t>
    </r>
    <r>
      <rPr>
        <sz val="11"/>
        <color theme="1"/>
        <rFont val="Calibri"/>
        <family val="2"/>
        <scheme val="minor"/>
      </rPr>
      <t xml:space="preserve"> - The 'sub name + ref' column is expanded to display full detail</t>
    </r>
  </si>
  <si>
    <r>
      <t xml:space="preserve">Hide/unhide background columns </t>
    </r>
    <r>
      <rPr>
        <i/>
        <sz val="11"/>
        <color theme="1"/>
        <rFont val="Calibri"/>
        <family val="2"/>
        <scheme val="minor"/>
      </rPr>
      <t>{primarily for admin use only}</t>
    </r>
  </si>
  <si>
    <r>
      <t xml:space="preserve">When button </t>
    </r>
    <r>
      <rPr>
        <i/>
        <sz val="11"/>
        <color theme="1"/>
        <rFont val="Calibri"/>
        <family val="2"/>
        <scheme val="minor"/>
      </rPr>
      <t>pressed</t>
    </r>
    <r>
      <rPr>
        <sz val="11"/>
        <color theme="1"/>
        <rFont val="Calibri"/>
        <family val="2"/>
        <scheme val="minor"/>
      </rPr>
      <t xml:space="preserve"> - All hidden 'background columns' are unhidden to display all formula fields.</t>
    </r>
  </si>
  <si>
    <r>
      <t xml:space="preserve">When button </t>
    </r>
    <r>
      <rPr>
        <i/>
        <sz val="11"/>
        <color theme="1"/>
        <rFont val="Calibri"/>
        <family val="2"/>
        <scheme val="minor"/>
      </rPr>
      <t>released</t>
    </r>
    <r>
      <rPr>
        <sz val="11"/>
        <color theme="1"/>
        <rFont val="Calibri"/>
        <family val="2"/>
        <scheme val="minor"/>
      </rPr>
      <t xml:space="preserve"> - 'Background columns' are hidden for simplified look.</t>
    </r>
  </si>
  <si>
    <t>Clear Filters</t>
  </si>
  <si>
    <t>Information Panes</t>
  </si>
  <si>
    <t>Currently showing</t>
  </si>
  <si>
    <t>This pane displays the selected filtered currently being viewed</t>
  </si>
  <si>
    <t>Toggles enabled</t>
  </si>
  <si>
    <t>This pane indicates the toggle functions which have been selected.</t>
  </si>
  <si>
    <t>Manually 'ticking' these check boxes will not toggle the displayed code list. Please use the relevant button to do this.</t>
  </si>
  <si>
    <r>
      <t>1)</t>
    </r>
    <r>
      <rPr>
        <sz val="7"/>
        <color theme="1"/>
        <rFont val="Times New Roman"/>
        <family val="1"/>
      </rPr>
      <t xml:space="preserve">     </t>
    </r>
    <r>
      <rPr>
        <sz val="10"/>
        <color theme="1"/>
        <rFont val="Arial"/>
        <family val="2"/>
      </rPr>
      <t>Demographic data</t>
    </r>
  </si>
  <si>
    <t>2)   Event Codes</t>
  </si>
  <si>
    <r>
      <t>4)</t>
    </r>
    <r>
      <rPr>
        <sz val="7"/>
        <color theme="1"/>
        <rFont val="Times New Roman"/>
        <family val="1"/>
      </rPr>
      <t xml:space="preserve">     </t>
    </r>
    <r>
      <rPr>
        <sz val="10"/>
        <color theme="1"/>
        <rFont val="Arial"/>
        <family val="2"/>
      </rPr>
      <t>Process based coding - linked to the stages of the Homecare Process Flow i.e. process based coding plus</t>
    </r>
  </si>
  <si>
    <r>
      <t>5)</t>
    </r>
    <r>
      <rPr>
        <sz val="7"/>
        <color theme="1"/>
        <rFont val="Times New Roman"/>
        <family val="1"/>
      </rPr>
      <t xml:space="preserve">     </t>
    </r>
    <r>
      <rPr>
        <sz val="10"/>
        <color theme="1"/>
        <rFont val="Arial"/>
        <family val="2"/>
      </rPr>
      <t>Root cause coding (Based on NRLS codes enhanced using ISO 9001 principles)</t>
    </r>
  </si>
  <si>
    <r>
      <t>6)</t>
    </r>
    <r>
      <rPr>
        <sz val="7"/>
        <color theme="1"/>
        <rFont val="Times New Roman"/>
        <family val="1"/>
      </rPr>
      <t xml:space="preserve">     </t>
    </r>
    <r>
      <rPr>
        <sz val="10"/>
        <color theme="1"/>
        <rFont val="Arial"/>
        <family val="2"/>
      </rPr>
      <t>Risk, Priority and Severity</t>
    </r>
    <r>
      <rPr>
        <b/>
        <sz val="10"/>
        <color theme="1"/>
        <rFont val="Arial"/>
        <family val="2"/>
      </rPr>
      <t xml:space="preserve"> </t>
    </r>
    <r>
      <rPr>
        <sz val="10"/>
        <color theme="1"/>
        <rFont val="Arial"/>
        <family val="2"/>
      </rPr>
      <t>coding (see separate Risk Assessment Guideline for further detail)</t>
    </r>
  </si>
  <si>
    <t>These are standard codes for all complaints and incidents.  The patient codes may be ommitted if the complaint or incident is not patient related.    It is anticipated that the majority of patient related codes will be recorded in the homecare organisation's systems, so will only need to be asked of patients if updated information is required to  at the time an incident is reported.</t>
  </si>
  <si>
    <t>2       Event Codes</t>
  </si>
  <si>
    <t>These are standard codes to capture the majority of information relating to any complaint and/or incident.  Take care not to use personal identifiable information unless specifically allowed within the description.   It shoudl be assumed that automated reports to relevent bodies will be made using the information contained, so inappropriate inclusion of personal data may result in that data being inappropriately shared.</t>
  </si>
  <si>
    <t>These main category headings must be applied to any incident, complaint or non-conformance that should be escalated to a specialist for further investigation, detailed categorisation and root cause analysis.  They are often also subject to additional internal and external reporting requirements.  These code are not mutually exclusive e.g. a service non-conformance – late delivery non-conformance could result in a patient safety incident if dose(s) are omitted but the patient may not complain; a service non-conformance - delivery/unauthorised signatory non-conformance could result in a complaint and an information governance incident.</t>
  </si>
  <si>
    <t>Outcome based codes tell what happened and how it manifested itself.  The process based codes show at what point in the process the incident cascade started and was propogated.    The root cause codes aim to categorise why the errors occurred.   The root causes are then used to guide the implementation of preventative actions to decrease the risk associated with a repeated occurance of a similar incident.</t>
  </si>
  <si>
    <t>Standard NHS risk assessment processes and categorisation shoud be applied.  The risk control measures should reduce the likelihood of recurrance and/or decrease the impact of recurrance.  Risks should be assessed before and after risk control measures are applied.  Where ongoing risks are identified, they should be included in the organisation's risk register.  A separate Risk Assessment Guidance relating to the provision of clincial homecare services is under development.</t>
  </si>
  <si>
    <t>Event codes</t>
  </si>
  <si>
    <t>Medication error (medication not administered)</t>
  </si>
  <si>
    <t>Medication error (medication administered)</t>
  </si>
  <si>
    <t>Licensed medicine (POM)</t>
  </si>
  <si>
    <t>Incident close details</t>
  </si>
  <si>
    <t>Date complaint / incident closed</t>
  </si>
  <si>
    <t>investigation(s) completed, all report(s) issued, compaint responses issued.</t>
  </si>
  <si>
    <t>Licensed medicine (P,GSL)</t>
  </si>
  <si>
    <t>Unlicenced import</t>
  </si>
  <si>
    <t>Clinical trial</t>
  </si>
  <si>
    <t>Manufacturer assigned incident reference (if available)</t>
  </si>
  <si>
    <t>Fault description</t>
  </si>
  <si>
    <t>Fault specific corrective and preventative actions</t>
  </si>
  <si>
    <t>Medicine administered/ taken by patient?</t>
  </si>
  <si>
    <t>relating to the medicine which details have been provided for in the report</t>
  </si>
  <si>
    <t>If there is suspected causailty for any of these medicines full medicine details are required (Section 2.6)</t>
  </si>
  <si>
    <t>Any patient safety incident that did not result in harm or injury or that had the potential to cause harm but was prevented, resulting in no harm (near miss)</t>
  </si>
  <si>
    <t xml:space="preserve">Any patient safety incident that required extra observation or minor treatment </t>
  </si>
  <si>
    <t>Any patient safety incident that resulted in a moderate increase in treatment and which caused significant but not permanent harm</t>
  </si>
  <si>
    <t>Any patient safety incident that appears to have resulted in permanent harm.</t>
  </si>
  <si>
    <t>Any patient safety incident that directly resulted in death</t>
  </si>
  <si>
    <t>Item not registered as medical device e.g. domestic fridge</t>
  </si>
  <si>
    <t>Including ancillary products registered as medical devices</t>
  </si>
  <si>
    <t>Faulty product reported to manufacturer</t>
  </si>
  <si>
    <t>Date of faulty product report to manufacturer</t>
  </si>
  <si>
    <t>OGS Code if NHS</t>
  </si>
  <si>
    <t>Unclassified effect</t>
  </si>
  <si>
    <t>Date of most recent information in this report</t>
  </si>
  <si>
    <t>Lawyer</t>
  </si>
  <si>
    <t>Clinical trial study reference</t>
  </si>
  <si>
    <t>Drug taken beyond expiry date</t>
  </si>
  <si>
    <t>Name of healthcare professional</t>
  </si>
  <si>
    <t>Outcome of patient harm</t>
  </si>
  <si>
    <t>A&amp;E attendance / ambulance call out</t>
  </si>
  <si>
    <t>Hospital admission (with / without surgery)</t>
  </si>
  <si>
    <t>Hospital admission (life threatening)</t>
  </si>
  <si>
    <t>e.g. intensive care required</t>
  </si>
  <si>
    <t>Hospital prolonged stay</t>
  </si>
  <si>
    <t>Including allergy, hypersensitivity &amp; side effects. Complete ADR section.</t>
  </si>
  <si>
    <t>e.g. delayed delivery or funding approval not given</t>
  </si>
  <si>
    <t>Extravasation</t>
  </si>
  <si>
    <t>Map to unclassified in NRLS report</t>
  </si>
  <si>
    <t>Wrong patient direction/instruction/misunderstanding</t>
  </si>
  <si>
    <t>Wrong product dose/strength</t>
  </si>
  <si>
    <t>Wrong quantity supplied / administered</t>
  </si>
  <si>
    <t>Overdose (intentional wrong quantity administered/taken)</t>
  </si>
  <si>
    <t>Map to wrong quanitity in NRLS report</t>
  </si>
  <si>
    <t>Complete Patient safety incident - Medication error section</t>
  </si>
  <si>
    <t>Pregnancy related ADR/ADE</t>
  </si>
  <si>
    <t>Exposure during breastfeeding</t>
  </si>
  <si>
    <t>Unexpected beneficial therapeutic effects</t>
  </si>
  <si>
    <t>Aside from the use which it had been given</t>
  </si>
  <si>
    <t>e.g. progression or worsening of the underlying disease</t>
  </si>
  <si>
    <t>Patient allergic to medicine</t>
  </si>
  <si>
    <t>Abnormally sensitive response to normal dose</t>
  </si>
  <si>
    <t>Other known potential side effect of the medicine not reported before for this patient</t>
  </si>
  <si>
    <t>Exacerbation of known side effect previously reported for this patient</t>
  </si>
  <si>
    <t>Other unexpected side effect</t>
  </si>
  <si>
    <t>Drug interaction</t>
  </si>
  <si>
    <t>Including drug/food interations</t>
  </si>
  <si>
    <t>Known interaction</t>
  </si>
  <si>
    <t>Known potential interaction not reported before for this patient</t>
  </si>
  <si>
    <t>Unexpected interaction</t>
  </si>
  <si>
    <t>Exacerbation of known interaction previously reported for this patient</t>
  </si>
  <si>
    <t>Drug misuse</t>
  </si>
  <si>
    <t>Drug withdrawel effects</t>
  </si>
  <si>
    <t>Suspected transmission of an infectious agent via a product</t>
  </si>
  <si>
    <t>Occupational exposure</t>
  </si>
  <si>
    <t>Complete safeguarding incident section</t>
  </si>
  <si>
    <t>Safeguarding incident type</t>
  </si>
  <si>
    <t>Sexual abuse</t>
  </si>
  <si>
    <t>Physical abuse</t>
  </si>
  <si>
    <t>Psychological abuse</t>
  </si>
  <si>
    <t>Domestic abuse</t>
  </si>
  <si>
    <t>Discriminatory abuse</t>
  </si>
  <si>
    <t>Financial abuse</t>
  </si>
  <si>
    <t>Neglect</t>
  </si>
  <si>
    <t>Safeguarding category</t>
  </si>
  <si>
    <t>Patient abuse by a staff member</t>
  </si>
  <si>
    <t>Patient abuse by other professional</t>
  </si>
  <si>
    <t>Patient abuse by family/neighbour/carer</t>
  </si>
  <si>
    <t>Staff abuse by patient</t>
  </si>
  <si>
    <t>Staff abuse by other professional</t>
  </si>
  <si>
    <t>Staff abuse by member of the public</t>
  </si>
  <si>
    <t>Self-harming behaviour</t>
  </si>
  <si>
    <t>Adverse Drug Reaction (ADR) / Adverse Drug Event (ADE)</t>
  </si>
  <si>
    <t>ADR/ADE (Opt/Mandatory)</t>
  </si>
  <si>
    <t>mandatory for child or vulnerable adult</t>
  </si>
  <si>
    <t xml:space="preserve">Note: Standard  homecare therapy list being developed </t>
  </si>
  <si>
    <t>Using wrong medicine/device for purpose intended</t>
  </si>
  <si>
    <t>Choose the most significant outcome</t>
  </si>
  <si>
    <t>Primary investigator organisation type</t>
  </si>
  <si>
    <t>Primary investigator organisation code</t>
  </si>
  <si>
    <t>Primary investigator organisation name</t>
  </si>
  <si>
    <t>Primary investigator complaint/incident reference</t>
  </si>
  <si>
    <t>Secondary investigator organisation type</t>
  </si>
  <si>
    <t>Secondary investigator organisation code</t>
  </si>
  <si>
    <t>Secondary investigator complaint/incident reference</t>
  </si>
  <si>
    <t>Patient upset/distressed</t>
  </si>
  <si>
    <t>Adverse drug reactions and adverse drug events</t>
  </si>
  <si>
    <t>Complaint – formal – written response requested</t>
  </si>
  <si>
    <t>Complaint – informal – no written response requested</t>
  </si>
  <si>
    <t>No prescription written</t>
  </si>
  <si>
    <t>Date propsed written response issued to secondary investigator(s)</t>
  </si>
  <si>
    <t>Date appeal against written response received</t>
  </si>
  <si>
    <t>Complainants reason for appeal</t>
  </si>
  <si>
    <t>Facts provided incorrect or misrepresented</t>
  </si>
  <si>
    <t>Cause of error not identified</t>
  </si>
  <si>
    <t>Corrective/preventative actions not approporiate or suitable</t>
  </si>
  <si>
    <t>Element of complaint not addressed</t>
  </si>
  <si>
    <t>Complaint not valid</t>
  </si>
  <si>
    <t>No process error(s) found on investigation.</t>
  </si>
  <si>
    <t>Faulty medicinal product / device</t>
  </si>
  <si>
    <t>Gender</t>
  </si>
  <si>
    <t>Surname</t>
  </si>
  <si>
    <t>Forename</t>
  </si>
  <si>
    <t>Basic demographic data at risk</t>
  </si>
  <si>
    <t xml:space="preserve"> e.g. equivalent to telephone directory</t>
  </si>
  <si>
    <t>Limited clinical information at risk</t>
  </si>
  <si>
    <t xml:space="preserve"> e.g. clinic attendance, ward handover sheet</t>
  </si>
  <si>
    <t>Information unlikely to identify individual(s)</t>
  </si>
  <si>
    <t>Detailed information at risk e.g. clinical/care case notes, social care notes</t>
  </si>
  <si>
    <t>High risk confidential information</t>
  </si>
  <si>
    <t>One or more previous incidents of a similar type in the past 12 months</t>
  </si>
  <si>
    <t>Failure to implement, enforce or follow appropriate organisational or technical safeguards to protect information</t>
  </si>
  <si>
    <t>Individuals affected are likely to suffer substantial damage or distress,  including significant embarrassment or detriment</t>
  </si>
  <si>
    <t>Individuals affected are likely to have been placed at risk of or incurred physical harm or a clinical untoward incident</t>
  </si>
  <si>
    <t>(note also treat as Patient Safety and/or Safeguarding incident)</t>
  </si>
  <si>
    <t>opt</t>
  </si>
  <si>
    <t>If exact number not known use &lt;11, 11-50, 51-100, 101-300, 301-500, 501-1000, 1001-5000, 5001-10,000, 10,001-100,000, &lt;100,000</t>
  </si>
  <si>
    <t>NHS Trust or legal entity</t>
  </si>
  <si>
    <t>*Insert K &amp; D numbers from KPI dataset* &amp; Merge</t>
  </si>
  <si>
    <t>Maps to 3.1.9.1. - "Describe what happened"</t>
  </si>
  <si>
    <t>Patient situation / competence changed but not identified / actioned</t>
  </si>
  <si>
    <t>header</t>
  </si>
  <si>
    <t>Key Performance Indicator (KPI)</t>
  </si>
  <si>
    <t>D22</t>
  </si>
  <si>
    <t>D23</t>
  </si>
  <si>
    <t>D22 &amp; D23</t>
  </si>
  <si>
    <t>D23a &amp; D24</t>
  </si>
  <si>
    <t>D21 &amp; D24 &amp; D25</t>
  </si>
  <si>
    <t>D26</t>
  </si>
  <si>
    <t>D27</t>
  </si>
  <si>
    <t>D28</t>
  </si>
  <si>
    <t>D29</t>
  </si>
  <si>
    <t>D30</t>
  </si>
  <si>
    <t>D31</t>
  </si>
  <si>
    <t>D32</t>
  </si>
  <si>
    <t>D33</t>
  </si>
  <si>
    <t>D34</t>
  </si>
  <si>
    <t>D35</t>
  </si>
  <si>
    <t>D36</t>
  </si>
  <si>
    <t>D38</t>
  </si>
  <si>
    <t>D21 &amp; D24 &amp; D25 &amp; D37</t>
  </si>
  <si>
    <t>D40</t>
  </si>
  <si>
    <t>D41</t>
  </si>
  <si>
    <t>D42</t>
  </si>
  <si>
    <t>D43</t>
  </si>
  <si>
    <t>D39</t>
  </si>
  <si>
    <t>D21</t>
  </si>
  <si>
    <t>Other external body</t>
  </si>
  <si>
    <t>E.g.  Social services</t>
  </si>
  <si>
    <t>Reported to external body</t>
  </si>
  <si>
    <t>Date reported to external body</t>
  </si>
  <si>
    <t>Details of external report/s</t>
  </si>
  <si>
    <t>External escalation</t>
  </si>
  <si>
    <t>Demographic codes</t>
  </si>
  <si>
    <t>Outcome based codes</t>
  </si>
  <si>
    <t>Process based codes</t>
  </si>
  <si>
    <t>Root cause codes</t>
  </si>
  <si>
    <t>Risk control measures</t>
  </si>
  <si>
    <t>Patient details</t>
  </si>
  <si>
    <t>Service details</t>
  </si>
  <si>
    <t>Reporter details</t>
  </si>
  <si>
    <t>Recipient details</t>
  </si>
  <si>
    <t>Incident/complaint type</t>
  </si>
  <si>
    <t>Medicine details</t>
  </si>
  <si>
    <t>Device details</t>
  </si>
  <si>
    <t>Patient safety incident</t>
  </si>
  <si>
    <t>Duty of candour incident</t>
  </si>
  <si>
    <t>Adverse drug reaction / adverse drug event incident</t>
  </si>
  <si>
    <t>Faulty medicinal product or medical device</t>
  </si>
  <si>
    <t>Service implementation / change control</t>
  </si>
  <si>
    <t>Patient registration and patient services</t>
  </si>
  <si>
    <t>Prescription management</t>
  </si>
  <si>
    <t>Purchasing / warehouse / manufacturing</t>
  </si>
  <si>
    <t>Clinical / nursing service</t>
  </si>
  <si>
    <t>Invoicing / finance</t>
  </si>
  <si>
    <t>Work and environment factors</t>
  </si>
  <si>
    <t>Medicine or medical device triggers</t>
  </si>
  <si>
    <t>Education &amp; training factors</t>
  </si>
  <si>
    <t>Communication factors</t>
  </si>
  <si>
    <t>Organisation and strategic factors</t>
  </si>
  <si>
    <t>Team and social factors</t>
  </si>
  <si>
    <t>Risk rating - before control measures</t>
  </si>
  <si>
    <t>Risk rating - after control measures</t>
  </si>
  <si>
    <t>Carer or guardian name</t>
  </si>
  <si>
    <t>Therapy area</t>
  </si>
  <si>
    <t>Contract reference</t>
  </si>
  <si>
    <t>Clinical referring centre</t>
  </si>
  <si>
    <t>Reporting organisation</t>
  </si>
  <si>
    <t>Reporter address</t>
  </si>
  <si>
    <t>Reporter organisation</t>
  </si>
  <si>
    <t>Description of incident/complaint (anonomysed)</t>
  </si>
  <si>
    <t>Personal identifiable data relating to description of incident/complaint</t>
  </si>
  <si>
    <t>Date incident / complaint first reported</t>
  </si>
  <si>
    <t>Time incident / complaint first reported</t>
  </si>
  <si>
    <t>Date incident / complaint occurred</t>
  </si>
  <si>
    <t>Time incident / complaint occurred</t>
  </si>
  <si>
    <t>Patient safety incident including duty of candour</t>
  </si>
  <si>
    <t>Proprietary name</t>
  </si>
  <si>
    <t>Non-proprietary name</t>
  </si>
  <si>
    <t>Container type</t>
  </si>
  <si>
    <t>Container size</t>
  </si>
  <si>
    <t>Manufacturer (medicine)</t>
  </si>
  <si>
    <t>Supplier/wholesaler/importer (medicine)</t>
  </si>
  <si>
    <t>Parallel importer</t>
  </si>
  <si>
    <t>Batch number (medicine)</t>
  </si>
  <si>
    <t>Expiry date (medicine)</t>
  </si>
  <si>
    <t>Clinical trial supply</t>
  </si>
  <si>
    <t>Manufacturer (device)</t>
  </si>
  <si>
    <t>Supplier/wholesaler/importer (device)</t>
  </si>
  <si>
    <t>Batch number (device)</t>
  </si>
  <si>
    <t>Expiry date (device)</t>
  </si>
  <si>
    <t>Secondary investigator organisation name</t>
  </si>
  <si>
    <t>Degree of patient harm</t>
  </si>
  <si>
    <t>Patient safety incident type</t>
  </si>
  <si>
    <t>Is this a duty of candour incident?</t>
  </si>
  <si>
    <t>Date of initial doc report to patient</t>
  </si>
  <si>
    <t>Time of initial doc report to patient</t>
  </si>
  <si>
    <t>Date of closing doc report to patient</t>
  </si>
  <si>
    <t>Side effect</t>
  </si>
  <si>
    <t>Fault category</t>
  </si>
  <si>
    <t>Fault type</t>
  </si>
  <si>
    <t>Fault severity</t>
  </si>
  <si>
    <t>Legal status of medicine</t>
  </si>
  <si>
    <t>Policy / guideline / standard operating procedure not in place</t>
  </si>
  <si>
    <t>Patient referral</t>
  </si>
  <si>
    <t>Back-order / to follow order not followed up correctly</t>
  </si>
  <si>
    <t>Clinical check incomplete or unclear on prescription</t>
  </si>
  <si>
    <t>Purchase order / funding approval missing</t>
  </si>
  <si>
    <t>Unclassified rx managmenet failure</t>
  </si>
  <si>
    <t>Goods / supplier delivery refused - no booking in slot</t>
  </si>
  <si>
    <t>Goods / supplier delivery refused – excluding no booking in slot</t>
  </si>
  <si>
    <t>Stock replenishment delay / failure</t>
  </si>
  <si>
    <t>Stock damaged in warehouse (excluding temperature deviation)</t>
  </si>
  <si>
    <t>Temperature deviation in warehouse</t>
  </si>
  <si>
    <t>Picking error - wrong product delivered (excludes dispensed items)</t>
  </si>
  <si>
    <t>Picking error - wrong quantity delivered (excludes dispensed items)</t>
  </si>
  <si>
    <t>Unclassified p/w/m failure</t>
  </si>
  <si>
    <t>Wrong strength</t>
  </si>
  <si>
    <t>Wrong label / patient information leaflet / insufficient instructions provided</t>
  </si>
  <si>
    <t>Wrong formulation / device</t>
  </si>
  <si>
    <t>Wrong device / ancillary</t>
  </si>
  <si>
    <t>Missing item, prescribed, entered but not dispensed</t>
  </si>
  <si>
    <t>Extra item</t>
  </si>
  <si>
    <t>Wrong patient details / dispensing recorded against wrong patient record ig</t>
  </si>
  <si>
    <t>Delivery failure – driver cannot locate address</t>
  </si>
  <si>
    <t>Delivery failure - driver out of time</t>
  </si>
  <si>
    <t>Delivery failure – incorrect address label / patient not known at address</t>
  </si>
  <si>
    <t>Vehicle breakdown</t>
  </si>
  <si>
    <t>Vehicle fridge breakdown / temperature deviation in transit</t>
  </si>
  <si>
    <t>Unauthorised signatory (correct delivery address)</t>
  </si>
  <si>
    <t>Driver behaviour</t>
  </si>
  <si>
    <t>No signature (pod) for delivery</t>
  </si>
  <si>
    <t>Failed collection/uplift</t>
  </si>
  <si>
    <t>Patient preference not recorded and actioned (clinical/nursing)</t>
  </si>
  <si>
    <t>Inadequate equipment/product/service specification</t>
  </si>
  <si>
    <t>Caution in use notice</t>
  </si>
  <si>
    <t>Faulty medicine / medical device</t>
  </si>
  <si>
    <t>Very low risk</t>
  </si>
  <si>
    <t>Low risk</t>
  </si>
  <si>
    <t>Moderate risk</t>
  </si>
  <si>
    <t>High risk</t>
  </si>
  <si>
    <t>Asian / asian british</t>
  </si>
  <si>
    <t>Black / black british</t>
  </si>
  <si>
    <t>Northern ireland</t>
  </si>
  <si>
    <t>Hospital site name</t>
  </si>
  <si>
    <t>Patient / patient representative / carer / advocate</t>
  </si>
  <si>
    <t>Other healthcare professional</t>
  </si>
  <si>
    <t>Purchasing authority / commissioner</t>
  </si>
  <si>
    <t>Pharmaceutical / device companies</t>
  </si>
  <si>
    <t>Carer/guardian</t>
  </si>
  <si>
    <t>Unclassified reporter type</t>
  </si>
  <si>
    <t>Immediate corrective actions prevented effects of incident from reaching/impacting the patient (near miss)</t>
  </si>
  <si>
    <t>Immediate corrective actions did not prevent effects of incident from reaching/impacting the patient</t>
  </si>
  <si>
    <t>Residential home</t>
  </si>
  <si>
    <t>Nursing home/hospice</t>
  </si>
  <si>
    <t>Gp surgery or primary care clinic</t>
  </si>
  <si>
    <t>Other location</t>
  </si>
  <si>
    <t>Consent given - manufacturer/reporter contact</t>
  </si>
  <si>
    <t>Consent not given - manufacturer/reporter contact</t>
  </si>
  <si>
    <t>Consent not sought - manufactuer/reporter contact</t>
  </si>
  <si>
    <t>Yes - patient was harmed</t>
  </si>
  <si>
    <t>No - patient not harmed</t>
  </si>
  <si>
    <t>Preventatble incident/complaint</t>
  </si>
  <si>
    <t>Unpreventable incident/complaint</t>
  </si>
  <si>
    <t>Unknown if incident/complaint preventable</t>
  </si>
  <si>
    <t>Oral liquid</t>
  </si>
  <si>
    <t>Very likely caused by reported medicine</t>
  </si>
  <si>
    <t>Patient access scheme relevant to incident</t>
  </si>
  <si>
    <t>Patient access scheme not relevant to incident/complaint</t>
  </si>
  <si>
    <t>Homecare provider (primary i/r)</t>
  </si>
  <si>
    <t>Trust (primary i/r)</t>
  </si>
  <si>
    <t>Commissioner (primary i/r)</t>
  </si>
  <si>
    <t>Other (primary i/r)</t>
  </si>
  <si>
    <t>Homecare provider (secondary i/r)</t>
  </si>
  <si>
    <t>Trust (secondary i/r)</t>
  </si>
  <si>
    <t>Commissioner (secondary i/r)</t>
  </si>
  <si>
    <t>Other (secondary i/r)</t>
  </si>
  <si>
    <t>Permenant harm or disability</t>
  </si>
  <si>
    <t>Progression or worsening of underlying condition</t>
  </si>
  <si>
    <t>Private patient</t>
  </si>
  <si>
    <t>Administration / documentation related error</t>
  </si>
  <si>
    <t>Dose(s) omitted or delayed - medication not available to patient</t>
  </si>
  <si>
    <t>Dose(s) omitted or delayed - adherence / compliance issue</t>
  </si>
  <si>
    <t>Dose(s) omitted or delayed - medication available to patient (excluding adherence / compliance issues)</t>
  </si>
  <si>
    <t>Faulty / defective medicine</t>
  </si>
  <si>
    <t>Faulty / defective medical device</t>
  </si>
  <si>
    <t>Faulty / defective equipment</t>
  </si>
  <si>
    <t>Foreign body or contamination</t>
  </si>
  <si>
    <t>Hazardous/critical defect</t>
  </si>
  <si>
    <t>Details of clinical incident associated with fault</t>
  </si>
  <si>
    <t>Faulty product reported mhra</t>
  </si>
  <si>
    <t>Date of faulty product reported to mhra</t>
  </si>
  <si>
    <t>Below level 1</t>
  </si>
  <si>
    <t>Disclosed in error</t>
  </si>
  <si>
    <t>Lost in transit</t>
  </si>
  <si>
    <t>Non-secure disposal –hardware</t>
  </si>
  <si>
    <t>Non-secure disposal – paperwork</t>
  </si>
  <si>
    <t>Pc(s), laptop(s) and remote device(s) (including, pdas, mobile telephones, blackberrys)</t>
  </si>
  <si>
    <t>Electronic storage device(s) (including usb devices, discs, cd rom, microfilm)</t>
  </si>
  <si>
    <t>Electronic back-up device(s) (including tapes)</t>
  </si>
  <si>
    <t>Paper document(s)</t>
  </si>
  <si>
    <t>No sensitive personal data (as defined by the data protection act 1998) at risk nor data to which a duty of confidence is owed</t>
  </si>
  <si>
    <t>Information readily accessible or already in the public domain or would be made available under access to information legislation e.g. freedom of information act 2000</t>
  </si>
  <si>
    <t>Likely to attract media interest and/or a complaint has been made directly to the ico by a member of the public, another organisation or an individual</t>
  </si>
  <si>
    <t>Caldicott guardian</t>
  </si>
  <si>
    <t>Senior information risk owner</t>
  </si>
  <si>
    <t>Chief executive</t>
  </si>
  <si>
    <t>Accounting officer</t>
  </si>
  <si>
    <t>Police, counter fraud branch, etc</t>
  </si>
  <si>
    <t>Wrong or unclear drug, device or ancillary prescribed/requested</t>
  </si>
  <si>
    <t>Missing drug, device, ancillary</t>
  </si>
  <si>
    <t>Incorrect drug, device or ancillary entered</t>
  </si>
  <si>
    <t>Purchase order / funding details incomplete / missing</t>
  </si>
  <si>
    <t>Wrong account</t>
  </si>
  <si>
    <t>Wrong price</t>
  </si>
  <si>
    <t>Wrong vat</t>
  </si>
  <si>
    <t>Health / stress related lapse</t>
  </si>
  <si>
    <t>NHS trust / health board / hospital</t>
  </si>
  <si>
    <t>NHS hospital led homecare</t>
  </si>
  <si>
    <t>Care setting NRLS rp020 </t>
  </si>
  <si>
    <t>Effect on patient NRLS pd10</t>
  </si>
  <si>
    <t>Sensitivity codes (HSCIC)</t>
  </si>
  <si>
    <t>Ig toolkit severity level (HSCIC)</t>
  </si>
  <si>
    <t>Number of records involved (HSCIC)</t>
  </si>
  <si>
    <t>Breach type (HSCIC)</t>
  </si>
  <si>
    <t>Other / unclassified breach type (HSCIC)</t>
  </si>
  <si>
    <t>Breach caused by (HSCIC)</t>
  </si>
  <si>
    <t>Data format category (HSCIC)</t>
  </si>
  <si>
    <t>Personal data type (HSCIC)</t>
  </si>
  <si>
    <t>IG non-conformance reported to (HSCIC)</t>
  </si>
  <si>
    <t>Summary of incident for IG toolkit report (HSCIC)</t>
  </si>
  <si>
    <t>Details of incident for IG toolkit report (HSCIC)</t>
  </si>
  <si>
    <t>Controlled drug (CD POM)</t>
  </si>
  <si>
    <t>NRLS reference</t>
  </si>
  <si>
    <t>GP led homecare</t>
  </si>
  <si>
    <t>GP / outpatient treatment (required or cancelled)</t>
  </si>
  <si>
    <t>OTC self-medication</t>
  </si>
  <si>
    <t>DM&amp;D code</t>
  </si>
  <si>
    <t>SLA / contract not in place</t>
  </si>
  <si>
    <t>SLA / contract unclear</t>
  </si>
  <si>
    <t>MDS / dosette error</t>
  </si>
  <si>
    <t>This document should be read in conjunction with Appendix 19 of the RPS Handbook for Homecare Service– Further guidance on managing complaints and incidents within homecare services.  It defines standard data fields to capture event based data and uses the dual approach of process based coding of non-conformances and outcome based coding.  When combined, these codes are intended to support NRLS reporting and other governance reports identified by the cross-industry Governance workgroup supported by NHMC, NCHA and Department of Health CMU.</t>
  </si>
  <si>
    <t>Not reportable – downgraded following triage/investigation</t>
  </si>
  <si>
    <t>ADR/ADE confirmed by a healthcare proffessional</t>
  </si>
  <si>
    <t>(include any manufacturer response where available)</t>
  </si>
  <si>
    <t>Specials Manufacturing Licence (MS) number</t>
  </si>
  <si>
    <t>Specials Manufacturing Licence (MS) Number can be found on product label ("MSxxxx")</t>
  </si>
  <si>
    <t>Counterfeit or falsified</t>
  </si>
  <si>
    <t>Inappropriate use</t>
  </si>
  <si>
    <t>e.g. 2 capsules in a 10 capsule blister; 8 packs.  Were any other products, batches affected</t>
  </si>
  <si>
    <t>Faulty medicine/device availabilty for inspection</t>
  </si>
  <si>
    <t>Faulty medicine/device available</t>
  </si>
  <si>
    <t>Faulty medicine/device not available</t>
  </si>
  <si>
    <t>Unknown faulty medicine/device availability</t>
  </si>
  <si>
    <t>Faulty medicine/device location</t>
  </si>
  <si>
    <t>Evidence</t>
  </si>
  <si>
    <t>Attach photographs / documents</t>
  </si>
  <si>
    <t>Eye/Ear/Nose Drops</t>
  </si>
  <si>
    <t>Injection i.m.</t>
  </si>
  <si>
    <t>Infusion i.v.</t>
  </si>
  <si>
    <t>Instil / apply (ear/eye/nose)</t>
  </si>
  <si>
    <t>Insertion per vagina</t>
  </si>
  <si>
    <t>Insertion per rectum</t>
  </si>
  <si>
    <t>Route / administration method</t>
  </si>
  <si>
    <t>Injection s.c.</t>
  </si>
  <si>
    <t>Orodispersion</t>
  </si>
  <si>
    <t>Implantation</t>
  </si>
  <si>
    <r>
      <t>Instillation (</t>
    </r>
    <r>
      <rPr>
        <b/>
        <sz val="10"/>
        <rFont val="Calibri"/>
        <family val="2"/>
        <scheme val="minor"/>
      </rPr>
      <t>not</t>
    </r>
    <r>
      <rPr>
        <sz val="10"/>
        <rFont val="Calibri"/>
        <family val="2"/>
        <scheme val="minor"/>
      </rPr>
      <t xml:space="preserve"> ear/eye/nose)</t>
    </r>
  </si>
  <si>
    <t>Oral / swallowing</t>
  </si>
  <si>
    <t>Topical application</t>
  </si>
  <si>
    <t>Dose form</t>
  </si>
  <si>
    <t>Cutaneous / transdermal</t>
  </si>
  <si>
    <t>Other dose form</t>
  </si>
  <si>
    <t xml:space="preserve">Homecare Complaints and Incidents Codes Master List 
Version 1
Approved 8 Sept 2016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</si>
</sst>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0"/>
      <color theme="1"/>
      <name val="Arial"/>
      <family val="2"/>
    </font>
    <font>
      <sz val="7"/>
      <color theme="1"/>
      <name val="Times New Roman"/>
      <family val="1"/>
    </font>
    <font>
      <b/>
      <sz val="10"/>
      <color theme="1"/>
      <name val="Arial"/>
      <family val="2"/>
    </font>
    <font>
      <sz val="10"/>
      <color theme="1"/>
      <name val="Times New Roman"/>
      <family val="1"/>
    </font>
    <font>
      <b/>
      <sz val="12"/>
      <color theme="1"/>
      <name val="Calibri"/>
      <family val="2"/>
      <scheme val="minor"/>
    </font>
    <font>
      <b/>
      <sz val="14"/>
      <color theme="1"/>
      <name val="Arial"/>
      <family val="2"/>
    </font>
    <font>
      <b/>
      <sz val="7"/>
      <color theme="1"/>
      <name val="Times New Roman"/>
      <family val="1"/>
    </font>
    <font>
      <b/>
      <sz val="13"/>
      <color theme="1"/>
      <name val="Arial"/>
      <family val="2"/>
    </font>
    <font>
      <i/>
      <sz val="10"/>
      <color rgb="FFFF0000"/>
      <name val="Arial"/>
      <family val="2"/>
    </font>
    <font>
      <sz val="10"/>
      <color theme="1"/>
      <name val="Calibri"/>
      <family val="2"/>
      <scheme val="minor"/>
    </font>
    <font>
      <sz val="11"/>
      <color rgb="FF000000"/>
      <name val="Calibri"/>
      <family val="2"/>
    </font>
    <font>
      <sz val="8"/>
      <color theme="1"/>
      <name val="Arial"/>
      <family val="2"/>
    </font>
    <font>
      <b/>
      <sz val="11"/>
      <color theme="1"/>
      <name val="Calibri"/>
      <family val="2"/>
      <scheme val="minor"/>
    </font>
    <font>
      <sz val="9"/>
      <color indexed="81"/>
      <name val="Tahoma"/>
      <charset val="1"/>
    </font>
    <font>
      <b/>
      <sz val="9"/>
      <color indexed="81"/>
      <name val="Tahoma"/>
      <charset val="1"/>
    </font>
    <font>
      <i/>
      <sz val="9"/>
      <color indexed="81"/>
      <name val="Tahoma"/>
      <family val="2"/>
    </font>
    <font>
      <sz val="9"/>
      <color indexed="81"/>
      <name val="Tahoma"/>
      <family val="2"/>
    </font>
    <font>
      <b/>
      <sz val="9"/>
      <color indexed="81"/>
      <name val="Tahoma"/>
      <family val="2"/>
    </font>
    <font>
      <sz val="10"/>
      <color rgb="FF000000"/>
      <name val="Calibri"/>
      <family val="2"/>
    </font>
    <font>
      <b/>
      <sz val="10"/>
      <color theme="1"/>
      <name val="Calibri"/>
      <family val="2"/>
      <scheme val="minor"/>
    </font>
    <font>
      <b/>
      <sz val="12"/>
      <color theme="0"/>
      <name val="Calibri"/>
      <family val="2"/>
      <scheme val="minor"/>
    </font>
    <font>
      <u/>
      <sz val="11"/>
      <color theme="10"/>
      <name val="Calibri"/>
      <family val="2"/>
      <scheme val="minor"/>
    </font>
    <font>
      <sz val="11"/>
      <color theme="1"/>
      <name val="Calibri"/>
      <scheme val="minor"/>
    </font>
    <font>
      <b/>
      <sz val="48"/>
      <color theme="1"/>
      <name val="Calibri"/>
      <family val="2"/>
      <scheme val="minor"/>
    </font>
    <font>
      <b/>
      <sz val="14"/>
      <color theme="1"/>
      <name val="Calibri"/>
      <family val="2"/>
      <scheme val="minor"/>
    </font>
    <font>
      <i/>
      <sz val="11"/>
      <color theme="1"/>
      <name val="Calibri"/>
      <family val="2"/>
      <scheme val="minor"/>
    </font>
    <font>
      <sz val="11"/>
      <color theme="1"/>
      <name val="Calibri"/>
      <family val="2"/>
      <scheme val="minor"/>
    </font>
    <font>
      <i/>
      <sz val="10"/>
      <color rgb="FFFF0000"/>
      <name val="Calibri"/>
      <family val="2"/>
    </font>
    <font>
      <sz val="10"/>
      <color rgb="FF000000"/>
      <name val="Calibri"/>
    </font>
    <font>
      <sz val="10"/>
      <color theme="1"/>
      <name val="Calibri"/>
      <scheme val="minor"/>
    </font>
    <font>
      <sz val="10"/>
      <color theme="1"/>
      <name val="Arial"/>
    </font>
    <font>
      <sz val="10"/>
      <name val="Arial"/>
      <family val="2"/>
    </font>
    <font>
      <sz val="10"/>
      <name val="Calibri"/>
      <family val="2"/>
    </font>
    <font>
      <sz val="10"/>
      <name val="Calibri"/>
      <family val="2"/>
      <scheme val="minor"/>
    </font>
    <font>
      <sz val="11"/>
      <color theme="0"/>
      <name val="Calibri"/>
      <family val="2"/>
      <scheme val="minor"/>
    </font>
    <font>
      <b/>
      <sz val="10"/>
      <name val="Calibri"/>
      <family val="2"/>
      <scheme val="minor"/>
    </font>
    <font>
      <b/>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theme="1"/>
      </top>
      <bottom/>
      <diagonal/>
    </border>
  </borders>
  <cellStyleXfs count="2">
    <xf numFmtId="0" fontId="0" fillId="0" borderId="0"/>
    <xf numFmtId="0" fontId="22" fillId="0" borderId="0" applyNumberFormat="0" applyFill="0" applyBorder="0" applyAlignment="0" applyProtection="0"/>
  </cellStyleXfs>
  <cellXfs count="83">
    <xf numFmtId="0" fontId="0" fillId="0" borderId="0" xfId="0"/>
    <xf numFmtId="0" fontId="1" fillId="0" borderId="0" xfId="0" applyFont="1" applyAlignment="1">
      <alignment horizontal="left" vertical="center" indent="5"/>
    </xf>
    <xf numFmtId="0" fontId="0" fillId="0" borderId="0" xfId="0" applyAlignment="1">
      <alignment wrapText="1"/>
    </xf>
    <xf numFmtId="0" fontId="5" fillId="0" borderId="0" xfId="0" applyFont="1" applyAlignment="1">
      <alignment wrapText="1"/>
    </xf>
    <xf numFmtId="0" fontId="10" fillId="0" borderId="0" xfId="0" applyFont="1" applyAlignment="1">
      <alignment wrapText="1"/>
    </xf>
    <xf numFmtId="0" fontId="1" fillId="0" borderId="1"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11" fillId="2" borderId="3" xfId="0" applyFont="1" applyFill="1" applyBorder="1" applyAlignment="1">
      <alignment vertical="center" wrapText="1"/>
    </xf>
    <xf numFmtId="0" fontId="1" fillId="0" borderId="2" xfId="0" applyFont="1" applyBorder="1" applyAlignment="1">
      <alignment vertical="center" wrapText="1"/>
    </xf>
    <xf numFmtId="0" fontId="11" fillId="0" borderId="2" xfId="0" applyFont="1" applyBorder="1" applyAlignment="1">
      <alignment vertical="center" wrapText="1"/>
    </xf>
    <xf numFmtId="0" fontId="1" fillId="0" borderId="0" xfId="0" applyFont="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vertical="center" wrapText="1"/>
    </xf>
    <xf numFmtId="0" fontId="13" fillId="0" borderId="0" xfId="0" applyFont="1" applyAlignment="1">
      <alignment wrapText="1"/>
    </xf>
    <xf numFmtId="0" fontId="11" fillId="0" borderId="0" xfId="0" applyFont="1" applyFill="1" applyBorder="1" applyAlignment="1">
      <alignment vertical="center" wrapText="1"/>
    </xf>
    <xf numFmtId="0" fontId="19" fillId="0" borderId="0" xfId="0" applyFont="1" applyFill="1" applyBorder="1" applyAlignment="1">
      <alignment horizontal="center" vertical="center" wrapText="1"/>
    </xf>
    <xf numFmtId="20" fontId="0" fillId="0" borderId="0" xfId="0" applyNumberFormat="1"/>
    <xf numFmtId="0" fontId="13" fillId="0" borderId="0" xfId="0" applyFont="1"/>
    <xf numFmtId="0" fontId="0" fillId="0" borderId="0" xfId="0" applyFont="1"/>
    <xf numFmtId="0" fontId="0" fillId="2" borderId="0" xfId="0" applyFill="1"/>
    <xf numFmtId="0" fontId="20" fillId="0" borderId="0" xfId="0" applyFont="1" applyAlignment="1">
      <alignment wrapText="1"/>
    </xf>
    <xf numFmtId="0" fontId="0" fillId="0" borderId="0" xfId="0" applyAlignment="1"/>
    <xf numFmtId="0" fontId="0" fillId="2" borderId="0" xfId="0" applyFont="1" applyFill="1"/>
    <xf numFmtId="0" fontId="0" fillId="0" borderId="0" xfId="0" pivotButton="1"/>
    <xf numFmtId="0" fontId="0" fillId="0" borderId="0" xfId="0" applyFont="1" applyAlignment="1"/>
    <xf numFmtId="0" fontId="0" fillId="0" borderId="0" xfId="0" applyFill="1"/>
    <xf numFmtId="0" fontId="0" fillId="2" borderId="0" xfId="0" applyFill="1" applyAlignment="1"/>
    <xf numFmtId="0" fontId="5" fillId="0" borderId="0" xfId="0" applyFont="1" applyFill="1" applyAlignment="1">
      <alignment wrapText="1"/>
    </xf>
    <xf numFmtId="0" fontId="0" fillId="0" borderId="0" xfId="0" applyFont="1" applyFill="1"/>
    <xf numFmtId="0" fontId="22" fillId="0" borderId="0" xfId="1"/>
    <xf numFmtId="0" fontId="23" fillId="0" borderId="0" xfId="0" applyFont="1"/>
    <xf numFmtId="0" fontId="5" fillId="3" borderId="0" xfId="0" applyFont="1" applyFill="1" applyAlignment="1">
      <alignment wrapText="1"/>
    </xf>
    <xf numFmtId="0" fontId="20" fillId="3" borderId="0" xfId="0" applyFont="1" applyFill="1" applyAlignment="1">
      <alignment wrapText="1"/>
    </xf>
    <xf numFmtId="0" fontId="23" fillId="2" borderId="0" xfId="0" applyFont="1" applyFill="1"/>
    <xf numFmtId="0" fontId="0" fillId="0" borderId="0" xfId="0"/>
    <xf numFmtId="0" fontId="24" fillId="0" borderId="0" xfId="0" applyFont="1"/>
    <xf numFmtId="0" fontId="25" fillId="0" borderId="0" xfId="0" applyFont="1"/>
    <xf numFmtId="0" fontId="1" fillId="0" borderId="0" xfId="0" applyFont="1" applyAlignment="1">
      <alignmen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wrapText="1"/>
    </xf>
    <xf numFmtId="0" fontId="0" fillId="0" borderId="0" xfId="0" applyProtection="1">
      <protection locked="0"/>
    </xf>
    <xf numFmtId="0" fontId="0" fillId="0" borderId="0" xfId="0" applyAlignment="1" applyProtection="1">
      <alignment wrapText="1"/>
      <protection locked="0"/>
    </xf>
    <xf numFmtId="0" fontId="0" fillId="0" borderId="0" xfId="0" applyFont="1" applyProtection="1">
      <protection locked="0"/>
    </xf>
    <xf numFmtId="0" fontId="5" fillId="0" borderId="0" xfId="0" applyFont="1" applyAlignment="1" applyProtection="1">
      <alignment wrapText="1"/>
      <protection locked="0"/>
    </xf>
    <xf numFmtId="0" fontId="0" fillId="0" borderId="0" xfId="0" applyFill="1" applyProtection="1">
      <protection locked="0"/>
    </xf>
    <xf numFmtId="0" fontId="0" fillId="4" borderId="0" xfId="0" applyFill="1" applyProtection="1">
      <protection locked="0"/>
    </xf>
    <xf numFmtId="0" fontId="0" fillId="5" borderId="0" xfId="0" applyFill="1" applyProtection="1">
      <protection locked="0"/>
    </xf>
    <xf numFmtId="0" fontId="1" fillId="0" borderId="0" xfId="0" applyFont="1" applyAlignment="1" applyProtection="1">
      <alignment vertical="center"/>
      <protection locked="0"/>
    </xf>
    <xf numFmtId="0" fontId="21" fillId="3" borderId="0" xfId="0" applyFont="1" applyFill="1" applyAlignment="1" applyProtection="1">
      <alignment wrapText="1"/>
    </xf>
    <xf numFmtId="0" fontId="10" fillId="0" borderId="0" xfId="0" applyFont="1" applyFill="1" applyProtection="1"/>
    <xf numFmtId="0" fontId="19" fillId="0" borderId="0" xfId="0" applyNumberFormat="1" applyFont="1" applyFill="1" applyAlignment="1" applyProtection="1">
      <alignment horizontal="left" vertical="center" wrapText="1"/>
    </xf>
    <xf numFmtId="0" fontId="10" fillId="0" borderId="0" xfId="0" applyNumberFormat="1" applyFont="1" applyFill="1" applyProtection="1"/>
    <xf numFmtId="0" fontId="20" fillId="0" borderId="0" xfId="0" applyFont="1" applyFill="1" applyProtection="1"/>
    <xf numFmtId="0" fontId="1" fillId="0" borderId="0" xfId="0" applyFont="1" applyFill="1" applyAlignment="1" applyProtection="1">
      <alignment horizontal="left" vertical="center"/>
    </xf>
    <xf numFmtId="0" fontId="28"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xf>
    <xf numFmtId="0" fontId="1" fillId="0" borderId="0" xfId="0" applyNumberFormat="1" applyFont="1" applyFill="1" applyAlignment="1" applyProtection="1">
      <alignment horizontal="left" vertical="center"/>
    </xf>
    <xf numFmtId="0" fontId="1" fillId="0" borderId="0" xfId="0" applyFont="1" applyFill="1" applyAlignment="1" applyProtection="1">
      <alignment horizontal="left" vertical="center" wrapText="1"/>
    </xf>
    <xf numFmtId="0" fontId="29" fillId="0" borderId="0" xfId="0" applyNumberFormat="1" applyFont="1" applyFill="1" applyAlignment="1" applyProtection="1">
      <alignment horizontal="left" vertical="center" wrapText="1"/>
    </xf>
    <xf numFmtId="0" fontId="30" fillId="0" borderId="0" xfId="0" applyFont="1" applyFill="1" applyProtection="1"/>
    <xf numFmtId="0" fontId="30" fillId="0" borderId="0" xfId="0" applyNumberFormat="1" applyFont="1" applyFill="1" applyProtection="1"/>
    <xf numFmtId="0" fontId="31" fillId="0" borderId="0" xfId="0" applyFont="1" applyFill="1" applyBorder="1" applyAlignment="1" applyProtection="1">
      <alignment horizontal="left" vertical="center"/>
    </xf>
    <xf numFmtId="0" fontId="31" fillId="0" borderId="0" xfId="0" applyNumberFormat="1" applyFont="1" applyFill="1" applyAlignment="1" applyProtection="1">
      <alignment horizontal="left" vertical="center"/>
    </xf>
    <xf numFmtId="0" fontId="31" fillId="0" borderId="0" xfId="0" applyFont="1" applyFill="1" applyAlignment="1" applyProtection="1">
      <alignment horizontal="left" vertical="center"/>
    </xf>
    <xf numFmtId="0" fontId="9" fillId="0" borderId="0" xfId="0" applyFont="1" applyFill="1" applyAlignment="1" applyProtection="1">
      <alignment horizontal="left" vertical="center" wrapText="1"/>
    </xf>
    <xf numFmtId="0" fontId="10" fillId="0" borderId="4" xfId="0" applyFont="1" applyFill="1" applyBorder="1"/>
    <xf numFmtId="0" fontId="10" fillId="0" borderId="0" xfId="0" applyFont="1" applyFill="1" applyBorder="1" applyProtection="1"/>
    <xf numFmtId="0" fontId="30" fillId="0" borderId="0" xfId="0" applyFont="1" applyFill="1" applyBorder="1" applyProtection="1"/>
    <xf numFmtId="0" fontId="10" fillId="0" borderId="0" xfId="0" applyFont="1" applyFill="1" applyAlignment="1" applyProtection="1"/>
    <xf numFmtId="0" fontId="0" fillId="0" borderId="0" xfId="0" applyFill="1" applyProtection="1"/>
    <xf numFmtId="0" fontId="27" fillId="0" borderId="0" xfId="0" applyFont="1" applyFill="1" applyProtection="1"/>
    <xf numFmtId="0" fontId="0" fillId="0" borderId="0" xfId="0" applyFont="1" applyFill="1" applyProtection="1"/>
    <xf numFmtId="0" fontId="32" fillId="0" borderId="0" xfId="0" applyFont="1" applyFill="1" applyAlignment="1" applyProtection="1">
      <alignment horizontal="left" vertical="center"/>
    </xf>
    <xf numFmtId="0" fontId="33" fillId="0" borderId="0" xfId="0" applyFont="1" applyFill="1" applyBorder="1" applyAlignment="1" applyProtection="1">
      <alignment vertical="center"/>
    </xf>
    <xf numFmtId="0" fontId="34" fillId="0" borderId="0" xfId="0" applyFont="1" applyFill="1" applyProtection="1"/>
    <xf numFmtId="0" fontId="34" fillId="0" borderId="0" xfId="0" applyNumberFormat="1" applyFont="1" applyFill="1" applyProtection="1"/>
    <xf numFmtId="0" fontId="32" fillId="0" borderId="0" xfId="0" applyNumberFormat="1" applyFont="1" applyFill="1" applyAlignment="1" applyProtection="1">
      <alignment horizontal="left" vertical="center"/>
    </xf>
    <xf numFmtId="0" fontId="35" fillId="0" borderId="0" xfId="0" applyFont="1" applyProtection="1">
      <protection locked="0"/>
    </xf>
    <xf numFmtId="0" fontId="37"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65">
    <dxf>
      <fill>
        <patternFill patternType="solid">
          <fgColor indexed="64"/>
          <bgColor rgb="FFFFFF00"/>
        </patternFill>
      </fil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1"/>
        <color theme="1"/>
        <name val="Calibri"/>
        <scheme val="minor"/>
      </font>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protection locked="1" hidden="0"/>
    </dxf>
    <dxf>
      <font>
        <b val="0"/>
        <i val="0"/>
        <strike val="0"/>
        <condense val="0"/>
        <extend val="0"/>
        <outline val="0"/>
        <shadow val="0"/>
        <u val="none"/>
        <vertAlign val="baseline"/>
        <sz val="10"/>
        <color theme="1"/>
        <name val="Calibri"/>
        <scheme val="minor"/>
      </font>
      <fill>
        <patternFill patternType="none">
          <fgColor indexed="64"/>
          <bgColor auto="1"/>
        </patternFill>
      </fill>
      <protection locked="1" hidden="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protection locked="1" hidden="0"/>
    </dxf>
    <dxf>
      <font>
        <b val="0"/>
        <i val="0"/>
        <strike val="0"/>
        <condense val="0"/>
        <extend val="0"/>
        <outline val="0"/>
        <shadow val="0"/>
        <u val="none"/>
        <vertAlign val="baseline"/>
        <sz val="10"/>
        <color theme="1"/>
        <name val="Calibri"/>
        <scheme val="minor"/>
      </font>
      <fill>
        <patternFill patternType="none">
          <fgColor indexed="64"/>
          <bgColor auto="1"/>
        </patternFill>
      </fill>
      <protection locked="1" hidden="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auto="1"/>
        </patternFill>
      </fill>
      <alignment horizontal="left" vertical="center" textRotation="0" wrapText="1" indent="0" justifyLastLine="0" shrinkToFit="0" readingOrder="0"/>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strike val="0"/>
        <outline val="0"/>
        <shadow val="0"/>
        <u val="none"/>
        <vertAlign val="baseline"/>
        <sz val="10"/>
      </font>
      <fill>
        <patternFill patternType="none">
          <fgColor indexed="64"/>
          <bgColor auto="1"/>
        </patternFill>
      </fill>
      <protection locked="1" hidden="0"/>
    </dxf>
    <dxf>
      <font>
        <b/>
        <i val="0"/>
        <strike val="0"/>
        <condense val="0"/>
        <extend val="0"/>
        <outline val="0"/>
        <shadow val="0"/>
        <u val="none"/>
        <vertAlign val="baseline"/>
        <sz val="12"/>
        <color theme="0"/>
        <name val="Calibri"/>
        <scheme val="minor"/>
      </font>
      <fill>
        <patternFill patternType="solid">
          <fgColor indexed="64"/>
          <bgColor rgb="FF0070C0"/>
        </patternFill>
      </fill>
      <alignment horizontal="general" vertical="bottom" textRotation="0" wrapText="1" indent="0" justifyLastLine="0" shrinkToFit="0" readingOrder="0"/>
      <protection locked="1" hidden="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60-EC42-11CE-9E0D-00AA006002F3}" r:id="rId1"/>
</file>

<file path=xl/activeX/activeX10.xml><?xml version="1.0" encoding="utf-8"?>
<ax:ocx xmlns:ax="http://schemas.microsoft.com/office/2006/activeX" xmlns:r="http://schemas.openxmlformats.org/officeDocument/2006/relationships" ax:classid="{8BD21D60-EC42-11CE-9E0D-00AA006002F3}" r:id="rId1"/>
</file>

<file path=xl/activeX/activeX11.xml><?xml version="1.0" encoding="utf-8"?>
<ax:ocx xmlns:ax="http://schemas.microsoft.com/office/2006/activeX" xmlns:r="http://schemas.openxmlformats.org/officeDocument/2006/relationships" ax:classid="{8BD21D60-EC42-11CE-9E0D-00AA006002F3}" r:id="rId1"/>
</file>

<file path=xl/activeX/activeX12.xml><?xml version="1.0" encoding="utf-8"?>
<ax:ocx xmlns:ax="http://schemas.microsoft.com/office/2006/activeX" xmlns:r="http://schemas.openxmlformats.org/officeDocument/2006/relationships" ax:classid="{8BD21D60-EC42-11CE-9E0D-00AA006002F3}" r:id="rId1"/>
</file>

<file path=xl/activeX/activeX13.xml><?xml version="1.0" encoding="utf-8"?>
<ax:ocx xmlns:ax="http://schemas.microsoft.com/office/2006/activeX" xmlns:r="http://schemas.openxmlformats.org/officeDocument/2006/relationships" ax:classid="{8BD21D60-EC42-11CE-9E0D-00AA006002F3}" r:id="rId1"/>
</file>

<file path=xl/activeX/activeX14.xml><?xml version="1.0" encoding="utf-8"?>
<ax:ocx xmlns:ax="http://schemas.microsoft.com/office/2006/activeX" xmlns:r="http://schemas.openxmlformats.org/officeDocument/2006/relationships" ax:classid="{8BD21D60-EC42-11CE-9E0D-00AA006002F3}" r:id="rId1"/>
</file>

<file path=xl/activeX/activeX15.xml><?xml version="1.0" encoding="utf-8"?>
<ax:ocx xmlns:ax="http://schemas.microsoft.com/office/2006/activeX" xmlns:r="http://schemas.openxmlformats.org/officeDocument/2006/relationships" ax:classid="{8BD21D60-EC42-11CE-9E0D-00AA006002F3}" r:id="rId1"/>
</file>

<file path=xl/activeX/activeX16.xml><?xml version="1.0" encoding="utf-8"?>
<ax:ocx xmlns:ax="http://schemas.microsoft.com/office/2006/activeX" xmlns:r="http://schemas.openxmlformats.org/officeDocument/2006/relationships" ax:classid="{8BD21D60-EC42-11CE-9E0D-00AA006002F3}" r:id="rId1"/>
</file>

<file path=xl/activeX/activeX17.xml><?xml version="1.0" encoding="utf-8"?>
<ax:ocx xmlns:ax="http://schemas.microsoft.com/office/2006/activeX" xmlns:r="http://schemas.openxmlformats.org/officeDocument/2006/relationships" ax:classid="{8BD21D60-EC42-11CE-9E0D-00AA006002F3}" r:id="rId1"/>
</file>

<file path=xl/activeX/activeX18.xml><?xml version="1.0" encoding="utf-8"?>
<ax:ocx xmlns:ax="http://schemas.microsoft.com/office/2006/activeX" xmlns:r="http://schemas.openxmlformats.org/officeDocument/2006/relationships" ax:classid="{8BD21D60-EC42-11CE-9E0D-00AA006002F3}" r:id="rId1"/>
</file>

<file path=xl/activeX/activeX19.xml><?xml version="1.0" encoding="utf-8"?>
<ax:ocx xmlns:ax="http://schemas.microsoft.com/office/2006/activeX" xmlns:r="http://schemas.openxmlformats.org/officeDocument/2006/relationships" ax:classid="{8BD21D60-EC42-11CE-9E0D-00AA006002F3}" r:id="rId1"/>
</file>

<file path=xl/activeX/activeX2.xml><?xml version="1.0" encoding="utf-8"?>
<ax:ocx xmlns:ax="http://schemas.microsoft.com/office/2006/activeX" xmlns:r="http://schemas.openxmlformats.org/officeDocument/2006/relationships" ax:classid="{8BD21D60-EC42-11CE-9E0D-00AA006002F3}" r:id="rId1"/>
</file>

<file path=xl/activeX/activeX20.xml><?xml version="1.0" encoding="utf-8"?>
<ax:ocx xmlns:ax="http://schemas.microsoft.com/office/2006/activeX" xmlns:r="http://schemas.openxmlformats.org/officeDocument/2006/relationships" ax:classid="{8BD21D6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8BD21D40-EC42-11CE-9E0D-00AA006002F3}" r:id="rId1"/>
</file>

<file path=xl/activeX/activeX23.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25.xml><?xml version="1.0" encoding="utf-8"?>
<ax:ocx xmlns:ax="http://schemas.microsoft.com/office/2006/activeX" xmlns:r="http://schemas.openxmlformats.org/officeDocument/2006/relationships" ax:classid="{8BD21D10-EC42-11CE-9E0D-00AA006002F3}" r:id="rId1"/>
</file>

<file path=xl/activeX/activeX26.xml><?xml version="1.0" encoding="utf-8"?>
<ax:ocx xmlns:ax="http://schemas.microsoft.com/office/2006/activeX" xmlns:r="http://schemas.openxmlformats.org/officeDocument/2006/relationships" ax:classid="{8BD21D60-EC42-11CE-9E0D-00AA006002F3}" r:id="rId1"/>
</file>

<file path=xl/activeX/activeX27.xml><?xml version="1.0" encoding="utf-8"?>
<ax:ocx xmlns:ax="http://schemas.microsoft.com/office/2006/activeX" xmlns:r="http://schemas.openxmlformats.org/officeDocument/2006/relationships" ax:classid="{8BD21D60-EC42-11CE-9E0D-00AA006002F3}" r:id="rId1"/>
</file>

<file path=xl/activeX/activeX28.xml><?xml version="1.0" encoding="utf-8"?>
<ax:ocx xmlns:ax="http://schemas.microsoft.com/office/2006/activeX" xmlns:r="http://schemas.openxmlformats.org/officeDocument/2006/relationships" ax:classid="{D7053240-CE69-11CD-A777-00DD01143C57}" r:id="rId1"/>
</file>

<file path=xl/activeX/activeX29.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8BD21D60-EC42-11CE-9E0D-00AA006002F3}" r:id="rId1"/>
</file>

<file path=xl/activeX/activeX30.xml><?xml version="1.0" encoding="utf-8"?>
<ax:ocx xmlns:ax="http://schemas.microsoft.com/office/2006/activeX" xmlns:r="http://schemas.openxmlformats.org/officeDocument/2006/relationships" ax:classid="{D7053240-CE69-11CD-A777-00DD01143C57}" r:id="rId1"/>
</file>

<file path=xl/activeX/activeX31.xml><?xml version="1.0" encoding="utf-8"?>
<ax:ocx xmlns:ax="http://schemas.microsoft.com/office/2006/activeX" xmlns:r="http://schemas.openxmlformats.org/officeDocument/2006/relationships" ax:classid="{D7053240-CE69-11CD-A777-00DD01143C57}" r:id="rId1"/>
</file>

<file path=xl/activeX/activeX32.xml><?xml version="1.0" encoding="utf-8"?>
<ax:ocx xmlns:ax="http://schemas.microsoft.com/office/2006/activeX" xmlns:r="http://schemas.openxmlformats.org/officeDocument/2006/relationships" ax:classid="{D7053240-CE69-11CD-A777-00DD01143C57}" r:id="rId1"/>
</file>

<file path=xl/activeX/activeX33.xml><?xml version="1.0" encoding="utf-8"?>
<ax:ocx xmlns:ax="http://schemas.microsoft.com/office/2006/activeX" xmlns:r="http://schemas.openxmlformats.org/officeDocument/2006/relationships" ax:classid="{D7053240-CE69-11CD-A777-00DD01143C57}" r:id="rId1"/>
</file>

<file path=xl/activeX/activeX34.xml><?xml version="1.0" encoding="utf-8"?>
<ax:ocx xmlns:ax="http://schemas.microsoft.com/office/2006/activeX" xmlns:r="http://schemas.openxmlformats.org/officeDocument/2006/relationships" ax:classid="{D7053240-CE69-11CD-A777-00DD01143C57}" r:id="rId1"/>
</file>

<file path=xl/activeX/activeX35.xml><?xml version="1.0" encoding="utf-8"?>
<ax:ocx xmlns:ax="http://schemas.microsoft.com/office/2006/activeX" xmlns:r="http://schemas.openxmlformats.org/officeDocument/2006/relationships" ax:classid="{D7053240-CE69-11CD-A777-00DD01143C57}" r:id="rId1"/>
</file>

<file path=xl/activeX/activeX36.xml><?xml version="1.0" encoding="utf-8"?>
<ax:ocx xmlns:ax="http://schemas.microsoft.com/office/2006/activeX" xmlns:r="http://schemas.openxmlformats.org/officeDocument/2006/relationships" ax:classid="{8BD21D60-EC42-11CE-9E0D-00AA006002F3}" r:id="rId1"/>
</file>

<file path=xl/activeX/activeX37.xml><?xml version="1.0" encoding="utf-8"?>
<ax:ocx xmlns:ax="http://schemas.microsoft.com/office/2006/activeX" xmlns:r="http://schemas.openxmlformats.org/officeDocument/2006/relationships" ax:classid="{D7053240-CE69-11CD-A777-00DD01143C57}" r:id="rId1"/>
</file>

<file path=xl/activeX/activeX38.xml><?xml version="1.0" encoding="utf-8"?>
<ax:ocx xmlns:ax="http://schemas.microsoft.com/office/2006/activeX" xmlns:r="http://schemas.openxmlformats.org/officeDocument/2006/relationships" ax:classid="{D7053240-CE69-11CD-A777-00DD01143C57}" r:id="rId1"/>
</file>

<file path=xl/activeX/activeX39.xml><?xml version="1.0" encoding="utf-8"?>
<ax:ocx xmlns:ax="http://schemas.microsoft.com/office/2006/activeX" xmlns:r="http://schemas.openxmlformats.org/officeDocument/2006/relationships" ax:classid="{D7053240-CE69-11CD-A777-00DD01143C57}" r:id="rId1"/>
</file>

<file path=xl/activeX/activeX4.xml><?xml version="1.0" encoding="utf-8"?>
<ax:ocx xmlns:ax="http://schemas.microsoft.com/office/2006/activeX" xmlns:r="http://schemas.openxmlformats.org/officeDocument/2006/relationships" ax:classid="{8BD21D60-EC42-11CE-9E0D-00AA006002F3}" r:id="rId1"/>
</file>

<file path=xl/activeX/activeX40.xml><?xml version="1.0" encoding="utf-8"?>
<ax:ocx xmlns:ax="http://schemas.microsoft.com/office/2006/activeX" xmlns:r="http://schemas.openxmlformats.org/officeDocument/2006/relationships" ax:classid="{D7053240-CE69-11CD-A777-00DD01143C57}" r:id="rId1"/>
</file>

<file path=xl/activeX/activeX41.xml><?xml version="1.0" encoding="utf-8"?>
<ax:ocx xmlns:ax="http://schemas.microsoft.com/office/2006/activeX" xmlns:r="http://schemas.openxmlformats.org/officeDocument/2006/relationships" ax:classid="{D7053240-CE69-11CD-A777-00DD01143C57}" r:id="rId1"/>
</file>

<file path=xl/activeX/activeX42.xml><?xml version="1.0" encoding="utf-8"?>
<ax:ocx xmlns:ax="http://schemas.microsoft.com/office/2006/activeX" xmlns:r="http://schemas.openxmlformats.org/officeDocument/2006/relationships" ax:classid="{8BD21D60-EC42-11CE-9E0D-00AA006002F3}" r:id="rId1"/>
</file>

<file path=xl/activeX/activeX43.xml><?xml version="1.0" encoding="utf-8"?>
<ax:ocx xmlns:ax="http://schemas.microsoft.com/office/2006/activeX" xmlns:r="http://schemas.openxmlformats.org/officeDocument/2006/relationships" ax:classid="{8BD21D60-EC42-11CE-9E0D-00AA006002F3}" r:id="rId1"/>
</file>

<file path=xl/activeX/activeX44.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60-EC42-11CE-9E0D-00AA006002F3}" r:id="rId1"/>
</file>

<file path=xl/activeX/activeX6.xml><?xml version="1.0" encoding="utf-8"?>
<ax:ocx xmlns:ax="http://schemas.microsoft.com/office/2006/activeX" xmlns:r="http://schemas.openxmlformats.org/officeDocument/2006/relationships" ax:classid="{8BD21D60-EC42-11CE-9E0D-00AA006002F3}" r:id="rId1"/>
</file>

<file path=xl/activeX/activeX7.xml><?xml version="1.0" encoding="utf-8"?>
<ax:ocx xmlns:ax="http://schemas.microsoft.com/office/2006/activeX" xmlns:r="http://schemas.openxmlformats.org/officeDocument/2006/relationships" ax:classid="{8BD21D60-EC42-11CE-9E0D-00AA006002F3}" r:id="rId1"/>
</file>

<file path=xl/activeX/activeX8.xml><?xml version="1.0" encoding="utf-8"?>
<ax:ocx xmlns:ax="http://schemas.microsoft.com/office/2006/activeX" xmlns:r="http://schemas.openxmlformats.org/officeDocument/2006/relationships" ax:classid="{8BD21D60-EC42-11CE-9E0D-00AA006002F3}" r:id="rId1"/>
</file>

<file path=xl/activeX/activeX9.xml><?xml version="1.0" encoding="utf-8"?>
<ax:ocx xmlns:ax="http://schemas.microsoft.com/office/2006/activeX" xmlns:r="http://schemas.openxmlformats.org/officeDocument/2006/relationships" ax:classid="{8BD21D60-EC42-11CE-9E0D-00AA006002F3}"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vmlDrawing15.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18" Type="http://schemas.openxmlformats.org/officeDocument/2006/relationships/image" Target="../media/image26.emf"/><Relationship Id="rId3" Type="http://schemas.openxmlformats.org/officeDocument/2006/relationships/image" Target="../media/image30.emf"/><Relationship Id="rId21" Type="http://schemas.openxmlformats.org/officeDocument/2006/relationships/image" Target="../media/image23.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27.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24.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45.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44.emf"/><Relationship Id="rId10" Type="http://schemas.openxmlformats.org/officeDocument/2006/relationships/image" Target="../media/image37.emf"/><Relationship Id="rId19" Type="http://schemas.openxmlformats.org/officeDocument/2006/relationships/image" Target="../media/image25.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2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9.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oneCellAnchor>
    <xdr:from>
      <xdr:col>0</xdr:col>
      <xdr:colOff>0</xdr:colOff>
      <xdr:row>11</xdr:row>
      <xdr:rowOff>116973</xdr:rowOff>
    </xdr:from>
    <xdr:ext cx="220206" cy="375680"/>
    <xdr:sp macro="" textlink="">
      <xdr:nvSpPr>
        <xdr:cNvPr id="4" name="Rectangle 3"/>
        <xdr:cNvSpPr/>
      </xdr:nvSpPr>
      <xdr:spPr>
        <a:xfrm>
          <a:off x="0" y="2488698"/>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1</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0</xdr:col>
      <xdr:colOff>0</xdr:colOff>
      <xdr:row>14</xdr:row>
      <xdr:rowOff>78873</xdr:rowOff>
    </xdr:from>
    <xdr:ext cx="220206" cy="375680"/>
    <xdr:sp macro="" textlink="">
      <xdr:nvSpPr>
        <xdr:cNvPr id="7" name="Rectangle 6"/>
        <xdr:cNvSpPr/>
      </xdr:nvSpPr>
      <xdr:spPr>
        <a:xfrm>
          <a:off x="0" y="3022098"/>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2</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0</xdr:col>
      <xdr:colOff>8395</xdr:colOff>
      <xdr:row>18</xdr:row>
      <xdr:rowOff>78873</xdr:rowOff>
    </xdr:from>
    <xdr:ext cx="220206" cy="375680"/>
    <xdr:sp macro="" textlink="">
      <xdr:nvSpPr>
        <xdr:cNvPr id="9" name="Rectangle 8"/>
        <xdr:cNvSpPr/>
      </xdr:nvSpPr>
      <xdr:spPr>
        <a:xfrm>
          <a:off x="8395" y="3784098"/>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3</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0</xdr:col>
      <xdr:colOff>19050</xdr:colOff>
      <xdr:row>24</xdr:row>
      <xdr:rowOff>88398</xdr:rowOff>
    </xdr:from>
    <xdr:ext cx="220206" cy="375680"/>
    <xdr:sp macro="" textlink="">
      <xdr:nvSpPr>
        <xdr:cNvPr id="11" name="Rectangle 10"/>
        <xdr:cNvSpPr/>
      </xdr:nvSpPr>
      <xdr:spPr>
        <a:xfrm>
          <a:off x="19050" y="4936623"/>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4</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twoCellAnchor>
    <xdr:from>
      <xdr:col>0</xdr:col>
      <xdr:colOff>1</xdr:colOff>
      <xdr:row>1</xdr:row>
      <xdr:rowOff>97923</xdr:rowOff>
    </xdr:from>
    <xdr:to>
      <xdr:col>19</xdr:col>
      <xdr:colOff>428626</xdr:colOff>
      <xdr:row>6</xdr:row>
      <xdr:rowOff>171450</xdr:rowOff>
    </xdr:to>
    <xdr:grpSp>
      <xdr:nvGrpSpPr>
        <xdr:cNvPr id="3" name="Group 2"/>
        <xdr:cNvGrpSpPr/>
      </xdr:nvGrpSpPr>
      <xdr:grpSpPr>
        <a:xfrm>
          <a:off x="1" y="336048"/>
          <a:ext cx="11620500" cy="1026027"/>
          <a:chOff x="456070" y="345573"/>
          <a:chExt cx="13058279" cy="1035435"/>
        </a:xfrm>
      </xdr:grpSpPr>
      <xdr:pic>
        <xdr:nvPicPr>
          <xdr:cNvPr id="5" name="Picture 4"/>
          <xdr:cNvPicPr>
            <a:picLocks noChangeAspect="1"/>
          </xdr:cNvPicPr>
        </xdr:nvPicPr>
        <xdr:blipFill>
          <a:blip xmlns:r="http://schemas.openxmlformats.org/officeDocument/2006/relationships" r:embed="rId1"/>
          <a:stretch>
            <a:fillRect/>
          </a:stretch>
        </xdr:blipFill>
        <xdr:spPr>
          <a:xfrm>
            <a:off x="504825" y="447675"/>
            <a:ext cx="13009524" cy="933333"/>
          </a:xfrm>
          <a:prstGeom prst="rect">
            <a:avLst/>
          </a:prstGeom>
        </xdr:spPr>
      </xdr:pic>
      <xdr:sp macro="" textlink="">
        <xdr:nvSpPr>
          <xdr:cNvPr id="2" name="Rectangle 1"/>
          <xdr:cNvSpPr/>
        </xdr:nvSpPr>
        <xdr:spPr>
          <a:xfrm>
            <a:off x="456070" y="345573"/>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1</a:t>
            </a:r>
            <a:endParaRPr lang="en-US" sz="4400" b="1" cap="none" spc="0">
              <a:ln w="22225">
                <a:solidFill>
                  <a:schemeClr val="accent2"/>
                </a:solidFill>
                <a:prstDash val="solid"/>
              </a:ln>
              <a:solidFill>
                <a:schemeClr val="accent2">
                  <a:lumMod val="40000"/>
                  <a:lumOff val="60000"/>
                </a:schemeClr>
              </a:solidFill>
              <a:effectLst/>
            </a:endParaRPr>
          </a:p>
        </xdr:txBody>
      </xdr:sp>
      <xdr:sp macro="" textlink="">
        <xdr:nvSpPr>
          <xdr:cNvPr id="6" name="Rectangle 5"/>
          <xdr:cNvSpPr/>
        </xdr:nvSpPr>
        <xdr:spPr>
          <a:xfrm>
            <a:off x="1751470" y="355098"/>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2</a:t>
            </a:r>
            <a:endParaRPr lang="en-US" sz="4400" b="1" cap="none" spc="0">
              <a:ln w="22225">
                <a:solidFill>
                  <a:schemeClr val="accent2"/>
                </a:solidFill>
                <a:prstDash val="solid"/>
              </a:ln>
              <a:solidFill>
                <a:schemeClr val="accent2">
                  <a:lumMod val="40000"/>
                  <a:lumOff val="60000"/>
                </a:schemeClr>
              </a:solidFill>
              <a:effectLst/>
            </a:endParaRPr>
          </a:p>
        </xdr:txBody>
      </xdr:sp>
      <xdr:sp macro="" textlink="">
        <xdr:nvSpPr>
          <xdr:cNvPr id="8" name="Rectangle 7"/>
          <xdr:cNvSpPr/>
        </xdr:nvSpPr>
        <xdr:spPr>
          <a:xfrm>
            <a:off x="7056895" y="364623"/>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3</a:t>
            </a:r>
            <a:endParaRPr lang="en-US" sz="4400" b="1" cap="none" spc="0">
              <a:ln w="22225">
                <a:solidFill>
                  <a:schemeClr val="accent2"/>
                </a:solidFill>
                <a:prstDash val="solid"/>
              </a:ln>
              <a:solidFill>
                <a:schemeClr val="accent2">
                  <a:lumMod val="40000"/>
                  <a:lumOff val="60000"/>
                </a:schemeClr>
              </a:solidFill>
              <a:effectLst/>
            </a:endParaRPr>
          </a:p>
        </xdr:txBody>
      </xdr:sp>
      <xdr:sp macro="" textlink="">
        <xdr:nvSpPr>
          <xdr:cNvPr id="10" name="Rectangle 9"/>
          <xdr:cNvSpPr/>
        </xdr:nvSpPr>
        <xdr:spPr>
          <a:xfrm>
            <a:off x="9914395" y="583698"/>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4</a:t>
            </a:r>
            <a:endParaRPr lang="en-US" sz="4400" b="1" cap="none" spc="0">
              <a:ln w="22225">
                <a:solidFill>
                  <a:schemeClr val="accent2"/>
                </a:solidFill>
                <a:prstDash val="solid"/>
              </a:ln>
              <a:solidFill>
                <a:schemeClr val="accent2">
                  <a:lumMod val="40000"/>
                  <a:lumOff val="60000"/>
                </a:schemeClr>
              </a:solidFill>
              <a:effectLst/>
            </a:endParaRPr>
          </a:p>
        </xdr:txBody>
      </xdr:sp>
      <xdr:sp macro="" textlink="">
        <xdr:nvSpPr>
          <xdr:cNvPr id="12" name="Rectangle 11"/>
          <xdr:cNvSpPr/>
        </xdr:nvSpPr>
        <xdr:spPr>
          <a:xfrm>
            <a:off x="12839700" y="574173"/>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5</a:t>
            </a:r>
            <a:endParaRPr lang="en-US" sz="4400" b="1" cap="none" spc="0">
              <a:ln w="22225">
                <a:solidFill>
                  <a:schemeClr val="accent2"/>
                </a:solidFill>
                <a:prstDash val="solid"/>
              </a:ln>
              <a:solidFill>
                <a:schemeClr val="accent2">
                  <a:lumMod val="40000"/>
                  <a:lumOff val="60000"/>
                </a:schemeClr>
              </a:solidFill>
              <a:effectLst/>
            </a:endParaRPr>
          </a:p>
        </xdr:txBody>
      </xdr:sp>
    </xdr:grpSp>
    <xdr:clientData/>
  </xdr:twoCellAnchor>
  <xdr:oneCellAnchor>
    <xdr:from>
      <xdr:col>0</xdr:col>
      <xdr:colOff>28575</xdr:colOff>
      <xdr:row>29</xdr:row>
      <xdr:rowOff>78873</xdr:rowOff>
    </xdr:from>
    <xdr:ext cx="220206" cy="375680"/>
    <xdr:sp macro="" textlink="">
      <xdr:nvSpPr>
        <xdr:cNvPr id="13" name="Rectangle 12"/>
        <xdr:cNvSpPr/>
      </xdr:nvSpPr>
      <xdr:spPr>
        <a:xfrm>
          <a:off x="28575" y="5879598"/>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5</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14</xdr:col>
      <xdr:colOff>381000</xdr:colOff>
      <xdr:row>4</xdr:row>
      <xdr:rowOff>2673</xdr:rowOff>
    </xdr:from>
    <xdr:ext cx="220206" cy="375680"/>
    <xdr:sp macro="" textlink="">
      <xdr:nvSpPr>
        <xdr:cNvPr id="14" name="Rectangle 13"/>
        <xdr:cNvSpPr/>
      </xdr:nvSpPr>
      <xdr:spPr>
        <a:xfrm>
          <a:off x="8524875" y="812298"/>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6</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0</xdr:col>
      <xdr:colOff>0</xdr:colOff>
      <xdr:row>34</xdr:row>
      <xdr:rowOff>78873</xdr:rowOff>
    </xdr:from>
    <xdr:ext cx="220206" cy="375680"/>
    <xdr:sp macro="" textlink="">
      <xdr:nvSpPr>
        <xdr:cNvPr id="15" name="Rectangle 14"/>
        <xdr:cNvSpPr/>
      </xdr:nvSpPr>
      <xdr:spPr>
        <a:xfrm>
          <a:off x="0" y="6832098"/>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6</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0</xdr:col>
      <xdr:colOff>19050</xdr:colOff>
      <xdr:row>39</xdr:row>
      <xdr:rowOff>59823</xdr:rowOff>
    </xdr:from>
    <xdr:ext cx="220206" cy="375680"/>
    <xdr:sp macro="" textlink="">
      <xdr:nvSpPr>
        <xdr:cNvPr id="16" name="Rectangle 15"/>
        <xdr:cNvSpPr/>
      </xdr:nvSpPr>
      <xdr:spPr>
        <a:xfrm>
          <a:off x="19050" y="7765548"/>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7</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18</xdr:col>
      <xdr:colOff>295275</xdr:colOff>
      <xdr:row>4</xdr:row>
      <xdr:rowOff>31248</xdr:rowOff>
    </xdr:from>
    <xdr:ext cx="220206" cy="375680"/>
    <xdr:sp macro="" textlink="">
      <xdr:nvSpPr>
        <xdr:cNvPr id="17" name="Rectangle 16"/>
        <xdr:cNvSpPr/>
      </xdr:nvSpPr>
      <xdr:spPr>
        <a:xfrm>
          <a:off x="10877550" y="840873"/>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7</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0</xdr:col>
      <xdr:colOff>28575</xdr:colOff>
      <xdr:row>44</xdr:row>
      <xdr:rowOff>59823</xdr:rowOff>
    </xdr:from>
    <xdr:ext cx="220206" cy="375680"/>
    <xdr:sp macro="" textlink="">
      <xdr:nvSpPr>
        <xdr:cNvPr id="18" name="Rectangle 17"/>
        <xdr:cNvSpPr/>
      </xdr:nvSpPr>
      <xdr:spPr>
        <a:xfrm>
          <a:off x="28575" y="8718048"/>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8</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2</xdr:col>
      <xdr:colOff>152400</xdr:colOff>
      <xdr:row>5</xdr:row>
      <xdr:rowOff>88398</xdr:rowOff>
    </xdr:from>
    <xdr:ext cx="220206" cy="375680"/>
    <xdr:sp macro="" textlink="">
      <xdr:nvSpPr>
        <xdr:cNvPr id="19" name="Rectangle 18"/>
        <xdr:cNvSpPr/>
      </xdr:nvSpPr>
      <xdr:spPr>
        <a:xfrm>
          <a:off x="981075" y="1088523"/>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8</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0</xdr:col>
      <xdr:colOff>9525</xdr:colOff>
      <xdr:row>47</xdr:row>
      <xdr:rowOff>31248</xdr:rowOff>
    </xdr:from>
    <xdr:ext cx="220206" cy="375680"/>
    <xdr:sp macro="" textlink="">
      <xdr:nvSpPr>
        <xdr:cNvPr id="20" name="Rectangle 19"/>
        <xdr:cNvSpPr/>
      </xdr:nvSpPr>
      <xdr:spPr>
        <a:xfrm>
          <a:off x="9525" y="9260973"/>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9</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13</xdr:col>
      <xdr:colOff>457200</xdr:colOff>
      <xdr:row>5</xdr:row>
      <xdr:rowOff>69348</xdr:rowOff>
    </xdr:from>
    <xdr:ext cx="220206" cy="375680"/>
    <xdr:sp macro="" textlink="">
      <xdr:nvSpPr>
        <xdr:cNvPr id="21" name="Rectangle 20"/>
        <xdr:cNvSpPr/>
      </xdr:nvSpPr>
      <xdr:spPr>
        <a:xfrm>
          <a:off x="7991475" y="1069473"/>
          <a:ext cx="220206" cy="375680"/>
        </a:xfrm>
        <a:prstGeom prst="rect">
          <a:avLst/>
        </a:prstGeom>
        <a:noFill/>
      </xdr:spPr>
      <xdr:txBody>
        <a:bodyPr wrap="square" lIns="0" tIns="0" rIns="0" bIns="0">
          <a:spAutoFit/>
        </a:bodyPr>
        <a:lstStyle/>
        <a:p>
          <a:pPr algn="ctr"/>
          <a:r>
            <a:rPr lang="en-US" sz="2400" b="1" cap="none" spc="0">
              <a:ln w="22225">
                <a:solidFill>
                  <a:schemeClr val="accent2"/>
                </a:solidFill>
                <a:prstDash val="solid"/>
              </a:ln>
              <a:solidFill>
                <a:schemeClr val="accent2">
                  <a:lumMod val="40000"/>
                  <a:lumOff val="60000"/>
                </a:schemeClr>
              </a:solidFill>
              <a:effectLst/>
            </a:rPr>
            <a:t>9</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4</xdr:col>
          <xdr:colOff>0</xdr:colOff>
          <xdr:row>1</xdr:row>
          <xdr:rowOff>180975</xdr:rowOff>
        </xdr:to>
        <xdr:sp macro="" textlink="">
          <xdr:nvSpPr>
            <xdr:cNvPr id="79873" name="ToggleButton1" hidden="1">
              <a:extLst>
                <a:ext uri="{63B3BB69-23CF-44E3-9099-C40C66FF867C}">
                  <a14:compatExt spid="_x0000_s7987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0</xdr:row>
          <xdr:rowOff>9525</xdr:rowOff>
        </xdr:from>
        <xdr:to>
          <xdr:col>5</xdr:col>
          <xdr:colOff>19050</xdr:colOff>
          <xdr:row>1</xdr:row>
          <xdr:rowOff>180975</xdr:rowOff>
        </xdr:to>
        <xdr:sp macro="" textlink="">
          <xdr:nvSpPr>
            <xdr:cNvPr id="79874" name="ToggleButton2" hidden="1">
              <a:extLst>
                <a:ext uri="{63B3BB69-23CF-44E3-9099-C40C66FF867C}">
                  <a14:compatExt spid="_x0000_s798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4</xdr:col>
          <xdr:colOff>0</xdr:colOff>
          <xdr:row>1</xdr:row>
          <xdr:rowOff>180975</xdr:rowOff>
        </xdr:to>
        <xdr:sp macro="" textlink="">
          <xdr:nvSpPr>
            <xdr:cNvPr id="80897" name="ToggleButton1" hidden="1">
              <a:extLst>
                <a:ext uri="{63B3BB69-23CF-44E3-9099-C40C66FF867C}">
                  <a14:compatExt spid="_x0000_s8089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0</xdr:row>
          <xdr:rowOff>9525</xdr:rowOff>
        </xdr:from>
        <xdr:to>
          <xdr:col>5</xdr:col>
          <xdr:colOff>19050</xdr:colOff>
          <xdr:row>1</xdr:row>
          <xdr:rowOff>180975</xdr:rowOff>
        </xdr:to>
        <xdr:sp macro="" textlink="">
          <xdr:nvSpPr>
            <xdr:cNvPr id="80898" name="ToggleButton2" hidden="1">
              <a:extLst>
                <a:ext uri="{63B3BB69-23CF-44E3-9099-C40C66FF867C}">
                  <a14:compatExt spid="_x0000_s808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4</xdr:col>
          <xdr:colOff>0</xdr:colOff>
          <xdr:row>1</xdr:row>
          <xdr:rowOff>180975</xdr:rowOff>
        </xdr:to>
        <xdr:sp macro="" textlink="">
          <xdr:nvSpPr>
            <xdr:cNvPr id="81921" name="ToggleButton1" hidden="1">
              <a:extLst>
                <a:ext uri="{63B3BB69-23CF-44E3-9099-C40C66FF867C}">
                  <a14:compatExt spid="_x0000_s8192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0</xdr:row>
          <xdr:rowOff>9525</xdr:rowOff>
        </xdr:from>
        <xdr:to>
          <xdr:col>5</xdr:col>
          <xdr:colOff>19050</xdr:colOff>
          <xdr:row>1</xdr:row>
          <xdr:rowOff>180975</xdr:rowOff>
        </xdr:to>
        <xdr:sp macro="" textlink="">
          <xdr:nvSpPr>
            <xdr:cNvPr id="81922" name="ToggleButton2" hidden="1">
              <a:extLst>
                <a:ext uri="{63B3BB69-23CF-44E3-9099-C40C66FF867C}">
                  <a14:compatExt spid="_x0000_s819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4</xdr:col>
          <xdr:colOff>0</xdr:colOff>
          <xdr:row>1</xdr:row>
          <xdr:rowOff>180975</xdr:rowOff>
        </xdr:to>
        <xdr:sp macro="" textlink="">
          <xdr:nvSpPr>
            <xdr:cNvPr id="82945" name="ToggleButton1" hidden="1">
              <a:extLst>
                <a:ext uri="{63B3BB69-23CF-44E3-9099-C40C66FF867C}">
                  <a14:compatExt spid="_x0000_s8294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0</xdr:row>
          <xdr:rowOff>9525</xdr:rowOff>
        </xdr:from>
        <xdr:to>
          <xdr:col>5</xdr:col>
          <xdr:colOff>19050</xdr:colOff>
          <xdr:row>1</xdr:row>
          <xdr:rowOff>180975</xdr:rowOff>
        </xdr:to>
        <xdr:sp macro="" textlink="">
          <xdr:nvSpPr>
            <xdr:cNvPr id="82946" name="ToggleButton2" hidden="1">
              <a:extLst>
                <a:ext uri="{63B3BB69-23CF-44E3-9099-C40C66FF867C}">
                  <a14:compatExt spid="_x0000_s829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4</xdr:col>
          <xdr:colOff>0</xdr:colOff>
          <xdr:row>1</xdr:row>
          <xdr:rowOff>180975</xdr:rowOff>
        </xdr:to>
        <xdr:sp macro="" textlink="">
          <xdr:nvSpPr>
            <xdr:cNvPr id="83969" name="ToggleButton1" hidden="1">
              <a:extLst>
                <a:ext uri="{63B3BB69-23CF-44E3-9099-C40C66FF867C}">
                  <a14:compatExt spid="_x0000_s8396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0</xdr:row>
          <xdr:rowOff>9525</xdr:rowOff>
        </xdr:from>
        <xdr:to>
          <xdr:col>5</xdr:col>
          <xdr:colOff>19050</xdr:colOff>
          <xdr:row>1</xdr:row>
          <xdr:rowOff>180975</xdr:rowOff>
        </xdr:to>
        <xdr:sp macro="" textlink="">
          <xdr:nvSpPr>
            <xdr:cNvPr id="83970" name="ToggleButton2" hidden="1">
              <a:extLst>
                <a:ext uri="{63B3BB69-23CF-44E3-9099-C40C66FF867C}">
                  <a14:compatExt spid="_x0000_s839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absolute">
    <xdr:from>
      <xdr:col>12</xdr:col>
      <xdr:colOff>2571749</xdr:colOff>
      <xdr:row>4</xdr:row>
      <xdr:rowOff>6804</xdr:rowOff>
    </xdr:from>
    <xdr:to>
      <xdr:col>36</xdr:col>
      <xdr:colOff>115661</xdr:colOff>
      <xdr:row>4</xdr:row>
      <xdr:rowOff>221717</xdr:rowOff>
    </xdr:to>
    <xdr:sp macro="" textlink="">
      <xdr:nvSpPr>
        <xdr:cNvPr id="3" name="Rectangle 2"/>
        <xdr:cNvSpPr/>
      </xdr:nvSpPr>
      <xdr:spPr>
        <a:xfrm>
          <a:off x="9613445" y="843643"/>
          <a:ext cx="6041573" cy="21491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14</xdr:col>
          <xdr:colOff>600075</xdr:colOff>
          <xdr:row>2</xdr:row>
          <xdr:rowOff>152400</xdr:rowOff>
        </xdr:from>
        <xdr:to>
          <xdr:col>16</xdr:col>
          <xdr:colOff>200025</xdr:colOff>
          <xdr:row>3</xdr:row>
          <xdr:rowOff>219075</xdr:rowOff>
        </xdr:to>
        <xdr:sp macro="" textlink="">
          <xdr:nvSpPr>
            <xdr:cNvPr id="1223" name="ToggleButton1" hidden="1">
              <a:extLst>
                <a:ext uri="{63B3BB69-23CF-44E3-9099-C40C66FF867C}">
                  <a14:compatExt spid="_x0000_s1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600075</xdr:colOff>
          <xdr:row>1</xdr:row>
          <xdr:rowOff>38100</xdr:rowOff>
        </xdr:from>
        <xdr:to>
          <xdr:col>8</xdr:col>
          <xdr:colOff>552450</xdr:colOff>
          <xdr:row>2</xdr:row>
          <xdr:rowOff>114300</xdr:rowOff>
        </xdr:to>
        <xdr:sp macro="" textlink="">
          <xdr:nvSpPr>
            <xdr:cNvPr id="1233" name="CommandButton1" hidden="1">
              <a:extLst>
                <a:ext uri="{63B3BB69-23CF-44E3-9099-C40C66FF867C}">
                  <a14:compatExt spid="_x0000_s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542925</xdr:colOff>
          <xdr:row>1</xdr:row>
          <xdr:rowOff>38100</xdr:rowOff>
        </xdr:from>
        <xdr:to>
          <xdr:col>8</xdr:col>
          <xdr:colOff>2371725</xdr:colOff>
          <xdr:row>2</xdr:row>
          <xdr:rowOff>114300</xdr:rowOff>
        </xdr:to>
        <xdr:sp macro="" textlink="">
          <xdr:nvSpPr>
            <xdr:cNvPr id="1234" name="CommandButton2" hidden="1">
              <a:extLst>
                <a:ext uri="{63B3BB69-23CF-44E3-9099-C40C66FF867C}">
                  <a14:compatExt spid="_x0000_s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2381250</xdr:colOff>
          <xdr:row>1</xdr:row>
          <xdr:rowOff>38100</xdr:rowOff>
        </xdr:from>
        <xdr:to>
          <xdr:col>10</xdr:col>
          <xdr:colOff>1733550</xdr:colOff>
          <xdr:row>2</xdr:row>
          <xdr:rowOff>114300</xdr:rowOff>
        </xdr:to>
        <xdr:sp macro="" textlink="">
          <xdr:nvSpPr>
            <xdr:cNvPr id="1235" name="CommandButton3"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600075</xdr:colOff>
          <xdr:row>2</xdr:row>
          <xdr:rowOff>123825</xdr:rowOff>
        </xdr:from>
        <xdr:to>
          <xdr:col>8</xdr:col>
          <xdr:colOff>542925</xdr:colOff>
          <xdr:row>3</xdr:row>
          <xdr:rowOff>200025</xdr:rowOff>
        </xdr:to>
        <xdr:sp macro="" textlink="">
          <xdr:nvSpPr>
            <xdr:cNvPr id="1237" name="CommandButton4" hidden="1">
              <a:extLst>
                <a:ext uri="{63B3BB69-23CF-44E3-9099-C40C66FF867C}">
                  <a14:compatExt spid="_x0000_s1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542925</xdr:colOff>
          <xdr:row>2</xdr:row>
          <xdr:rowOff>123825</xdr:rowOff>
        </xdr:from>
        <xdr:to>
          <xdr:col>8</xdr:col>
          <xdr:colOff>2362200</xdr:colOff>
          <xdr:row>3</xdr:row>
          <xdr:rowOff>200025</xdr:rowOff>
        </xdr:to>
        <xdr:sp macro="" textlink="">
          <xdr:nvSpPr>
            <xdr:cNvPr id="1238" name="CommandButton5" hidden="1">
              <a:extLst>
                <a:ext uri="{63B3BB69-23CF-44E3-9099-C40C66FF867C}">
                  <a14:compatExt spid="_x0000_s1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2381250</xdr:colOff>
          <xdr:row>2</xdr:row>
          <xdr:rowOff>133350</xdr:rowOff>
        </xdr:from>
        <xdr:to>
          <xdr:col>10</xdr:col>
          <xdr:colOff>1733550</xdr:colOff>
          <xdr:row>3</xdr:row>
          <xdr:rowOff>200025</xdr:rowOff>
        </xdr:to>
        <xdr:sp macro="" textlink="">
          <xdr:nvSpPr>
            <xdr:cNvPr id="1239" name="CommandButton6" hidden="1">
              <a:extLst>
                <a:ext uri="{63B3BB69-23CF-44E3-9099-C40C66FF867C}">
                  <a14:compatExt spid="_x0000_s1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0</xdr:row>
          <xdr:rowOff>0</xdr:rowOff>
        </xdr:from>
        <xdr:to>
          <xdr:col>6</xdr:col>
          <xdr:colOff>514350</xdr:colOff>
          <xdr:row>3</xdr:row>
          <xdr:rowOff>180975</xdr:rowOff>
        </xdr:to>
        <xdr:sp macro="" textlink="">
          <xdr:nvSpPr>
            <xdr:cNvPr id="1240" name="CommandButton7" hidden="1">
              <a:extLst>
                <a:ext uri="{63B3BB69-23CF-44E3-9099-C40C66FF867C}">
                  <a14:compatExt spid="_x0000_s1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1809750</xdr:colOff>
          <xdr:row>1</xdr:row>
          <xdr:rowOff>57150</xdr:rowOff>
        </xdr:from>
        <xdr:to>
          <xdr:col>12</xdr:col>
          <xdr:colOff>171450</xdr:colOff>
          <xdr:row>2</xdr:row>
          <xdr:rowOff>133350</xdr:rowOff>
        </xdr:to>
        <xdr:sp macro="" textlink="">
          <xdr:nvSpPr>
            <xdr:cNvPr id="1243" name="CommandButton8" hidden="1">
              <a:extLst>
                <a:ext uri="{63B3BB69-23CF-44E3-9099-C40C66FF867C}">
                  <a14:compatExt spid="_x0000_s1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1343025</xdr:colOff>
          <xdr:row>1</xdr:row>
          <xdr:rowOff>57150</xdr:rowOff>
        </xdr:from>
        <xdr:to>
          <xdr:col>14</xdr:col>
          <xdr:colOff>581025</xdr:colOff>
          <xdr:row>2</xdr:row>
          <xdr:rowOff>133350</xdr:rowOff>
        </xdr:to>
        <xdr:sp macro="" textlink="">
          <xdr:nvSpPr>
            <xdr:cNvPr id="1246" name="ToggleButton2" hidden="1">
              <a:extLst>
                <a:ext uri="{63B3BB69-23CF-44E3-9099-C40C66FF867C}">
                  <a14:compatExt spid="_x0000_s1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1828800</xdr:colOff>
          <xdr:row>2</xdr:row>
          <xdr:rowOff>152400</xdr:rowOff>
        </xdr:from>
        <xdr:to>
          <xdr:col>12</xdr:col>
          <xdr:colOff>171450</xdr:colOff>
          <xdr:row>3</xdr:row>
          <xdr:rowOff>228600</xdr:rowOff>
        </xdr:to>
        <xdr:sp macro="" textlink="">
          <xdr:nvSpPr>
            <xdr:cNvPr id="1248" name="CommandButton10" hidden="1">
              <a:extLst>
                <a:ext uri="{63B3BB69-23CF-44E3-9099-C40C66FF867C}">
                  <a14:compatExt spid="_x0000_s1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180975</xdr:colOff>
          <xdr:row>2</xdr:row>
          <xdr:rowOff>123825</xdr:rowOff>
        </xdr:from>
        <xdr:to>
          <xdr:col>12</xdr:col>
          <xdr:colOff>1276350</xdr:colOff>
          <xdr:row>3</xdr:row>
          <xdr:rowOff>219075</xdr:rowOff>
        </xdr:to>
        <xdr:sp macro="" textlink="">
          <xdr:nvSpPr>
            <xdr:cNvPr id="1249" name="CommandButton11" hidden="1">
              <a:extLst>
                <a:ext uri="{63B3BB69-23CF-44E3-9099-C40C66FF867C}">
                  <a14:compatExt spid="_x0000_s1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1809750</xdr:colOff>
          <xdr:row>3</xdr:row>
          <xdr:rowOff>247650</xdr:rowOff>
        </xdr:from>
        <xdr:to>
          <xdr:col>12</xdr:col>
          <xdr:colOff>152400</xdr:colOff>
          <xdr:row>4</xdr:row>
          <xdr:rowOff>257175</xdr:rowOff>
        </xdr:to>
        <xdr:sp macro="" textlink="">
          <xdr:nvSpPr>
            <xdr:cNvPr id="1250" name="CommandButton12" hidden="1">
              <a:extLst>
                <a:ext uri="{63B3BB69-23CF-44E3-9099-C40C66FF867C}">
                  <a14:compatExt spid="_x0000_s1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180975</xdr:colOff>
          <xdr:row>3</xdr:row>
          <xdr:rowOff>247650</xdr:rowOff>
        </xdr:from>
        <xdr:to>
          <xdr:col>12</xdr:col>
          <xdr:colOff>1285875</xdr:colOff>
          <xdr:row>4</xdr:row>
          <xdr:rowOff>247650</xdr:rowOff>
        </xdr:to>
        <xdr:sp macro="" textlink="">
          <xdr:nvSpPr>
            <xdr:cNvPr id="1251" name="CommandButton13" hidden="1">
              <a:extLst>
                <a:ext uri="{63B3BB69-23CF-44E3-9099-C40C66FF867C}">
                  <a14:compatExt spid="_x0000_s1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180975</xdr:colOff>
          <xdr:row>1</xdr:row>
          <xdr:rowOff>57150</xdr:rowOff>
        </xdr:from>
        <xdr:to>
          <xdr:col>12</xdr:col>
          <xdr:colOff>1276350</xdr:colOff>
          <xdr:row>2</xdr:row>
          <xdr:rowOff>133350</xdr:rowOff>
        </xdr:to>
        <xdr:sp macro="" textlink="">
          <xdr:nvSpPr>
            <xdr:cNvPr id="1252" name="CommandButton14" hidden="1">
              <a:extLst>
                <a:ext uri="{63B3BB69-23CF-44E3-9099-C40C66FF867C}">
                  <a14:compatExt spid="_x0000_s1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6</xdr:col>
      <xdr:colOff>609599</xdr:colOff>
      <xdr:row>0</xdr:row>
      <xdr:rowOff>0</xdr:rowOff>
    </xdr:from>
    <xdr:to>
      <xdr:col>10</xdr:col>
      <xdr:colOff>1709742</xdr:colOff>
      <xdr:row>1</xdr:row>
      <xdr:rowOff>47625</xdr:rowOff>
    </xdr:to>
    <xdr:sp macro="" textlink="">
      <xdr:nvSpPr>
        <xdr:cNvPr id="2" name="TextBox 1"/>
        <xdr:cNvSpPr txBox="1"/>
      </xdr:nvSpPr>
      <xdr:spPr>
        <a:xfrm>
          <a:off x="609599" y="0"/>
          <a:ext cx="5400000" cy="238125"/>
        </a:xfrm>
        <a:prstGeom prst="rect">
          <a:avLst/>
        </a:prstGeom>
        <a:solidFill>
          <a:schemeClr val="accent5">
            <a:lumMod val="60000"/>
            <a:lumOff val="40000"/>
          </a:schemeClr>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Code Groups</a:t>
          </a:r>
        </a:p>
      </xdr:txBody>
    </xdr:sp>
    <xdr:clientData/>
  </xdr:twoCellAnchor>
  <xdr:twoCellAnchor editAs="absolute">
    <xdr:from>
      <xdr:col>10</xdr:col>
      <xdr:colOff>1832037</xdr:colOff>
      <xdr:row>0</xdr:row>
      <xdr:rowOff>2</xdr:rowOff>
    </xdr:from>
    <xdr:to>
      <xdr:col>12</xdr:col>
      <xdr:colOff>1279071</xdr:colOff>
      <xdr:row>1</xdr:row>
      <xdr:rowOff>13608</xdr:rowOff>
    </xdr:to>
    <xdr:sp macro="" textlink="">
      <xdr:nvSpPr>
        <xdr:cNvPr id="25" name="TextBox 24"/>
        <xdr:cNvSpPr txBox="1"/>
      </xdr:nvSpPr>
      <xdr:spPr>
        <a:xfrm>
          <a:off x="6131894" y="2"/>
          <a:ext cx="2195677" cy="204106"/>
        </a:xfrm>
        <a:prstGeom prst="rect">
          <a:avLst/>
        </a:prstGeom>
        <a:solidFill>
          <a:schemeClr val="accent5">
            <a:lumMod val="60000"/>
            <a:lumOff val="40000"/>
          </a:schemeClr>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100" b="1">
              <a:solidFill>
                <a:schemeClr val="dk1"/>
              </a:solidFill>
              <a:latin typeface="+mn-lt"/>
              <a:ea typeface="+mn-ea"/>
              <a:cs typeface="+mn-cs"/>
            </a:rPr>
            <a:t>Incident / Complaint Type</a:t>
          </a:r>
        </a:p>
      </xdr:txBody>
    </xdr:sp>
    <xdr:clientData/>
  </xdr:twoCellAnchor>
  <mc:AlternateContent xmlns:mc="http://schemas.openxmlformats.org/markup-compatibility/2006">
    <mc:Choice xmlns:a14="http://schemas.microsoft.com/office/drawing/2010/main" Requires="a14">
      <xdr:twoCellAnchor editAs="absolute">
        <xdr:from>
          <xdr:col>12</xdr:col>
          <xdr:colOff>1343025</xdr:colOff>
          <xdr:row>2</xdr:row>
          <xdr:rowOff>142875</xdr:rowOff>
        </xdr:from>
        <xdr:to>
          <xdr:col>14</xdr:col>
          <xdr:colOff>581025</xdr:colOff>
          <xdr:row>3</xdr:row>
          <xdr:rowOff>219075</xdr:rowOff>
        </xdr:to>
        <xdr:sp macro="" textlink="">
          <xdr:nvSpPr>
            <xdr:cNvPr id="1254" name="ToggleButton3" hidden="1">
              <a:extLst>
                <a:ext uri="{63B3BB69-23CF-44E3-9099-C40C66FF867C}">
                  <a14:compatExt spid="_x0000_s1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12</xdr:col>
      <xdr:colOff>1370704</xdr:colOff>
      <xdr:row>0</xdr:row>
      <xdr:rowOff>0</xdr:rowOff>
    </xdr:from>
    <xdr:to>
      <xdr:col>36</xdr:col>
      <xdr:colOff>115660</xdr:colOff>
      <xdr:row>1</xdr:row>
      <xdr:rowOff>27214</xdr:rowOff>
    </xdr:to>
    <xdr:sp macro="" textlink="">
      <xdr:nvSpPr>
        <xdr:cNvPr id="27" name="TextBox 26"/>
        <xdr:cNvSpPr txBox="1"/>
      </xdr:nvSpPr>
      <xdr:spPr>
        <a:xfrm>
          <a:off x="8412400" y="0"/>
          <a:ext cx="7242617" cy="217714"/>
        </a:xfrm>
        <a:prstGeom prst="rect">
          <a:avLst/>
        </a:prstGeom>
        <a:solidFill>
          <a:schemeClr val="accent5">
            <a:lumMod val="60000"/>
            <a:lumOff val="40000"/>
          </a:schemeClr>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100" b="1" baseline="0">
              <a:solidFill>
                <a:schemeClr val="dk1"/>
              </a:solidFill>
              <a:latin typeface="+mn-lt"/>
              <a:ea typeface="+mn-ea"/>
              <a:cs typeface="+mn-cs"/>
            </a:rPr>
            <a:t>Toggle Functions</a:t>
          </a:r>
          <a:endParaRPr lang="en-GB" sz="1100" b="1">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absolute">
        <xdr:from>
          <xdr:col>14</xdr:col>
          <xdr:colOff>581025</xdr:colOff>
          <xdr:row>1</xdr:row>
          <xdr:rowOff>57150</xdr:rowOff>
        </xdr:from>
        <xdr:to>
          <xdr:col>16</xdr:col>
          <xdr:colOff>209550</xdr:colOff>
          <xdr:row>2</xdr:row>
          <xdr:rowOff>133350</xdr:rowOff>
        </xdr:to>
        <xdr:sp macro="" textlink="">
          <xdr:nvSpPr>
            <xdr:cNvPr id="1257" name="ToggleButton4" hidden="1">
              <a:extLst>
                <a:ext uri="{63B3BB69-23CF-44E3-9099-C40C66FF867C}">
                  <a14:compatExt spid="_x0000_s1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6</xdr:col>
      <xdr:colOff>38099</xdr:colOff>
      <xdr:row>3</xdr:row>
      <xdr:rowOff>257736</xdr:rowOff>
    </xdr:from>
    <xdr:to>
      <xdr:col>6</xdr:col>
      <xdr:colOff>1479176</xdr:colOff>
      <xdr:row>4</xdr:row>
      <xdr:rowOff>224118</xdr:rowOff>
    </xdr:to>
    <xdr:sp macro="" textlink="">
      <xdr:nvSpPr>
        <xdr:cNvPr id="23" name="TextBox 22"/>
        <xdr:cNvSpPr txBox="1"/>
      </xdr:nvSpPr>
      <xdr:spPr>
        <a:xfrm>
          <a:off x="38099" y="829236"/>
          <a:ext cx="1441077" cy="235323"/>
        </a:xfrm>
        <a:prstGeom prst="rect">
          <a:avLst/>
        </a:prstGeom>
        <a:solidFill>
          <a:schemeClr val="accent5">
            <a:lumMod val="60000"/>
            <a:lumOff val="40000"/>
          </a:schemeClr>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Currently</a:t>
          </a:r>
          <a:r>
            <a:rPr lang="en-GB" sz="1100" b="1" baseline="0"/>
            <a:t> Showing:</a:t>
          </a:r>
          <a:endParaRPr lang="en-GB" sz="1100" b="1"/>
        </a:p>
      </xdr:txBody>
    </xdr:sp>
    <xdr:clientData/>
  </xdr:twoCellAnchor>
  <mc:AlternateContent xmlns:mc="http://schemas.openxmlformats.org/markup-compatibility/2006">
    <mc:Choice xmlns:a14="http://schemas.microsoft.com/office/drawing/2010/main" Requires="a14">
      <xdr:twoCellAnchor editAs="absolute">
        <xdr:from>
          <xdr:col>6</xdr:col>
          <xdr:colOff>1447800</xdr:colOff>
          <xdr:row>3</xdr:row>
          <xdr:rowOff>257175</xdr:rowOff>
        </xdr:from>
        <xdr:to>
          <xdr:col>10</xdr:col>
          <xdr:colOff>1771650</xdr:colOff>
          <xdr:row>4</xdr:row>
          <xdr:rowOff>247650</xdr:rowOff>
        </xdr:to>
        <xdr:sp macro="" textlink="">
          <xdr:nvSpPr>
            <xdr:cNvPr id="1262" name="TextBox1" hidden="1">
              <a:extLst>
                <a:ext uri="{63B3BB69-23CF-44E3-9099-C40C66FF867C}">
                  <a14:compatExt spid="_x0000_s1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2600325</xdr:colOff>
          <xdr:row>4</xdr:row>
          <xdr:rowOff>0</xdr:rowOff>
        </xdr:from>
        <xdr:to>
          <xdr:col>14</xdr:col>
          <xdr:colOff>866775</xdr:colOff>
          <xdr:row>4</xdr:row>
          <xdr:rowOff>228600</xdr:rowOff>
        </xdr:to>
        <xdr:sp macro="" textlink="">
          <xdr:nvSpPr>
            <xdr:cNvPr id="1265" name="CheckBox1" hidden="1">
              <a:extLst>
                <a:ext uri="{63B3BB69-23CF-44E3-9099-C40C66FF867C}">
                  <a14:compatExt spid="_x0000_s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12</xdr:col>
      <xdr:colOff>1374002</xdr:colOff>
      <xdr:row>4</xdr:row>
      <xdr:rowOff>1681</xdr:rowOff>
    </xdr:from>
    <xdr:to>
      <xdr:col>12</xdr:col>
      <xdr:colOff>2542936</xdr:colOff>
      <xdr:row>4</xdr:row>
      <xdr:rowOff>225798</xdr:rowOff>
    </xdr:to>
    <xdr:sp macro="" textlink="">
      <xdr:nvSpPr>
        <xdr:cNvPr id="28" name="TextBox 27"/>
        <xdr:cNvSpPr txBox="1"/>
      </xdr:nvSpPr>
      <xdr:spPr>
        <a:xfrm>
          <a:off x="8422502" y="845324"/>
          <a:ext cx="1168934" cy="224117"/>
        </a:xfrm>
        <a:prstGeom prst="rect">
          <a:avLst/>
        </a:prstGeom>
        <a:solidFill>
          <a:schemeClr val="accent5">
            <a:lumMod val="60000"/>
            <a:lumOff val="40000"/>
          </a:schemeClr>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Toggles enabled:</a:t>
          </a:r>
        </a:p>
      </xdr:txBody>
    </xdr:sp>
    <xdr:clientData/>
  </xdr:twoCellAnchor>
  <mc:AlternateContent xmlns:mc="http://schemas.openxmlformats.org/markup-compatibility/2006">
    <mc:Choice xmlns:a14="http://schemas.microsoft.com/office/drawing/2010/main" Requires="a14">
      <xdr:twoCellAnchor editAs="absolute">
        <xdr:from>
          <xdr:col>14</xdr:col>
          <xdr:colOff>857250</xdr:colOff>
          <xdr:row>4</xdr:row>
          <xdr:rowOff>0</xdr:rowOff>
        </xdr:from>
        <xdr:to>
          <xdr:col>14</xdr:col>
          <xdr:colOff>1990725</xdr:colOff>
          <xdr:row>4</xdr:row>
          <xdr:rowOff>219075</xdr:rowOff>
        </xdr:to>
        <xdr:sp macro="" textlink="">
          <xdr:nvSpPr>
            <xdr:cNvPr id="1266" name="CheckBox2" hidden="1">
              <a:extLst>
                <a:ext uri="{63B3BB69-23CF-44E3-9099-C40C66FF867C}">
                  <a14:compatExt spid="_x0000_s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2038350</xdr:colOff>
          <xdr:row>4</xdr:row>
          <xdr:rowOff>0</xdr:rowOff>
        </xdr:from>
        <xdr:to>
          <xdr:col>14</xdr:col>
          <xdr:colOff>3086100</xdr:colOff>
          <xdr:row>4</xdr:row>
          <xdr:rowOff>238125</xdr:rowOff>
        </xdr:to>
        <xdr:sp macro="" textlink="">
          <xdr:nvSpPr>
            <xdr:cNvPr id="1267" name="CheckBox3" hidden="1">
              <a:extLst>
                <a:ext uri="{63B3BB69-23CF-44E3-9099-C40C66FF867C}">
                  <a14:compatExt spid="_x0000_s1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3057525</xdr:colOff>
          <xdr:row>4</xdr:row>
          <xdr:rowOff>0</xdr:rowOff>
        </xdr:from>
        <xdr:to>
          <xdr:col>16</xdr:col>
          <xdr:colOff>152400</xdr:colOff>
          <xdr:row>4</xdr:row>
          <xdr:rowOff>238125</xdr:rowOff>
        </xdr:to>
        <xdr:sp macro="" textlink="">
          <xdr:nvSpPr>
            <xdr:cNvPr id="1268" name="CheckBox4" hidden="1">
              <a:extLst>
                <a:ext uri="{63B3BB69-23CF-44E3-9099-C40C66FF867C}">
                  <a14:compatExt spid="_x0000_s1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219075</xdr:colOff>
          <xdr:row>1</xdr:row>
          <xdr:rowOff>57150</xdr:rowOff>
        </xdr:from>
        <xdr:to>
          <xdr:col>36</xdr:col>
          <xdr:colOff>123825</xdr:colOff>
          <xdr:row>3</xdr:row>
          <xdr:rowOff>219075</xdr:rowOff>
        </xdr:to>
        <xdr:sp macro="" textlink="">
          <xdr:nvSpPr>
            <xdr:cNvPr id="1270" name="ToggleButton5" hidden="1">
              <a:extLst>
                <a:ext uri="{63B3BB69-23CF-44E3-9099-C40C66FF867C}">
                  <a14:compatExt spid="_x0000_s1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209550</xdr:colOff>
          <xdr:row>4</xdr:row>
          <xdr:rowOff>9525</xdr:rowOff>
        </xdr:from>
        <xdr:to>
          <xdr:col>36</xdr:col>
          <xdr:colOff>133350</xdr:colOff>
          <xdr:row>4</xdr:row>
          <xdr:rowOff>228600</xdr:rowOff>
        </xdr:to>
        <xdr:sp macro="" textlink="">
          <xdr:nvSpPr>
            <xdr:cNvPr id="1271" name="CheckBox5" hidden="1">
              <a:extLst>
                <a:ext uri="{63B3BB69-23CF-44E3-9099-C40C66FF867C}">
                  <a14:compatExt spid="_x0000_s1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3</xdr:col>
          <xdr:colOff>828675</xdr:colOff>
          <xdr:row>1</xdr:row>
          <xdr:rowOff>180975</xdr:rowOff>
        </xdr:to>
        <xdr:sp macro="" textlink="">
          <xdr:nvSpPr>
            <xdr:cNvPr id="84993" name="ToggleButton1" hidden="1">
              <a:extLst>
                <a:ext uri="{63B3BB69-23CF-44E3-9099-C40C66FF867C}">
                  <a14:compatExt spid="_x0000_s8499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3</xdr:col>
          <xdr:colOff>828675</xdr:colOff>
          <xdr:row>1</xdr:row>
          <xdr:rowOff>180975</xdr:rowOff>
        </xdr:to>
        <xdr:sp macro="" textlink="">
          <xdr:nvSpPr>
            <xdr:cNvPr id="86017" name="ToggleButton1" hidden="1">
              <a:extLst>
                <a:ext uri="{63B3BB69-23CF-44E3-9099-C40C66FF867C}">
                  <a14:compatExt spid="_x0000_s8601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3</xdr:col>
          <xdr:colOff>828675</xdr:colOff>
          <xdr:row>1</xdr:row>
          <xdr:rowOff>180975</xdr:rowOff>
        </xdr:to>
        <xdr:sp macro="" textlink="">
          <xdr:nvSpPr>
            <xdr:cNvPr id="87041" name="ToggleButton1" hidden="1">
              <a:extLst>
                <a:ext uri="{63B3BB69-23CF-44E3-9099-C40C66FF867C}">
                  <a14:compatExt spid="_x0000_s8704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3</xdr:col>
          <xdr:colOff>828675</xdr:colOff>
          <xdr:row>1</xdr:row>
          <xdr:rowOff>180975</xdr:rowOff>
        </xdr:to>
        <xdr:sp macro="" textlink="">
          <xdr:nvSpPr>
            <xdr:cNvPr id="88065" name="ToggleButton1" hidden="1">
              <a:extLst>
                <a:ext uri="{63B3BB69-23CF-44E3-9099-C40C66FF867C}">
                  <a14:compatExt spid="_x0000_s8806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3</xdr:col>
          <xdr:colOff>828675</xdr:colOff>
          <xdr:row>1</xdr:row>
          <xdr:rowOff>180975</xdr:rowOff>
        </xdr:to>
        <xdr:sp macro="" textlink="">
          <xdr:nvSpPr>
            <xdr:cNvPr id="89089" name="ToggleButton1" hidden="1">
              <a:extLst>
                <a:ext uri="{63B3BB69-23CF-44E3-9099-C40C66FF867C}">
                  <a14:compatExt spid="_x0000_s8908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3</xdr:col>
          <xdr:colOff>828675</xdr:colOff>
          <xdr:row>1</xdr:row>
          <xdr:rowOff>180975</xdr:rowOff>
        </xdr:to>
        <xdr:sp macro="" textlink="">
          <xdr:nvSpPr>
            <xdr:cNvPr id="90113" name="ToggleButton1" hidden="1">
              <a:extLst>
                <a:ext uri="{63B3BB69-23CF-44E3-9099-C40C66FF867C}">
                  <a14:compatExt spid="_x0000_s9011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4</xdr:col>
          <xdr:colOff>0</xdr:colOff>
          <xdr:row>1</xdr:row>
          <xdr:rowOff>180975</xdr:rowOff>
        </xdr:to>
        <xdr:sp macro="" textlink="">
          <xdr:nvSpPr>
            <xdr:cNvPr id="50177" name="ToggleButton1" hidden="1">
              <a:extLst>
                <a:ext uri="{63B3BB69-23CF-44E3-9099-C40C66FF867C}">
                  <a14:compatExt spid="_x0000_s5017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0</xdr:row>
          <xdr:rowOff>9525</xdr:rowOff>
        </xdr:from>
        <xdr:to>
          <xdr:col>5</xdr:col>
          <xdr:colOff>19050</xdr:colOff>
          <xdr:row>1</xdr:row>
          <xdr:rowOff>180975</xdr:rowOff>
        </xdr:to>
        <xdr:sp macro="" textlink="">
          <xdr:nvSpPr>
            <xdr:cNvPr id="50178" name="ToggleButton2" hidden="1">
              <a:extLst>
                <a:ext uri="{63B3BB69-23CF-44E3-9099-C40C66FF867C}">
                  <a14:compatExt spid="_x0000_s50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9525</xdr:rowOff>
        </xdr:from>
        <xdr:to>
          <xdr:col>4</xdr:col>
          <xdr:colOff>0</xdr:colOff>
          <xdr:row>1</xdr:row>
          <xdr:rowOff>180975</xdr:rowOff>
        </xdr:to>
        <xdr:sp macro="" textlink="">
          <xdr:nvSpPr>
            <xdr:cNvPr id="75777" name="ToggleButton1" hidden="1">
              <a:extLst>
                <a:ext uri="{63B3BB69-23CF-44E3-9099-C40C66FF867C}">
                  <a14:compatExt spid="_x0000_s7577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0</xdr:row>
          <xdr:rowOff>9525</xdr:rowOff>
        </xdr:from>
        <xdr:to>
          <xdr:col>5</xdr:col>
          <xdr:colOff>19050</xdr:colOff>
          <xdr:row>1</xdr:row>
          <xdr:rowOff>180975</xdr:rowOff>
        </xdr:to>
        <xdr:sp macro="" textlink="">
          <xdr:nvSpPr>
            <xdr:cNvPr id="75778" name="ToggleButton2" hidden="1">
              <a:extLst>
                <a:ext uri="{63B3BB69-23CF-44E3-9099-C40C66FF867C}">
                  <a14:compatExt spid="_x0000_s757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oe Bassett" refreshedDate="42314.473197569445" createdVersion="5" refreshedVersion="5" minRefreshableVersion="3" recordCount="640">
  <cacheSource type="worksheet">
    <worksheetSource name="Table1"/>
  </cacheSource>
  <cacheFields count="36">
    <cacheField name="Ref Level 1" numFmtId="0">
      <sharedItems containsSemiMixedTypes="0" containsString="0" containsNumber="1" containsInteger="1" minValue="1" maxValue="6"/>
    </cacheField>
    <cacheField name="Ref Level 2" numFmtId="0">
      <sharedItems containsBlank="1" containsMixedTypes="1" containsNumber="1" containsInteger="1" minValue="1" maxValue="10"/>
    </cacheField>
    <cacheField name="Ref Level 3" numFmtId="0">
      <sharedItems containsBlank="1" containsMixedTypes="1" containsNumber="1" containsInteger="1" minValue="1" maxValue="20"/>
    </cacheField>
    <cacheField name="Ref Level 4" numFmtId="0">
      <sharedItems containsBlank="1" containsMixedTypes="1" containsNumber="1" containsInteger="1" minValue="1" maxValue="20"/>
    </cacheField>
    <cacheField name="Full Reference Number" numFmtId="0">
      <sharedItems/>
    </cacheField>
    <cacheField name="Code Group" numFmtId="0">
      <sharedItems/>
    </cacheField>
    <cacheField name="Group + Ref" numFmtId="0">
      <sharedItems count="6">
        <s v="1 - Demographic Codes"/>
        <s v="2 - Incident/Complaint Codes"/>
        <s v="3 - Process Based Codes"/>
        <s v="4 - Outcome Based Codes"/>
        <s v="5 - Root Cause Codes"/>
        <s v="6 - Risk control Measures"/>
      </sharedItems>
    </cacheField>
    <cacheField name="Code Heading" numFmtId="0">
      <sharedItems containsBlank="1"/>
    </cacheField>
    <cacheField name="Heading + Ref" numFmtId="0">
      <sharedItems count="38">
        <s v=""/>
        <s v="1.1 - Patient Details"/>
        <s v="1.2 - Reporter Details"/>
        <s v="1.3 - Recipient Details"/>
        <s v="2.1 - Incident/complaint details"/>
        <s v="2.2 - Incident/Complaint type"/>
        <s v="2.3 - Medicine Details"/>
        <s v="2.4 - Device Details"/>
        <s v="2.5 - Investigator details"/>
        <s v="3.1 - Service Implementation / Change Control"/>
        <s v="3.2 - Patient Registration and Patient Services"/>
        <s v="3.3 - Prescribing"/>
        <s v="3.4 - Prescription Management"/>
        <s v="3.5 - Purchasing / Warehouse / Manufacturing"/>
        <s v="3.6 - Dispensing"/>
        <s v="3.7 - Despatch"/>
        <s v="3.8 - Delivery"/>
        <s v="3.9 - Clinical / Nursing Service"/>
        <s v="3.10 - Invoicing / Finance"/>
        <s v="4.1 - Patient Safety Incident"/>
        <s v="4.2 - Duty of Candour Incident"/>
        <s v="4.3 - Adverse Drug Event / Adverse Drug Reaction Incident"/>
        <s v="4.4 - Faulty Medicinal Product or Medical Device"/>
        <s v="4.5 - Safeguarding Incident"/>
        <s v="4.6 - Information Governance Incident"/>
        <s v="4.7 - Complaint"/>
        <s v="5.1 - Work and Environment Factors"/>
        <s v="5.2 - Equipment and resource factors"/>
        <s v="5.3 - Medicine or Medical Device Triggers"/>
        <s v="5.4 - Task factors"/>
        <s v="5.5 - Education &amp; Training Factors"/>
        <s v="5.6 - Communication Factors"/>
        <s v="5.7 - Organisation and Strategic Factors"/>
        <s v="5.8 - Team and Social Factors"/>
        <s v="5.9 - Patient factors"/>
        <s v="6.1 - Reoccurence prevention"/>
        <s v="6.2 - Preventative action taken"/>
        <s v="6.3 - Risk Rating"/>
      </sharedItems>
    </cacheField>
    <cacheField name="Code Name" numFmtId="0">
      <sharedItems containsBlank="1"/>
    </cacheField>
    <cacheField name="Name + ref" numFmtId="0">
      <sharedItems count="298">
        <s v=""/>
        <s v="1.1.1 - Homecare provider patient number"/>
        <s v="1.1.2 - NHS number"/>
        <s v="1.1.3 - Hospital number"/>
        <s v="1.1.4 - Patient surname"/>
        <s v="1.1.5 - Patient forename"/>
        <s v="1.1.6 - Carer or Guardian name"/>
        <s v="1.1.7 - Date of birth"/>
        <s v="1.1.8 - Patient under 18 years"/>
        <s v="1.1.9 - Patient Gender"/>
        <s v="1.1.10 - Ethnicity"/>
        <s v="1.1.11 - Address "/>
        <s v="1.1.12 - Country"/>
        <s v="1.1.13 - Therapy/contract"/>
        <s v="1.1.14 - Diagnosis"/>
        <s v="1.1.15 - Referring centre"/>
        <s v="1.1.16 - Clinical services team location - if applicable"/>
        <s v="1.2.1 - Reporting Organisation"/>
        <s v="1.2.2 - Reporter type"/>
        <s v="1.2.3 - Reporter name"/>
        <s v="1.2.4 - Reporter telephone"/>
        <s v="1.2.5 - Reporter email"/>
        <s v="1.2.6 - Reporter Address"/>
        <s v="1.2.7 - Reporter Organisation"/>
        <s v="1.3.1 - Recipient name"/>
        <s v="1.3.2 - Recipient position / job title"/>
        <s v="1.3.3 - Recipient organisation name"/>
        <s v="1.3.4 - Recipient contact telephone"/>
        <s v="2.1.1 - Description of Incident/Complaint (Anonomysed)"/>
        <s v="2.1.2 - Personal identifiable data relating to description of Incident/Complaint"/>
        <s v="2.1.3 - Supporting files/documents/information for incident/complaint description"/>
        <s v="2.1.4 - Immediate corrective actions taken"/>
        <s v="2.1.5 - Impact of immediate corrective actions"/>
        <s v="2.1.6 - Relevant medical history"/>
        <s v="2.1.7 - Date Incident / Complaint first Reported"/>
        <s v="2.1.8 - Time Incident / Complaint first Reported"/>
        <s v="2.1.9 - Date Incident / Complaint Occurred"/>
        <s v="2.1.10 - Time Incident / Complaint Occurred"/>
        <s v="2.1.11 - Location event occurred"/>
        <s v="2.1.12 - Number of patients affected"/>
        <s v="2.1.13 - Number of staff members affected"/>
        <s v="2.1.14 - Response to reporter requirement"/>
        <s v="2.1.15 - Consent for manufacturer to contact reporter"/>
        <s v="2.1.16 - Was the patient actually harmed?"/>
        <s v="2.1.17 - Was the patient harmed?"/>
        <s v="2.1.18 - Description of harm"/>
        <s v="2.1.19 - Prevention of incident/complaint"/>
        <s v="2.2.1 - Patient safety Incident including Duty of Candour"/>
        <s v="2.2.2 - Adverse reaction"/>
        <s v="2.2.3 - Adverse event"/>
        <s v="2.2.4 - Faulty medicinal product"/>
        <s v="2.2.5 - Faulty medical device"/>
        <s v="2.2.6 - Safeguarding incident"/>
        <s v="2.2.7 - Information governance incident"/>
        <s v="2.2.8 - Non-conformance with Good Manufacturing Practice"/>
        <s v="2.2.9 - Non-conformance with Good Distribution Practice"/>
        <s v="2.2.10 - Complaint – informal – no written response required"/>
        <s v="2.2.11 - Complaint – formal – written response required"/>
        <s v="2.2.12 - Not-serious – downgraded following triage/investigation"/>
        <s v="2.3.1 - Description of medicine"/>
        <s v="2.3.2 - Approved name"/>
        <s v="2.3.3 - proprietary name"/>
        <s v="2.3.4 - Non-proprietary Name"/>
        <s v="2.3.5 - Form"/>
        <s v="2.3.6 - Strength"/>
        <s v="2.3.7 - Container Type"/>
        <s v="2.3.8 - Container Size"/>
        <s v="2.3.9 - Route"/>
        <s v="2.3.10 - Manufacturer (Medicine)"/>
        <s v="2.3.11 - Supplier (Medicine)"/>
        <s v="2.3.12 - Parallel Importer"/>
        <s v="2.3.13 - Batch number (Medicine)"/>
        <s v="2.3.14 - Expiry Date (Medicine)"/>
        <s v="2.3.15 - Manufactured special"/>
        <s v="2.3.16 - Clinical Trial"/>
        <s v="2.3.17 - Medicine availabilty for inspection"/>
        <s v="2.3.18 - Reporter's opinion of medicine causality to the reported incident/complaint"/>
        <s v="2.3.19 - Description of other medicines taken"/>
        <s v="2.3.20 - Patient access scheme (PAS)"/>
        <s v="2.4.1 - Device name"/>
        <s v="2.4.2 - Model"/>
        <s v="2.4.3 - Catalogue number"/>
        <s v="2.4.4 - Serial number"/>
        <s v="2.4.5 - Manufacturer (Device)"/>
        <s v="2.4.6 - Supplier (Device)"/>
        <s v="2.4.7 - Batch number (Device)"/>
        <s v="2.4.8 - Expiry date (Device)"/>
        <s v="2.4.9 - Date of manufacture"/>
        <s v="2.4.10 - Quantity defective"/>
        <s v="2.4.11 - Device availabilty for inspection"/>
        <s v="2.4.12 - Device type"/>
        <s v="2.5.1 - Primary investigator/responder organisation type"/>
        <s v="2.5.2 - Primary investigator/responder organisation code"/>
        <s v="2.5.3 - Primary investigator/responder organisation name"/>
        <s v="2.5.4 - Primary investigator/responder incident/complaint reference"/>
        <s v="2.5.5 - Secondary investigator/responder organisation type"/>
        <s v="2.5.6 - Secondary investigator/responder organisation code"/>
        <s v="2.5.7 - Secondary investigator/responder organisation Name"/>
        <s v="2.5.8 - Secondary investigator/responder incident/complaint reference"/>
        <s v="3.1.1 - SLA / Contract not in place"/>
        <s v="3.1.2 - SLA / Contract unclear"/>
        <s v="3.1.3 - Policy / Guideline / Standard Operating Procedure not in place"/>
        <s v="3.1.4 - Risks not identified"/>
        <s v="3.1.5 - Risk mitigation insufficient"/>
        <s v="3.1.6 - Data entry error – contract/account information"/>
        <s v="3.1.7 - Data entry error – service/product information"/>
        <s v="3.1.8 - Key contact details not available / incorrect"/>
        <s v="3.1.9 - Change control insufficient"/>
        <s v="3.1.10 - Service requested outside contracted service level"/>
        <s v="3.1.11 - Unclassified implementation /change failure"/>
        <s v="3.2.1 - Patient Referral"/>
        <s v="3.2.2 - Delayed registration onto providers system"/>
        <s v="3.2.3 - Patient registration data entry incorrect"/>
        <s v="3.2.4 - Consent not documented"/>
        <s v="3.2.5 - Initial patient contact not completed"/>
        <s v="3.2.6 - Service start date agreed"/>
        <s v="3.2.7 - Delivery/visit date/time not confirmed with patient"/>
        <s v="3.2.8 - Patient preference not recorded and actioned"/>
        <s v="3.2.9 - Patient request not actioned - incorrect delivery address"/>
        <s v="3.2.10 - Patient request not actioned –other"/>
        <s v="3.2.11 - Instructions to patient not clear"/>
        <s v="3.2.12 - Back-order / To Follow order not followed up correctly"/>
        <s v="3.2.13 - Issues/delays identified but not proactively communicated to patient"/>
        <s v="3.2.14 - Failure to communicate timely response to patient enquiry e.g. what’s happening with my meds?"/>
        <s v="3.2.15 - Rude or inappropriate behaviour of call handler"/>
        <s v="3.2.16 - Patient not correctly removed from service"/>
        <s v="3.2.17 - Unclassified patient reg / services failure"/>
        <s v="3.3.1 - No prescription written / omitted medicine/ancillary"/>
        <s v="3.3.2 - Cross-over mismatching between patients and medicines"/>
        <s v="3.3.3 - Prescription incomplete or unclear"/>
        <s v="3.3.4 - Clinical Check incomplete or unclear on prescription"/>
        <s v="3.3.5 - Clinical review insufficient"/>
        <s v="3.3.6 - Purchase Order / Funding approval missing"/>
        <s v="3.3.7 - Unclassified prescibing failure"/>
        <s v="3.4.1 - Prescription / order data entry"/>
        <s v="3.4.2 - Prescription out-of-date before expected dispensing"/>
        <s v="3.4.3 - Obsolete prescription not withdrawn"/>
        <s v="3.4.4 - Duplicate prescription / order"/>
        <s v="3.4.5 - Special instructions not actioned – from internal/external clinical team or manufacturer"/>
        <s v="3.4.6 - Late prescription request"/>
        <s v="3.4.7 - Prescription requested on time but not received at dispensary"/>
        <s v="3.4.8 - Prescription received on time but data entry missed operational cut-off"/>
        <s v="3.4.9 - Prescription entry not checked and approved in time for dispensing"/>
        <s v="3.4.10 - Unclassified Rx managmenet failure"/>
        <s v="3.5.1 - Product not available within normal lead time"/>
        <s v="3.5.2 - Product not ordered in time"/>
        <s v="3.5.3 - Ordered in time but delivery late"/>
        <s v="3.5.4 - Goods / Supplier delivery refused - no booking in slot"/>
        <s v="3.5.5 - Goods / Supplier delivery refused – excluding no booking in slot"/>
        <s v="3.5.6 - Goods-in delay"/>
        <s v="3.5.7 - Stock arrived quarantined / damaged"/>
        <s v="3.5.8 - Delayed release of quarantine stock"/>
        <s v="3.5.9 - Wrong product quality status in system"/>
        <s v="3.5.10 - Stock on system, but not in correct location"/>
        <s v="3.5.11 - Stock Replenishment delay / failure"/>
        <s v="3.5.12 - Stock Damaged in warehouse (excluding temperature deviation)"/>
        <s v="3.5.13 - Temperature Deviation in Warehouse"/>
        <s v="3.5.14 - Picking Error - Wrong product delivered (excludes dispensed items)"/>
        <s v="3.5.15 - Picking Error - Wrong Quantity Delivered (excludes dispensed items)"/>
        <s v="3.5.16 - Patient access scheme incorrectly applied"/>
        <s v="3.5.17 - Unclassified P/W/M failure"/>
        <s v="3.6.1 - Wrong Drug"/>
        <s v="3.6.2 - Wrong Strength"/>
        <s v="3.6.3 - Wrong Label / Patient Information Leaflet / insufficient instructions provided"/>
        <s v="3.6.4 - Wrong Formulation / Device"/>
        <s v="3.6.5 - Wrong Quantity"/>
        <s v="3.6.6 - Wrong Expiry Date"/>
        <s v="3.6.7 - Wrong Ancillary"/>
        <s v="3.6.8 - Wrong manufacturer (e.g. specific generic medicine requested)"/>
        <s v="3.6.9 - Missing Item"/>
        <s v="3.6.10 - Extra Item"/>
        <s v="3.6.11 - MDS / Dosette Error"/>
        <s v="3.6.12 - Obsolete prescription dispensed"/>
        <s v="3.6.13 - Dispensing accuracy check insufficient (e.g. known allergy or contraindication; unlicenced use / product not properly controlled)"/>
        <s v="3.6.14 - Pharmacy intervention insufficient or inappropriate"/>
        <s v="3.6.15 - Wrong patient details / Dispensing recorded against wrong patient record IG"/>
        <s v="3.6.16 - Unclassified dispensing failure"/>
        <s v="3.7.1 - Consignment not transported (late, not loaded or missed trunking)"/>
        <s v="3.7.2 - Consignment misrouted, labels correct"/>
        <s v="3.7.3 - Wrong delivery label"/>
        <s v="3.7.4 - Unclassified despatch failure"/>
        <s v="3.8.1 - Traffic congestion delay – proactively communicated"/>
        <s v="3.8.2 - Traffic congestion delay – not proactively communicated"/>
        <s v="3.8.3 - Consignment damaged / tampered in transit"/>
        <s v="3.8.4 - Delivery Failure – Driver cannot Locate Address"/>
        <s v="3.8.5 - Delivery Failure - Driver Out of Time"/>
        <s v="3.8.6 - Delivery failure – Incorrect address label / patient not known at address"/>
        <s v="3.8.7 - Vehicle Breakdown"/>
        <s v="3.8.8 - Split consignment / part delivery"/>
        <s v="3.8.9 - Delivery not delivered in person – e.g. left in porch"/>
        <s v="3.8.10 - Delivered to incorrect address (delivery label correct)"/>
        <s v="3.8.11 - Trunking issue or failure to cross-dock onto van"/>
        <s v="3.8.12 - Vehicle fridge breakdown / Temperature deviation in transit"/>
        <s v="3.8.13 - Unauthorised Signatory (correct delivery address)"/>
        <s v="3.8.14 - Driver Behaviour"/>
        <s v="3.8.15 - No signature (POD) for Delivery"/>
        <s v="3.8.16 - Patient failed to collection consignment from agreed delivery point (e.g. post office, neighbour)"/>
        <s v="3.8.17 - Failed Collection/Uplift"/>
        <s v="3.8.18 - Unclassified delivery failure"/>
        <s v="3.9.1 - Home visit scheduling error – not scheduled"/>
        <s v="3.9.2 - Home visit scheduling error – wrong staffing / service"/>
        <s v="3.9.3 - Home visit scheduled - late arrival"/>
        <s v="3.9.4 - Home visit scheduled – cancelled / missed"/>
        <s v="3.9.5 - Patient preference not recorded and actioned (Clinical/Nursing)"/>
        <s v="3.9.6 - Insufficient follow-up actions taken"/>
        <s v="3.9.7 - Inappropriate attitude / behaviour"/>
        <s v="3.9.8 - Monitoring error"/>
        <s v="3.9.9 - Clinical reporting error"/>
        <s v="3.9.10 - Unclassified clinical/nursing failure"/>
        <s v="3.10.1 - Invoicing"/>
        <s v="3.10.2 - Delayed payment"/>
        <s v="3.10.3 - Patient access scheme not correctly applied"/>
        <s v="3.10.4 - Unclassified invoicing/finance failure"/>
        <s v="4.1.1 - Degree of Patient Harm"/>
        <s v="4.1.2 - Care Setting NRLS RP020 "/>
        <s v="4.1.3 - Patient Safety Incident Type"/>
        <s v="4.1.4 - Effect on patient NRLS PD10"/>
        <s v="4.1.5 - Medication stage"/>
        <s v="4.1.6 - Medication error description"/>
        <s v="4.1.7 - Other NRLS required fields"/>
        <s v="4.2.1 - Is this a Duty of Candour Incident?"/>
        <s v="4.2.2 - Date of initial DoC report to patient"/>
        <s v="4.2.3 - Time of initial DoC report to patient"/>
        <s v="4.2.4 - Date of closing DoC report to patient"/>
        <s v="4.3.1 - Side Effect"/>
        <s v="4.3.2 - Pregnancy exposure"/>
        <s v="4.3.3 - Off label or unlicenced use"/>
        <s v="4.3.4 - Lack of efficacy"/>
        <s v="4.4.1 - Counterfeit"/>
        <s v="4.4.2 - Faulty / Defective Medicine"/>
        <s v="4.4.3 - Faulty / Defective Medical Device"/>
        <s v="4.4.4 - Faulty / Defective Equipment (e.g. patient fridge)"/>
        <s v="4.4.5 - Defect Severity"/>
        <s v="4.4.6 - Defect Type"/>
        <s v="4.4.7 - Other DMRC required data fields"/>
        <s v="4.4.8 - Other AIC required data fields"/>
        <s v="4.5.1 - Patient competency changed, not identified and/or actioned"/>
        <s v="4.6.1 - IG Toolkit Severity level (HICSC)"/>
        <s v="4.6.2 - Number of records involved (HICSC)"/>
        <s v="4.6.3 - Breach Type (HICSC)"/>
        <s v="4.6.4 - Breach caused by (HICSC)"/>
        <s v="4.6.5 - Data format (HICSC)"/>
        <s v="4.6.6 - Personal Data Type (HICSC)"/>
        <s v="4.6.7 - Sensitivity (HICSC)"/>
        <s v="4.6.8 - IG non-conformance reported to (HICSC)"/>
        <s v="4.6.9 - Summary of Incident for IG Toolkit Report (HICSC)"/>
        <s v="4.6.10 - Details of Incident for IG Toolkit Report (HICSC)"/>
        <s v="4.7.1 - Date acknowledgement issued to complainant"/>
        <s v="4.7.2 - Date of written response issued to complainant"/>
        <s v="5.1.1 - Poor workspace layout / insufficient space"/>
        <s v="5.1.2 - Unsuitable environmental conditions (e.g. noise, heat, light, cleanliness, distractions, interruptions)"/>
        <s v="5.1.3 - Workload and hours of work"/>
        <s v="5.1.4 - Time pressures"/>
        <s v="5.1.5 - Poor/excess administration"/>
        <s v="5.2.1 - Poor design (e.g. unclear displays, equipment difficult to use)"/>
        <s v="5.2.2 - Insufficient equipment"/>
        <s v="5.2.3 - Wrong type of equipment / correct equipment not available"/>
        <s v="5.2.4 - Maintenance / calibration"/>
        <s v="5.2.5 - Commissioning / validation"/>
        <s v="5.2.6 - Wrong product / quantity / specification ordered (includes none ordered)"/>
        <s v="5.2.7 - Wrong product / quantity / specification supplied"/>
        <s v="5.2.8 - Supplier not approved"/>
        <s v="5.2.9 - Inadequate Equipment/Product/Service specification"/>
        <s v="5.2.10 - No/insufficient stock"/>
        <s v="5.3.1 - Poor packaging / labelling"/>
        <s v="5.3.2 - Caution in Use notice"/>
        <s v="5.3.3 - Faulty Medicine / Medical Device"/>
        <s v="5.4.1 - Lack of approved documents (guidelines / procedures / policies)"/>
        <s v="5.4.2 - Insufficient detail in approved documents (e.g. lack of decision making aids)"/>
        <s v="5.4.3 - Documentation not reflecting current practice"/>
        <s v="5.4.4 - Documentation unworkable in current environment"/>
        <s v="5.5.1 - Training"/>
        <s v="5.5.2 - Competence"/>
        <s v="5.5.3 - Skills"/>
        <s v="5.6.1 - Handover and communication processes not clearly defined"/>
        <s v="5.6.2 - Handover and communication processes defined but not followed"/>
        <s v="5.6.3 - Contact details not up-to-date"/>
        <s v="5.6.4 - Communication issue e.g. mismatch in understanding between accounts of individuals delivering and receiving information. conflicting, unclear or missing information"/>
        <s v="5.6.5 - Interpersonal skills issue e.g. inability to manage conflict, personality clashes."/>
        <s v="5.7.1 - Conflicting goals / objectives"/>
        <s v="5.7.2 - Unrealistic targets"/>
        <s v="5.7.3 - Insufficient resources allocated"/>
        <s v="5.7.4 - Sub-contractor management processes insufficient / not implemented"/>
        <s v="5.7.5 - Approval processes insufficient / not implemented"/>
        <s v="5.8.1 - Roles and responsibilities not defined"/>
        <s v="5.8.2 - Inappropriate delegation"/>
        <s v="5.8.3 - Lack of leadership"/>
        <s v="5.8.4 - Lack of support"/>
        <s v="5.8.5 - Tolerance of bullying and coercion"/>
        <s v="5.8.6 - Insufficient safety culture and reporting i.e. embrace, learn and act on failure"/>
        <s v="5.9.1 - Clinical condition"/>
        <s v="5.9.2 - Social / physical / psychological factors"/>
        <s v="5.9.3 - Relationships"/>
        <s v="5.9.4 - Suitability of home environment"/>
        <s v="6.3.1 - Very Low Risk"/>
        <s v="6.3.2 - Low Risk"/>
        <s v="6.3.3 - Moderate Risk"/>
        <s v="6.3.4 - High Risk"/>
      </sharedItems>
    </cacheField>
    <cacheField name="Sub-Code Name" numFmtId="0">
      <sharedItems containsBlank="1"/>
    </cacheField>
    <cacheField name="Sub Name + ref" numFmtId="0">
      <sharedItems count="301">
        <s v=""/>
        <s v="1.1.9.1 - Male"/>
        <s v="1.1.9.2 - Female"/>
        <s v="1.1.9.3 - Unknown gender"/>
        <s v="1.1.10.1 - White"/>
        <s v="1.1.10.2 - Mixed"/>
        <s v="1.1.10.3 - Asian / Asian British"/>
        <s v="1.1.10.4 - Black / Black British"/>
        <s v="1.1.10.5 - Other ethnicity"/>
        <s v="1.1.10.6 - Unknown ethnicity"/>
        <s v="1.1.12.1 - England"/>
        <s v="1.1.12.2 - Scotland"/>
        <s v="1.1.12.3 - Wales"/>
        <s v="1.1.12.4 - Northern Ireland"/>
        <s v="1.1.12.5 - Other country"/>
        <s v="1.2.1.1 - Patient / Patient Representative / Carer / Advocate"/>
        <s v="1.2.1.2 - NHS Trust / Health Board / Hospital"/>
        <s v="1.2.1.3 - Other Healthcare Professional"/>
        <s v="1.2.1.4 - Purchasing Authority / Commissioner"/>
        <s v="1.2.1.5 - Pharmaceutical / Device Companies"/>
        <s v="1.2.1.6 - Primary sub-contractor"/>
        <s v="1.2.1.7 - Suppliers and sub-contractors"/>
        <s v="1.2.2.1 - Patient"/>
        <s v="1.2.2.2 - Carer/Guardian"/>
        <s v="1.2.2.3 - Other patient representative"/>
        <s v="1.2.2.4 - Medical"/>
        <s v="1.2.2.5 - Nurse"/>
        <s v="1.2.2.6 - Pharmacy"/>
        <s v="1.2.2.7 - Support Staff"/>
        <s v="1.2.2.8 - Other Reporter type"/>
        <s v="2.1.5.1 - Immediate corrective actions prevented effects of incident from reaching/impacting the patient (Near miss)"/>
        <s v="2.1.5.2 - Immediate corrective actions did not prevent effects of incident from reaching/impacting the patient"/>
        <s v="2.1.10.1 - 08h00 – 11h59"/>
        <s v="2.1.10.2 - 12h00 – 15h59"/>
        <s v="2.1.10.3 - 16h00 – 19h59"/>
        <s v="2.1.10.4 - 20h00 – 23h59"/>
        <s v="2.1.10.5 - 00h00 – 03h59"/>
        <s v="2.1.10.6 - 04h00 – 07h59"/>
        <s v="2.1.11.1 - Dispensary/warehouse/customer services"/>
        <s v="2.1.11.2 - In-transit"/>
        <s v="2.1.11.3 - Private house/flat"/>
        <s v="2.1.11.4 - Residential Home"/>
        <s v="2.1.11.5 - Nursing Home/Hospice"/>
        <s v="2.1.11.6 - Prison/remand"/>
        <s v="2.1.11.7 - GP Surgery or Primary care clinic"/>
        <s v="2.1.11.8 - Intermediate care setting"/>
        <s v="2.1.11.9 - Hospital"/>
        <s v="2.1.11.10 - Other Location"/>
        <s v="2.1.14.1 - No response to reporter required"/>
        <s v="2.1.14.2 - Verbal response reporter required"/>
        <s v="2.1.14.3 - Written response to reporter required"/>
        <s v="2.1.15.1 - Consent given - Manufacturer/reporter contact"/>
        <s v="2.1.15.2 - Consent not given - Manufacturer/reporter contact"/>
        <s v="2.1.15.3 - Consent not sought - Manufactuer/reporter contact"/>
        <s v="2.1.17.1 - Yes - Patient was harmed"/>
        <s v="2.1.17.2 - No - Patient not harmed"/>
        <s v="2.1.17.3 - Don't know"/>
        <s v="2.1.19.1 - Preventatble Incident/Complaint"/>
        <s v="2.1.19.2 - Unpreventable Incident/Complaint"/>
        <s v="2.1.19.3 - Unknown if Incident/Complaint preventable"/>
        <s v="2.3.5.1 - Oral solid"/>
        <s v="2.3.5.2 - Oral Liquid"/>
        <s v="2.3.5.3 - Injection (SC or IM)"/>
        <s v="2.3.5.4 - Injection (IV)"/>
        <s v="2.3.5.5 - To be applied to the skin"/>
        <s v="2.3.5.6 - Other form"/>
        <s v="2.3.9.1 - Inhalation"/>
        <s v="2.3.9.2 - Intramuscular"/>
        <s v="2.3.9.3 - Intravenous"/>
        <s v="2.3.9.4 - Intravesicular"/>
        <s v="2.3.9.5 - Nasal"/>
        <s v="2.3.9.6 - Optical"/>
        <s v="2.3.9.7 - Oral"/>
        <s v="2.3.9.8 - Per ear"/>
        <s v="2.3.9.9 - Per vagina"/>
        <s v="2.3.9.10 - Rectal"/>
        <s v="2.3.9.11 - Subcutaneous"/>
        <s v="2.3.9.12 - Sublingual"/>
        <s v="2.3.9.13 - Topical"/>
        <s v="2.3.9.14 - Other"/>
        <s v="2.3.9.15 - Unknown"/>
        <s v="2.3.9.16 - Not applicable"/>
        <s v="2.3.17.1 - Medicine available"/>
        <s v="2.3.17.2 - Medicine not available"/>
        <s v="2.3.17.3 - Unknown medicine availability"/>
        <s v="2.3.17.4 - Medicine location"/>
        <s v="2.3.18.1 - Very unlikely caused by reported medicine"/>
        <s v="2.3.18.2 - Unlikely caused by reported medicine"/>
        <s v="2.3.18.3 - Likely caused by reported medicine"/>
        <s v="2.3.18.4 - Very Likely caused by reported medicine"/>
        <s v="2.3.18.5 - Unknown if caused by reported medicine"/>
        <s v="2.3.20.1 - Patient Access Scheme relevant to incident"/>
        <s v="2.3.20.2 - Patient Access Scheme not relevant to incident/complaint"/>
        <s v="2.4.11.1 - Device available"/>
        <s v="2.4.11.2 - Device not available"/>
        <s v="2.4.11.3 - Unknown device availability"/>
        <s v="2.4.11.4 - Device location"/>
        <s v="2.4.12.1 - Contact lenses and care products"/>
        <s v="2.4.12.2 - Dental appliances"/>
        <s v="2.4.12.3 - Dental materials"/>
        <s v="2.4.12.4 - Dressings"/>
        <s v="2.4.12.5 - Gloves"/>
        <s v="2.4.12.6 - Hypodermic syringes and needles"/>
        <s v="2.4.12.7 - Infusion pumps, syringe drivers"/>
        <s v="2.4.12.8 - Insulin syringes"/>
        <s v="2.4.12.9 - Intravenous catheters and cannulae"/>
        <s v="2.4.12.10 - Other device type"/>
        <s v="2.5.1.1 - Homecare Provider (Primary I/R)"/>
        <s v="2.5.1.2 - Trust (Primary I/R)"/>
        <s v="2.5.1.3 - Commissioner (Primary I/R)"/>
        <s v="2.5.1.4 - Other (Primary I/R)"/>
        <s v="2.5.5.1 - Homecare Provider (secondary I/R)"/>
        <s v="2.5.5.2 - Trust (secondary I/R)"/>
        <s v="2.5.5.3 - Commissioner (secondary I/R)"/>
        <s v="2.5.5.4 - Other (secondary I/R)"/>
        <s v="3.2.1.1 - Patient registration documents not clear"/>
        <s v="3.2.1.2 - Patient registration documents incomplete"/>
        <s v="3.2.1.3 - Inappropriate referral e.g. patient not suitable for homecare"/>
        <s v="3.2.1.4 - Inadequate individual patient care plan agreed and in place"/>
        <s v="3.2.3.1 - Incorrect patient details"/>
        <s v="3.2.3.2 - Incorrect service details"/>
        <s v="3.2.3.3 - Incorrect hospital / clinical contact details"/>
        <s v="3.2.3.4 - Incorrect funding details"/>
        <s v="3.3.3.1 - Wrong or unclear dose or strength on prescription"/>
        <s v="3.3.3.2 - Wrong drug/medicine on prescription"/>
        <s v="3.3.3.3 - Wrong or unclear formulation on prescription"/>
        <s v="3.3.3.4 - Wrong or unclear dose frequency on prescription"/>
        <s v="3.3.3.5 - Wrong or unclear quantity or delivery frequency on prescription"/>
        <s v="3.3.3.6 - Wrong or unclear route of supply (e.g. outpatient dispensing vs homecare)"/>
        <s v="3.3.3.7 - Prescription not signed"/>
        <s v="3.3.3.8 - Prescription not dated"/>
        <s v="3.3.3.9 - Prescriber not identifiable"/>
        <s v="3.3.3.10 - Handwritten prescription difficult to read"/>
        <s v="3.3.3.11 - Wrong / omitted verbal patient directions / insufficient counselling"/>
        <s v="3.3.4.1 - Clinical check record not completed"/>
        <s v="3.3.4.2 - Clinical checker not identifiable"/>
        <s v="3.3.5.1 - Known allergy"/>
        <s v="3.3.5.2 - Known contraindication"/>
        <s v="3.3.5.3 - Other clinical review error (e.g. dose not adjusted in line with test results)"/>
        <s v="3.4.1.1 - Incorrect patient details"/>
        <s v="3.4.1.2 - Incorrect service details"/>
        <s v="3.4.1.3 - Incorrect frequency / delivery details"/>
        <s v="3.4.1.4 - Delayed data entry"/>
        <s v="3.4.1.5 - Incorrect Drug or ancillary entered"/>
        <s v="3.4.1.6 - Incorrect formulation /presentation / pack size entered"/>
        <s v="3.4.1.7 - Incorrect quantity entered"/>
        <s v="3.4.1.8 - Incorrect dose instructions entered"/>
        <s v="3.4.1.9 - Purchase Order / funding details incomplete / missing"/>
        <s v="3.10.1.1 - Wrong Account"/>
        <s v="3.10.1.2 - Wrong product"/>
        <s v="3.10.1.3 - Wrong Price"/>
        <s v="3.10.1.4 - Wrong quantity (invoicing)"/>
        <s v="3.10.1.5 - Wrong VAT"/>
        <s v="3.10.1.6 - Wrong transaction details"/>
        <s v="3.10.1.7 - Funding not approved"/>
        <s v="4.1.1.1 - None"/>
        <s v="4.1.1.2 - Low"/>
        <s v="4.1.1.3 - Moderate"/>
        <s v="4.1.1.4 - Severe"/>
        <s v="4.1.1.5 - Death"/>
        <s v="4.1.1.6 - Unknown harm"/>
        <s v="4.1.2.1 - NHS Hospital led Homecare"/>
        <s v="4.1.2.2 - GP led Homecare"/>
        <s v="4.1.2.3 - Private Patient"/>
        <s v="4.1.2.4 - Other"/>
        <s v="4.1.3.1 - Medication error"/>
        <s v="4.1.3.2 - Medical device error"/>
        <s v="4.1.3.3 - Treatment/ procedure error not medication or medical device related"/>
        <s v="4.1.3.4 - Clinical assessment error (diagnosis, screening, prescribing)"/>
        <s v="4.1.3.5 - Consent/confidentiality"/>
        <s v="4.1.3.6 - Safeguarding/Patient Abuse / Self harming behaviour"/>
        <s v="4.1.3.7 - Disruptive, aggressive behaviour towards staff"/>
        <s v="4.1.3.8 - Patient accident - slips, trips, falls, needles stick etc"/>
        <s v="4.1.3.9 - Infection control"/>
        <s v="4.1.3.10 - Communication related error e.g. patient unable to access service, registration error, transfer of care error, inappropriate handover) (Note maps to NRLS Access, admission, transfer, discharge)"/>
        <s v="4.1.3.11 - Administration / Documentation related error (e.g. missing, delay, patient incorrectly identified, test result recorded incorrectly)"/>
        <s v="4.1.3.12 - Time related implementation of care error (e.g. delay in obtaining clinical assistance, recognising complications)"/>
        <s v="4.1.3.13 - Infrastructure"/>
        <s v="4.1.3.14 - Unclassified patient safety incident"/>
        <s v="4.1.4.1 - Allergy/adverse reaction"/>
        <s v="4.1.4.2 - Blood loss"/>
        <s v="4.1.4.3 - Collapse/loss of consciousness"/>
        <s v="4.1.4.4 - GI disturbance"/>
        <s v="4.1.4.5 - Infection"/>
        <s v="4.1.4.6 - Injury to skin"/>
        <s v="4.1.4.7 - Musculoskeletal"/>
        <s v="4.1.4.8 - Neurological"/>
        <s v="4.1.4.9 - Respiratory"/>
        <s v="4.1.4.10 - Unexpected deterioration"/>
        <s v="4.1.4.11 - Unintentional puncture/laceration"/>
        <s v="4.1.4.12 - Other physical - specify"/>
        <s v="4.1.4.13 - Social - specify"/>
        <s v="4.1.4.14 - Unknown effect"/>
        <s v="4.1.4.15 - Not applicable"/>
        <s v="4.1.5.1 - Prescribing"/>
        <s v="4.1.5.2 - Dispensing/preparation"/>
        <s v="4.1.5.3 - Administration"/>
        <s v="4.1.5.4 - Monitoring"/>
        <s v="4.1.5.5 - Advice"/>
        <s v="4.1.5.6 - Other - specify"/>
        <s v="4.1.6.1 - Adverse drug reaction"/>
        <s v="4.1.6.2 - Contraindication"/>
        <s v="4.1.6.3 - Wrong patient"/>
        <s v="4.1.6.4 - Omitted or delayed"/>
        <s v="4.1.6.5 - No medicine available to patient(adds to last one for NRLS)"/>
        <s v="4.1.6.6 - Patient allergic to treatment"/>
        <s v="4.1.6.7 - Wrong expiry date"/>
        <s v="4.1.6.8 - Wrong information leaflet"/>
        <s v="4.1.6.9 - Wrong patient direction"/>
        <s v="4.1.6.10 - Wrong label"/>
        <s v="4.1.6.11 - Wrong dose/strength"/>
        <s v="4.1.6.12 - Wrong drug"/>
        <s v="4.1.6.13 - Wrong formulation"/>
        <s v="4.1.6.14 - Wrong frequency"/>
        <s v="4.1.6.15 - Wrong method of preparation/supply"/>
        <s v="4.1.6.16 - Wrong quantity (Medication error)"/>
        <s v="4.1.6.17 - Wrong route"/>
        <s v="4.1.6.18 - Wrong storage"/>
        <s v="4.1.6.19 - Unclassified medication error"/>
        <s v="4.1.6.20 - Unknown "/>
        <s v="4.1.7.1 - Describe what happened"/>
        <s v="4.1.7.2 - Underlying causes"/>
        <s v="4.1.7.3 - Right or wrong medicine"/>
        <s v="4.1.7.4 - Actions taken to minimise impact (for NRLS report)"/>
        <s v="4.1.7.5 - Action taken (for NRLS report)"/>
        <s v="4.1.7.6 - NRLS Reference"/>
        <s v="4.3.1.1 - Known patient allergy"/>
        <s v="4.3.1.2 - Known potential side effect of medicine not reported before"/>
        <s v="4.3.1.3 - Exacerbation of known side effect"/>
        <s v="4.3.1.4 - Unexpected side effect"/>
        <s v="4.4.5.1 - Hazardous/Critical defect"/>
        <s v="4.4.5.2 - Major defect"/>
        <s v="4.4.5.3 - Minor defect"/>
        <s v="4.4.6.1 - Label"/>
        <s v="4.4.6.2 - Container"/>
        <s v="4.4.6.3 - Foreign Body"/>
        <s v="4.4.6.4 - Unclassified defect"/>
        <s v="4.4.7.1 - Details of clinical incident associated with Defect"/>
        <s v="4.4.7.2 - Legal Status of Medicine"/>
        <s v="4.4.7.3 - Sample available for testing by MHRA"/>
        <s v="4.4.7.4 - Manufacturer contacted"/>
        <s v="4.4.7.5 - Photographs of packaging / invoice documents etc"/>
        <s v="4.4.8.1 - Details of defect (Note Header in spreadsheet is Comments)"/>
        <s v="4.4.8.2 - Action taken (defect)"/>
        <s v="4.4.8.3 - Region or Homecare Provider"/>
        <s v="4.4.8.4 - Reporting Hospital (leave blank if multiple)"/>
        <s v="4.4.8.5 - Date manufacturer contacted"/>
        <s v="4.4.8.6 - Date Faulty / Defective Item Report Closed/Completed"/>
        <s v="4.6.1.1 - Below Level 1"/>
        <s v="4.6.1.2 - Level 1"/>
        <s v="4.6.1.3 - Level 2"/>
        <s v="4.6.3.1 - Corruption or inability to recover electronic data"/>
        <s v="4.6.3.2 - Disclosed in Error"/>
        <s v="4.6.3.3 - Lost in Transit"/>
        <s v="4.6.3.4 - Lost or stolen hardware"/>
        <s v="4.6.3.5 - Lost or stolen paperwork"/>
        <s v="4.6.3.6 - Non-secure Disposal –hardware"/>
        <s v="4.6.3.7 - Non-secure Disposal – paperwork"/>
        <s v="4.6.3.8 - Uploaded to website in error"/>
        <s v="4.6.3.9 - Technical security failing (including hacking)"/>
        <s v="4.6.3.10 - Unauthorised access/disclosure"/>
        <s v="4.6.3.11 - Other / Unclassified breach type (HICSC)"/>
        <s v="4.6.4.1 - Theft"/>
        <s v="4.6.4.2 - Accidental loss,"/>
        <s v="4.6.4.3 - Inappropriate disclosure,"/>
        <s v="4.6.4.4 - Procedural failure"/>
        <s v="4.6.5.1 - Written"/>
        <s v="4.6.5.2 - Digital – encrypted"/>
        <s v="4.6.5.3 - Digital – not encrypted"/>
        <s v="4.6.6.1 - Basic demographic data at risk e.g. equivalent to telephone directory"/>
        <s v="4.6.6.2 - Limited clinical information at risk e.g. clinic attendance, ward handover sheet"/>
        <s v="4.6.7.1 - No clinical data at risk"/>
        <s v="4.6.7.2 - Limited demographic data at risk e.g. address not included, name not included"/>
        <s v="4.6.7.3 - Security controls/difficulty to access data partially mitigates risk"/>
        <s v="4.6.7.4 - Detailed clinical information at risk e.g. case notes"/>
        <s v="4.6.7.5 - Particularly sensitive information at risk e.g. HIV, STD, Mental Health, Children"/>
        <s v="4.6.7.6 - One or more previous incidents of a similar type in past 12 months"/>
        <s v="4.6.7.7 - Failure to securely encrypt mobile technology or other obvious security failing"/>
        <s v="4.6.7.8 - A complaint has been made to the Information Commissioner"/>
        <s v="4.6.7.9 - Individuals affected are likely to suffer significant distress or embarrassment"/>
        <s v="4.6.7.10 - Individuals affected have been placed at risk of physical harm"/>
        <s v="4.6.7.11 - Individuals affected may suffer significant detriment e.g. financial loss"/>
        <s v="4.6.7.12 - Incident has incurred or risked incurring a clinical untoward incident"/>
        <s v="4.6.7.13 - Celebrity involved or other newsworthy aspects or media interest"/>
        <s v="4.6.8.1 - Data subjects"/>
        <s v="4.6.8.2 - Caldicott Guardian"/>
        <s v="4.6.8.3 - Senior Information Risk Owner"/>
        <s v="4.6.8.4 - Chief Executive"/>
        <s v="4.6.8.5 - Accounting Officer"/>
        <s v="4.6.8.6 - Police, Counter Fraud Branch, etc"/>
        <s v="5.5.1.1 - Inadequate training"/>
        <s v="5.5.1.2 - Training needs not identified"/>
        <s v="5.5.1.3 - Training needs identified but not planned"/>
        <s v="5.5.1.4 - Training planned, but not completed"/>
        <s v="5.5.1.5 - Approved training materials / courses not available"/>
        <s v="5.5.2.1 - Competence not validated after training"/>
        <s v="5.5.2.2 - Impaired / poor judgement"/>
        <s v="5.5.2.3 - Health / Stress related lapse"/>
        <s v="5.5.3.1 - Skill based slips/lapses (e.g. error in executing procedure)"/>
        <s v="5.5.3.2 - Rule-based mistakes (e.g. application of wrong procedure)"/>
        <s v="5.5.3.3 - Knowledge-based mistakes (e.g. unaware of multiple dosage regimes for specific condition)"/>
      </sharedItems>
    </cacheField>
    <cacheField name="Final Code level Name" numFmtId="0">
      <sharedItems/>
    </cacheField>
    <cacheField name="Final Code &amp; Ref" numFmtId="0">
      <sharedItems count="639">
        <s v="1 - Demographic Codes"/>
        <s v="1.1 - Patient Details"/>
        <s v="1.1.1 - Homecare provider patient number"/>
        <s v="1.1.2 - NHS number"/>
        <s v="1.1.3 - Hospital number"/>
        <s v="1.1.4 - Patient surname"/>
        <s v="1.1.5 - Patient forename"/>
        <s v="1.1.6 - Carer or Guardian name"/>
        <s v="1.1.7 - Date of birth"/>
        <s v="1.1.8 - Patient under 18 years"/>
        <s v="1.1.9 - Patient Gender"/>
        <s v="1.1.9.1 - Male"/>
        <s v="1.1.9.2 - Female"/>
        <s v="1.1.9.3 - Unknown gender"/>
        <s v="1.1.10 - Ethnicity"/>
        <s v="1.1.10.1 - White"/>
        <s v="1.1.10.2 - Mixed"/>
        <s v="1.1.10.3 - Asian / Asian British"/>
        <s v="1.1.10.4 - Black / Black British"/>
        <s v="1.1.10.5 - Other ethnicity"/>
        <s v="1.1.10.6 - Unknown ethnicity"/>
        <s v="1.1.11 - Address "/>
        <s v="1.1.12 - Country"/>
        <s v="1.1.12.1 - England"/>
        <s v="1.1.12.2 - Scotland"/>
        <s v="1.1.12.3 - Wales"/>
        <s v="1.1.12.4 - Northern Ireland"/>
        <s v="1.1.12.5 - Other country"/>
        <s v="1.1.13 - Therapy/contract"/>
        <s v="1.1.14 - Diagnosis"/>
        <s v="1.1.15 - Referring centre"/>
        <s v="1.1.16 - Clinical services team location - if applicable"/>
        <s v="1.2 - Reporter Details"/>
        <s v="1.2.1 - Reporting Organisation"/>
        <s v="1.2.1.1 - Patient / Patient Representative / Carer / Advocate"/>
        <s v="1.2.1.2 - NHS Trust / Health Board / Hospital"/>
        <s v="1.2.1.3 - Other Healthcare Professional"/>
        <s v="1.2.1.4 - Purchasing Authority / Commissioner"/>
        <s v="1.2.1.5 - Pharmaceutical / Device Companies"/>
        <s v="1.2.1.6 - Primary sub-contractor"/>
        <s v="1.2.1.7 - Suppliers and sub-contractors"/>
        <s v="1.2.2 - Reporter type"/>
        <s v="1.2.2.1 - Patient"/>
        <s v="1.2.2.2 - Carer/Guardian"/>
        <s v="1.2.2.3 - Other patient representative"/>
        <s v="1.2.2.4 - Medical"/>
        <s v="1.2.2.5 - Nurse"/>
        <s v="1.2.2.6 - Pharmacy"/>
        <s v="1.2.2.7 - Support Staff"/>
        <s v="1.2.2.8 - Other Reporter type"/>
        <s v="1.2.3 - Reporter name"/>
        <s v="1.2.4 - Reporter telephone"/>
        <s v="1.2.5 - Reporter email"/>
        <s v="1.2.6 - Reporter Address"/>
        <s v="1.2.7 - Reporter Organisation"/>
        <s v="1.3 - Recipient Details"/>
        <s v="1.3.1 - Recipient name"/>
        <s v="1.3.2 - Recipient position / job title"/>
        <s v="1.3.3 - Recipient organisation name"/>
        <s v="1.3.4 - Recipient contact telephone"/>
        <s v="2 - Incident/Complaint Codes"/>
        <s v="2.1 - Incident/complaint details"/>
        <s v="2.1.1 - Description of Incident/Complaint (Anonomysed)"/>
        <s v="2.1.2 - Personal identifiable data relating to description of Incident/Complaint"/>
        <s v="2.1.3 - Supporting files/documents/information for incident/complaint description"/>
        <s v="2.1.4 - Immediate corrective actions taken"/>
        <s v="2.1.5 - Impact of immediate corrective actions"/>
        <s v="2.1.5.1 - Immediate corrective actions prevented effects of incident from reaching/impacting the patient (Near miss)"/>
        <s v="2.1.5.2 - Immediate corrective actions did not prevent effects of incident from reaching/impacting the patient"/>
        <s v="2.1.6 - Relevant medical history"/>
        <s v="2.1.7 - Date Incident / Complaint first Reported"/>
        <s v="2.1.8 - Time Incident / Complaint first Reported"/>
        <s v="2.1.9 - Date Incident / Complaint Occurred"/>
        <s v="2.1.10 - Time Incident / Complaint Occurred"/>
        <s v="2.1.10.1 - 08h00 – 11h59"/>
        <s v="2.1.10.2 - 12h00 – 15h59"/>
        <s v="2.1.10.3 - 16h00 – 19h59"/>
        <s v="2.1.10.4 - 20h00 – 23h59"/>
        <s v="2.1.10.5 - 00h00 – 03h59"/>
        <s v="2.1.10.6 - 04h00 – 07h59"/>
        <s v="2.1.11 - Location event occurred"/>
        <s v="2.1.11.1 - Dispensary/warehouse/customer services"/>
        <s v="2.1.11.2 - In-transit"/>
        <s v="2.1.11.3 - Private house/flat"/>
        <s v="2.1.11.4 - Residential Home"/>
        <s v="2.1.11.5 - Nursing Home/Hospice"/>
        <s v="2.1.11.6 - Prison/remand"/>
        <s v="2.1.11.7 - GP Surgery or Primary care clinic"/>
        <s v="2.1.11.8 - Intermediate care setting"/>
        <s v="2.1.11.9 - Hospital"/>
        <s v="2.1.11.10 - Other Location"/>
        <s v="2.1.12 - Number of patients affected"/>
        <s v="2.1.13 - Number of staff members affected"/>
        <s v="2.1.14 - Response to reporter requirement"/>
        <s v="2.1.14.1 - No response to reporter required"/>
        <s v="2.1.14.2 - Verbal response reporter required"/>
        <s v="2.1.14.3 - Written response to reporter required"/>
        <s v="2.1.15 - Consent for manufacturer to contact reporter"/>
        <s v="2.1.15.1 - Consent given - Manufacturer/reporter contact"/>
        <s v="2.1.15.2 - Consent not given - Manufacturer/reporter contact"/>
        <s v="2.1.15.3 - Consent not sought - Manufactuer/reporter contact"/>
        <s v="2.1.16 - Was the patient actually harmed?"/>
        <s v="2.1.17.1 - Yes - Patient was harmed"/>
        <s v="2.1.17.2 - No - Patient not harmed"/>
        <s v="2.1.17.3 - Don't know"/>
        <s v="2.1.18 - Description of harm"/>
        <s v="2.1.19 - Prevention of incident/complaint"/>
        <s v="2.1.19.1 - Preventatble Incident/Complaint"/>
        <s v="2.1.19.2 - Unpreventable Incident/Complaint"/>
        <s v="2.1.19.3 - Unknown if Incident/Complaint preventable"/>
        <s v="2.2 - Incident/Complaint type"/>
        <s v="2.2.1 - Patient safety Incident including Duty of Candour"/>
        <s v="2.2.2 - Adverse reaction"/>
        <s v="2.2.3 - Adverse event"/>
        <s v="2.2.4 - Faulty medicinal product"/>
        <s v="2.2.5 - Faulty medical device"/>
        <s v="2.2.6 - Safeguarding incident"/>
        <s v="2.2.7 - Information governance incident"/>
        <s v="2.2.8 - Non-conformance with Good Manufacturing Practice"/>
        <s v="2.2.9 - Non-conformance with Good Distribution Practice"/>
        <s v="2.2.10 - Complaint – informal – no written response required"/>
        <s v="2.2.11 - Complaint – formal – written response required"/>
        <s v="2.2.12 - Not-serious – downgraded following triage/investigation"/>
        <s v="2.3 - Medicine Details"/>
        <s v="2.3.1 - Description of medicine"/>
        <s v="2.3.2 - Approved name"/>
        <s v="2.3.3 - proprietary name"/>
        <s v="2.3.4 - Non-proprietary Name"/>
        <s v="2.3.5 - Form"/>
        <s v="2.3.5.1 - Oral solid"/>
        <s v="2.3.5.2 - Oral Liquid"/>
        <s v="2.3.5.3 - Injection (SC or IM)"/>
        <s v="2.3.5.4 - Injection (IV)"/>
        <s v="2.3.5.5 - To be applied to the skin"/>
        <s v="2.3.5.6 - Other form"/>
        <s v="2.3.6 - Strength"/>
        <s v="2.3.7 - Container Type"/>
        <s v="2.3.8 - Container Size"/>
        <s v="2.3.9 - Route"/>
        <s v="2.3.9.1 - Inhalation"/>
        <s v="2.3.9.2 - Intramuscular"/>
        <s v="2.3.9.3 - Intravenous"/>
        <s v="2.3.9.4 - Intravesicular"/>
        <s v="2.3.9.5 - Nasal"/>
        <s v="2.3.9.6 - Optical"/>
        <s v="2.3.9.7 - Oral"/>
        <s v="2.3.9.8 - Per ear"/>
        <s v="2.3.9.9 - Per vagina"/>
        <s v="2.3.9.10 - Rectal"/>
        <s v="2.3.9.11 - Subcutaneous"/>
        <s v="2.3.9.12 - Sublingual"/>
        <s v="2.3.9.13 - Topical"/>
        <s v="2.3.9.14 - Other"/>
        <s v="2.3.9.15 - Unknown"/>
        <s v="2.3.9.16 - Not applicable"/>
        <s v="2.3.10 - Manufacturer (Medicine)"/>
        <s v="2.3.11 - Supplier (Medicine)"/>
        <s v="2.3.12 - Parallel Importer"/>
        <s v="2.3.13 - Batch number (Medicine)"/>
        <s v="2.3.14 - Expiry Date (Medicine)"/>
        <s v="2.3.15 - Manufactured special"/>
        <s v="2.3.16 - Clinical Trial"/>
        <s v="2.3.17 - Medicine availabilty for inspection"/>
        <s v="2.3.17.1 - Medicine available"/>
        <s v="2.3.17.2 - Medicine not available"/>
        <s v="2.3.17.3 - Unknown medicine availability"/>
        <s v="2.3.17.4 - Medicine location"/>
        <s v="2.3.18 - Reporter's opinion of medicine causality to the reported incident/complaint"/>
        <s v="2.3.18.1 - Very unlikely caused by reported medicine"/>
        <s v="2.3.18.2 - Unlikely caused by reported medicine"/>
        <s v="2.3.18.3 - Likely caused by reported medicine"/>
        <s v="2.3.18.4 - Very Likely caused by reported medicine"/>
        <s v="2.3.18.5 - Unknown if caused by reported medicine"/>
        <s v="2.3.19 - Description of other medicines taken"/>
        <s v="2.3.20 - Patient access scheme (PAS)"/>
        <s v="2.3.20.1 - Patient Access Scheme relevant to incident"/>
        <s v="2.3.20.2 - Patient Access Scheme not relevant to incident/complaint"/>
        <s v="2.4 - Device Details"/>
        <s v="2.4.1 - Device name"/>
        <s v="2.4.2 - Model"/>
        <s v="2.4.3 - Catalogue number"/>
        <s v="2.4.4 - Serial number"/>
        <s v="2.4.5 - Manufacturer (Device)"/>
        <s v="2.4.6 - Supplier (Device)"/>
        <s v="2.4.7 - Batch number (Device)"/>
        <s v="2.4.8 - Expiry date (Device)"/>
        <s v="2.4.9 - Date of manufacture"/>
        <s v="2.4.10 - Quantity defective"/>
        <s v="2.4.11 - Device availabilty for inspection"/>
        <s v="2.4.11.1 - Device available"/>
        <s v="2.4.11.2 - Device not available"/>
        <s v="2.4.11.3 - Unknown device availability"/>
        <s v="2.4.11.4 - Device location"/>
        <s v="2.4.12 - Device type"/>
        <s v="2.4.12.1 - Contact lenses and care products"/>
        <s v="2.4.12.2 - Dental appliances"/>
        <s v="2.4.12.3 - Dental materials"/>
        <s v="2.4.12.4 - Dressings"/>
        <s v="2.4.12.5 - Gloves"/>
        <s v="2.4.12.6 - Hypodermic syringes and needles"/>
        <s v="2.4.12.7 - Infusion pumps, syringe drivers"/>
        <s v="2.4.12.8 - Insulin syringes"/>
        <s v="2.4.12.9 - Intravenous catheters and cannulae"/>
        <s v="2.4.12.10 - Other device type"/>
        <s v="2.5 - Investigator details"/>
        <s v="2.5.1 - Primary investigator/responder organisation type"/>
        <s v="2.5.1.1 - Homecare Provider (Primary I/R)"/>
        <s v="2.5.1.2 - Trust (Primary I/R)"/>
        <s v="2.5.1.3 - Commissioner (Primary I/R)"/>
        <s v="2.5.1.4 - Other (Primary I/R)"/>
        <s v="2.5.2 - Primary investigator/responder organisation code"/>
        <s v="2.5.3 - Primary investigator/responder organisation name"/>
        <s v="2.5.4 - Primary investigator/responder incident/complaint reference"/>
        <s v="2.5.5 - Secondary investigator/responder organisation type"/>
        <s v="2.5.5.1 - Homecare Provider (secondary I/R)"/>
        <s v="2.5.5.2 - Trust (secondary I/R)"/>
        <s v="2.5.5.3 - Commissioner (secondary I/R)"/>
        <s v="2.5.5.4 - Other (secondary I/R)"/>
        <s v="2.5.6 - Secondary investigator/responder organisation code"/>
        <s v="2.5.7 - Secondary investigator/responder organisation Name"/>
        <s v="2.5.8 - Secondary investigator/responder incident/complaint reference"/>
        <s v="3 - Process Based Codes"/>
        <s v="3.1 - Service Implementation / Change Control"/>
        <s v="3.1.1 - SLA / Contract not in place"/>
        <s v="3.1.2 - SLA / Contract unclear"/>
        <s v="3.1.3 - Policy / Guideline / Standard Operating Procedure not in place"/>
        <s v="3.1.4 - Risks not identified"/>
        <s v="3.1.5 - Risk mitigation insufficient"/>
        <s v="3.1.6 - Data entry error – contract/account information"/>
        <s v="3.1.7 - Data entry error – service/product information"/>
        <s v="3.1.8 - Key contact details not available / incorrect"/>
        <s v="3.1.9 - Change control insufficient"/>
        <s v="3.1.10 - Service requested outside contracted service level"/>
        <s v="3.1.11 - Unclassified implementation /change failure"/>
        <s v="3.2 - Patient Registration and Patient Services"/>
        <s v="3.2.1 - Patient Referral"/>
        <s v="3.2.1.1 - Patient registration documents not clear"/>
        <s v="3.2.1.2 - Patient registration documents incomplete"/>
        <s v="3.2.1.3 - Inappropriate referral e.g. patient not suitable for homecare"/>
        <s v="3.2.1.4 - Inadequate individual patient care plan agreed and in place"/>
        <s v="3.2.2 - Delayed registration onto providers system"/>
        <s v="3.2.3 - Patient registration data entry incorrect"/>
        <s v="3.2.3.1 - Incorrect patient details"/>
        <s v="3.2.3.2 - Incorrect service details"/>
        <s v="3.2.3.3 - Incorrect hospital / clinical contact details"/>
        <s v="3.2.3.4 - Incorrect funding details"/>
        <s v="3.2.4 - Consent not documented"/>
        <s v="3.2.5 - Initial patient contact not completed"/>
        <s v="3.2.6 - Service start date agreed"/>
        <s v="3.2.7 - Delivery/visit date/time not confirmed with patient"/>
        <s v="3.2.8 - Patient preference not recorded and actioned"/>
        <s v="3.2.9 - Patient request not actioned - incorrect delivery address"/>
        <s v="3.2.10 - Patient request not actioned –other"/>
        <s v="3.2.11 - Instructions to patient not clear"/>
        <s v="3.2.12 - Back-order / To Follow order not followed up correctly"/>
        <s v="3.2.13 - Issues/delays identified but not proactively communicated to patient"/>
        <s v="3.2.14 - Failure to communicate timely response to patient enquiry e.g. what’s happening with my meds?"/>
        <s v="3.2.15 - Rude or inappropriate behaviour of call handler"/>
        <s v="3.2.16 - Patient not correctly removed from service"/>
        <s v="3.2.17 - Unclassified patient reg / services failure"/>
        <s v="3.3 - Prescribing"/>
        <s v="3.3.1 - No prescription written / omitted medicine/ancillary"/>
        <s v="3.3.2 - Cross-over mismatching between patients and medicines"/>
        <s v="3.3.3 - Prescription incomplete or unclear"/>
        <s v="3.3.3.1 - Wrong or unclear dose or strength on prescription"/>
        <s v="3.3.3.2 - Wrong drug/medicine on prescription"/>
        <s v="3.3.3.3 - Wrong or unclear formulation on prescription"/>
        <s v="3.3.3.4 - Wrong or unclear dose frequency on prescription"/>
        <s v="3.3.3.5 - Wrong or unclear quantity or delivery frequency on prescription"/>
        <s v="3.3.3.6 - Wrong or unclear route of supply (e.g. outpatient dispensing vs homecare)"/>
        <s v="3.3.3.7 - Prescription not signed"/>
        <s v="3.3.3.8 - Prescription not dated"/>
        <s v="3.3.3.9 - Prescriber not identifiable"/>
        <s v="3.3.3.10 - Handwritten prescription difficult to read"/>
        <s v="3.3.3.11 - Wrong / omitted verbal patient directions / insufficient counselling"/>
        <s v="3.3.4 - Clinical Check incomplete or unclear on prescription"/>
        <s v="3.3.4.1 - Clinical check record not completed"/>
        <s v="3.3.4.2 - Clinical checker not identifiable"/>
        <s v="3.3.5 - Clinical review insufficient"/>
        <s v="3.3.5.1 - Known allergy"/>
        <s v="3.3.5.2 - Known contraindication"/>
        <s v="3.3.5.3 - Other clinical review error (e.g. dose not adjusted in line with test results)"/>
        <s v="3.3.6 - Purchase Order / Funding approval missing"/>
        <s v="3.3.7 - Unclassified prescibing failure"/>
        <s v="3.4 - Prescription Management"/>
        <s v="3.4.1 - Prescription / order data entry"/>
        <s v="3.4.1.1 - Incorrect patient details"/>
        <s v="3.4.1.2 - Incorrect service details"/>
        <s v="3.4.1.3 - Incorrect frequency / delivery details"/>
        <s v="3.4.1.4 - Delayed data entry"/>
        <s v="3.4.1.5 - Incorrect Drug or ancillary entered"/>
        <s v="3.4.1.6 - Incorrect formulation /presentation / pack size entered"/>
        <s v="3.4.1.7 - Incorrect quantity entered"/>
        <s v="3.4.1.8 - Incorrect dose instructions entered"/>
        <s v="3.4.1.9 - Purchase Order / funding details incomplete / missing"/>
        <s v="3.4.2 - Prescription out-of-date before expected dispensing"/>
        <s v="3.4.3 - Obsolete prescription not withdrawn"/>
        <s v="3.4.4 - Duplicate prescription / order"/>
        <s v="3.4.5 - Special instructions not actioned – from internal/external clinical team or manufacturer"/>
        <s v="3.4.6 - Late prescription request"/>
        <s v="3.4.7 - Prescription requested on time but not received at dispensary"/>
        <s v="3.4.8 - Prescription received on time but data entry missed operational cut-off"/>
        <s v="3.4.9 - Prescription entry not checked and approved in time for dispensing"/>
        <s v="3.4.10 - Unclassified Rx managmenet failure"/>
        <s v="3.5 - Purchasing / Warehouse / Manufacturing"/>
        <s v="3.5.1 - Product not available within normal lead time"/>
        <s v="3.5.2 - Product not ordered in time"/>
        <s v="3.5.3 - Ordered in time but delivery late"/>
        <s v="3.5.4 - Goods / Supplier delivery refused - no booking in slot"/>
        <s v="3.5.5 - Goods / Supplier delivery refused – excluding no booking in slot"/>
        <s v="3.5.6 - Goods-in delay"/>
        <s v="3.5.7 - Stock arrived quarantined / damaged"/>
        <s v="3.5.8 - Delayed release of quarantine stock"/>
        <s v="3.5.9 - Wrong product quality status in system"/>
        <s v="3.5.10 - Stock on system, but not in correct location"/>
        <s v="3.5.11 - Stock Replenishment delay / failure"/>
        <s v="3.5.12 - Stock Damaged in warehouse (excluding temperature deviation)"/>
        <s v="3.5.13 - Temperature Deviation in Warehouse"/>
        <s v="3.5.14 - Picking Error - Wrong product delivered (excludes dispensed items)"/>
        <s v="3.5.15 - Picking Error - Wrong Quantity Delivered (excludes dispensed items)"/>
        <s v="3.5.16 - Patient access scheme incorrectly applied"/>
        <s v="3.5.17 - Unclassified P/W/M failure"/>
        <s v="3.6 - Dispensing"/>
        <s v="3.6.1 - Wrong Drug"/>
        <s v="3.6.2 - Wrong Strength"/>
        <s v="3.6.3 - Wrong Label / Patient Information Leaflet / insufficient instructions provided"/>
        <s v="3.6.4 - Wrong Formulation / Device"/>
        <s v="3.6.5 - Wrong Quantity"/>
        <s v="3.6.6 - Wrong Expiry Date"/>
        <s v="3.6.7 - Wrong Ancillary"/>
        <s v="3.6.8 - Wrong manufacturer (e.g. specific generic medicine requested)"/>
        <s v="3.6.9 - Missing Item"/>
        <s v="3.6.10 - Extra Item"/>
        <s v="3.6.11 - MDS / Dosette Error"/>
        <s v="3.6.12 - Obsolete prescription dispensed"/>
        <s v="3.6.13 - Dispensing accuracy check insufficient (e.g. known allergy or contraindication; unlicenced use / product not properly controlled)"/>
        <s v="3.6.14 - Pharmacy intervention insufficient or inappropriate"/>
        <s v="3.6.15 - Wrong patient details / Dispensing recorded against wrong patient record IG"/>
        <s v="3.6.16 - Unclassified dispensing failure"/>
        <s v="3.7 - Despatch"/>
        <s v="3.7.1 - Consignment not transported (late, not loaded or missed trunking)"/>
        <s v="3.7.2 - Consignment misrouted, labels correct"/>
        <s v="3.7.3 - Wrong delivery label"/>
        <s v="3.7.4 - Unclassified despatch failure"/>
        <s v="3.8 - Delivery"/>
        <s v="3.8.1 - Traffic congestion delay – proactively communicated"/>
        <s v="3.8.2 - Traffic congestion delay – not proactively communicated"/>
        <s v="3.8.3 - Consignment damaged / tampered in transit"/>
        <s v="3.8.4 - Delivery Failure – Driver cannot Locate Address"/>
        <s v="3.8.5 - Delivery Failure - Driver Out of Time"/>
        <s v="3.8.6 - Delivery failure – Incorrect address label / patient not known at address"/>
        <s v="3.8.7 - Vehicle Breakdown"/>
        <s v="3.8.8 - Split consignment / part delivery"/>
        <s v="3.8.9 - Delivery not delivered in person – e.g. left in porch"/>
        <s v="3.8.10 - Delivered to incorrect address (delivery label correct)"/>
        <s v="3.8.11 - Trunking issue or failure to cross-dock onto van"/>
        <s v="3.8.12 - Vehicle fridge breakdown / Temperature deviation in transit"/>
        <s v="3.8.13 - Unauthorised Signatory (correct delivery address)"/>
        <s v="3.8.14 - Driver Behaviour"/>
        <s v="3.8.15 - No signature (POD) for Delivery"/>
        <s v="3.8.16 - Patient failed to collection consignment from agreed delivery point (e.g. post office, neighbour)"/>
        <s v="3.8.17 - Failed Collection/Uplift"/>
        <s v="3.8.18 - Unclassified delivery failure"/>
        <s v="3.9 - Clinical / Nursing Service"/>
        <s v="3.9.1 - Home visit scheduling error – not scheduled"/>
        <s v="3.9.2 - Home visit scheduling error – wrong staffing / service"/>
        <s v="3.9.3 - Home visit scheduled - late arrival"/>
        <s v="3.9.4 - Home visit scheduled – cancelled / missed"/>
        <s v="3.9.5 - Patient preference not recorded and actioned (Clinical/Nursing)"/>
        <s v="3.9.6 - Insufficient follow-up actions taken"/>
        <s v="3.9.7 - Inappropriate attitude / behaviour"/>
        <s v="3.9.8 - Monitoring error"/>
        <s v="3.9.9 - Clinical reporting error"/>
        <s v="3.9.10 - Unclassified clinical/nursing failure"/>
        <s v="3.10 - Invoicing / Finance"/>
        <s v="3.10.1 - Invoicing"/>
        <s v="3.10.1.1 - Wrong Account"/>
        <s v="3.10.1.2 - Wrong product"/>
        <s v="3.10.1.3 - Wrong Price"/>
        <s v="3.10.1.4 - Wrong quantity (invoicing)"/>
        <s v="3.10.1.5 - Wrong VAT"/>
        <s v="3.10.1.6 - Wrong transaction details"/>
        <s v="3.10.1.7 - Funding not approved"/>
        <s v="3.10.2 - Delayed payment"/>
        <s v="3.10.3 - Patient access scheme not correctly applied"/>
        <s v="3.10.4 - Unclassified invoicing/finance failure"/>
        <s v="4 - Outcome Based Codes"/>
        <s v="4.1 - Patient Safety Incident"/>
        <s v="4.1.1 - Degree of Patient Harm"/>
        <s v="4.1.1.1 - None"/>
        <s v="4.1.1.2 - Low"/>
        <s v="4.1.1.3 - Moderate"/>
        <s v="4.1.1.4 - Severe"/>
        <s v="4.1.1.5 - Death"/>
        <s v="4.1.1.6 - Unknown harm"/>
        <s v="4.1.2 - Care Setting NRLS RP020 "/>
        <s v="4.1.2.1 - NHS Hospital led Homecare"/>
        <s v="4.1.2.2 - GP led Homecare"/>
        <s v="4.1.2.3 - Private Patient"/>
        <s v="4.1.2.4 - Other"/>
        <s v="4.1.3 - Patient Safety Incident Type"/>
        <s v="4.1.3.1 - Medication error"/>
        <s v="4.1.3.2 - Medical device error"/>
        <s v="4.1.3.3 - Treatment/ procedure error not medication or medical device related"/>
        <s v="4.1.3.4 - Clinical assessment error (diagnosis, screening, prescribing)"/>
        <s v="4.1.3.5 - Consent/confidentiality"/>
        <s v="4.1.3.6 - Safeguarding/Patient Abuse / Self harming behaviour"/>
        <s v="4.1.3.7 - Disruptive, aggressive behaviour towards staff"/>
        <s v="4.1.3.8 - Patient accident - slips, trips, falls, needles stick etc"/>
        <s v="4.1.3.9 - Infection control"/>
        <s v="4.1.3.10 - Communication related error e.g. patient unable to access service, registration error, transfer of care error, inappropriate handover) (Note maps to NRLS Access, admission, transfer, discharge)"/>
        <s v="4.1.3.11 - Administration / Documentation related error (e.g. missing, delay, patient incorrectly identified, test result recorded incorrectly)"/>
        <s v="4.1.3.12 - Time related implementation of care error (e.g. delay in obtaining clinical assistance, recognising complications)"/>
        <s v="4.1.3.13 - Infrastructure"/>
        <s v="4.1.3.14 - Unclassified patient safety incident"/>
        <s v="4.1.4 - Effect on patient NRLS PD10"/>
        <s v="4.1.4.1 - Allergy/adverse reaction"/>
        <s v="4.1.4.2 - Blood loss"/>
        <s v="4.1.4.3 - Collapse/loss of consciousness"/>
        <s v="4.1.4.4 - GI disturbance"/>
        <s v="4.1.4.5 - Infection"/>
        <s v="4.1.4.6 - Injury to skin"/>
        <s v="4.1.4.7 - Musculoskeletal"/>
        <s v="4.1.4.8 - Neurological"/>
        <s v="4.1.4.9 - Respiratory"/>
        <s v="4.1.4.10 - Unexpected deterioration"/>
        <s v="4.1.4.11 - Unintentional puncture/laceration"/>
        <s v="4.1.4.12 - Other physical - specify"/>
        <s v="4.1.4.13 - Social - specify"/>
        <s v="4.1.4.14 - Unknown effect"/>
        <s v="4.1.4.15 - Not applicable"/>
        <s v="4.1.5 - Medication stage"/>
        <s v="4.1.5.1 - Prescribing"/>
        <s v="4.1.5.2 - Dispensing/preparation"/>
        <s v="4.1.5.3 - Administration"/>
        <s v="4.1.5.4 - Monitoring"/>
        <s v="4.1.5.5 - Advice"/>
        <s v="4.1.5.6 - Other - specify"/>
        <s v="4.1.6 - Medication error description"/>
        <s v="4.1.6.1 - Adverse drug reaction"/>
        <s v="4.1.6.2 - Contraindication"/>
        <s v="4.1.6.3 - Wrong patient"/>
        <s v="4.1.6.4 - Omitted or delayed"/>
        <s v="4.1.6.5 - No medicine available to patient(adds to last one for NRLS)"/>
        <s v="4.1.6.6 - Patient allergic to treatment"/>
        <s v="4.1.6.7 - Wrong expiry date"/>
        <s v="4.1.6.8 - Wrong information leaflet"/>
        <s v="4.1.6.9 - Wrong patient direction"/>
        <s v="4.1.6.10 - Wrong label"/>
        <s v="4.1.6.11 - Wrong dose/strength"/>
        <s v="4.1.6.12 - Wrong drug"/>
        <s v="4.1.6.13 - Wrong formulation"/>
        <s v="4.1.6.14 - Wrong frequency"/>
        <s v="4.1.6.15 - Wrong method of preparation/supply"/>
        <s v="4.1.6.16 - Wrong quantity (Medication error)"/>
        <s v="4.1.6.17 - Wrong route"/>
        <s v="4.1.6.18 - Wrong storage"/>
        <s v="4.1.6.19 - Unclassified medication error"/>
        <s v="4.1.6.20 - Unknown "/>
        <s v="4.1.7 - Other NRLS required fields"/>
        <s v="4.1.7.1 - Describe what happened"/>
        <s v="4.1.7.2 - Underlying causes"/>
        <s v="4.1.7.3 - Right or wrong medicine"/>
        <s v="4.1.7.4 - Actions taken to minimise impact (for NRLS report)"/>
        <s v="4.1.7.5 - Action taken (for NRLS report)"/>
        <s v="4.1.7.6 - NRLS Reference"/>
        <s v="4.2 - Duty of Candour Incident"/>
        <s v="4.2.1 - Is this a Duty of Candour Incident?"/>
        <s v="4.2.2 - Date of initial DoC report to patient"/>
        <s v="4.2.3 - Time of initial DoC report to patient"/>
        <s v="4.2.4 - Date of closing DoC report to patient"/>
        <s v="4.3 - Adverse Drug Event / Adverse Drug Reaction Incident"/>
        <s v="4.3.1 - Side Effect"/>
        <s v="4.3.1.1 - Known patient allergy"/>
        <s v="4.3.1.2 - Known potential side effect of medicine not reported before"/>
        <s v="4.3.1.3 - Exacerbation of known side effect"/>
        <s v="4.3.1.4 - Unexpected side effect"/>
        <s v="4.3.2 - Pregnancy exposure"/>
        <s v="4.3.3 - Off label or unlicenced use"/>
        <s v="4.3.4 - Lack of efficacy"/>
        <s v="4.4 - Faulty Medicinal Product or Medical Device"/>
        <s v="4.4.1 - Counterfeit"/>
        <s v="4.4.2 - Faulty / Defective Medicine"/>
        <s v="4.4.3 - Faulty / Defective Medical Device"/>
        <s v="4.4.4 - Faulty / Defective Equipment (e.g. patient fridge)"/>
        <s v="4.4.5 - Defect Severity"/>
        <s v="4.4.5.1 - Hazardous/Critical defect"/>
        <s v="4.4.5.2 - Major defect"/>
        <s v="4.4.5.3 - Minor defect"/>
        <s v="4.4.6 - Defect Type"/>
        <s v="4.4.6.1 - Label"/>
        <s v="4.4.6.2 - Container"/>
        <s v="4.4.6.3 - Foreign Body"/>
        <s v="4.4.6.4 - Unclassified defect"/>
        <s v="4.4.7 - Other DMRC required data fields"/>
        <s v="4.4.7.1 - Details of clinical incident associated with Defect"/>
        <s v="4.4.7.2 - Legal Status of Medicine"/>
        <s v="4.4.7.3 - Sample available for testing by MHRA"/>
        <s v="4.4.7.4 - Manufacturer contacted"/>
        <s v="4.4.7.5 - Photographs of packaging / invoice documents etc"/>
        <s v="4.4.8 - Other AIC required data fields"/>
        <s v="4.4.8.1 - Details of defect (Note Header in spreadsheet is Comments)"/>
        <s v="4.4.8.2 - Action taken (defect)"/>
        <s v="4.4.8.3 - Region or Homecare Provider"/>
        <s v="4.4.8.4 - Reporting Hospital (leave blank if multiple)"/>
        <s v="4.4.8.5 - Date manufacturer contacted"/>
        <s v="4.4.8.6 - Date Faulty / Defective Item Report Closed/Completed"/>
        <s v="4.5 - Safeguarding Incident"/>
        <s v="4.5.1 - Patient competency changed, not identified and/or actioned"/>
        <s v="4.6 - Information Governance Incident"/>
        <s v="4.6.1 - IG Toolkit Severity level (HICSC)"/>
        <s v="4.6.1.1 - Below Level 1"/>
        <s v="4.6.1.2 - Level 1"/>
        <s v="4.6.1.3 - Level 2"/>
        <s v="4.6.2 - Number of records involved (HICSC)"/>
        <s v="4.6.3 - Breach Type (HICSC)"/>
        <s v="4.6.3.1 - Corruption or inability to recover electronic data"/>
        <s v="4.6.3.2 - Disclosed in Error"/>
        <s v="4.6.3.3 - Lost in Transit"/>
        <s v="4.6.3.4 - Lost or stolen hardware"/>
        <s v="4.6.3.5 - Lost or stolen paperwork"/>
        <s v="4.6.3.6 - Non-secure Disposal –hardware"/>
        <s v="4.6.3.7 - Non-secure Disposal – paperwork"/>
        <s v="4.6.3.8 - Uploaded to website in error"/>
        <s v="4.6.3.9 - Technical security failing (including hacking)"/>
        <s v="4.6.3.10 - Unauthorised access/disclosure"/>
        <s v="4.6.3.11 - Other / Unclassified breach type (HICSC)"/>
        <s v="4.6.4 - Breach caused by (HICSC)"/>
        <s v="4.6.4.1 - Theft"/>
        <s v="4.6.4.2 - Accidental loss,"/>
        <s v="4.6.4.3 - Inappropriate disclosure,"/>
        <s v="4.6.4.4 - Procedural failure"/>
        <s v="4.6.5 - Data format (HICSC)"/>
        <s v="4.6.5.1 - Written"/>
        <s v="4.6.5.2 - Digital – encrypted"/>
        <s v="4.6.5.3 - Digital – not encrypted"/>
        <s v="4.6.6 - Personal Data Type (HICSC)"/>
        <s v="4.6.6.1 - Basic demographic data at risk e.g. equivalent to telephone directory"/>
        <s v="4.6.6.2 - Limited clinical information at risk e.g. clinic attendance, ward handover sheet"/>
        <s v="4.6.7 - Sensitivity (HICSC)"/>
        <s v="4.6.7.1 - No clinical data at risk"/>
        <s v="4.6.7.2 - Limited demographic data at risk e.g. address not included, name not included"/>
        <s v="4.6.7.3 - Security controls/difficulty to access data partially mitigates risk"/>
        <s v="4.6.7.4 - Detailed clinical information at risk e.g. case notes"/>
        <s v="4.6.7.5 - Particularly sensitive information at risk e.g. HIV, STD, Mental Health, Children"/>
        <s v="4.6.7.6 - One or more previous incidents of a similar type in past 12 months"/>
        <s v="4.6.7.7 - Failure to securely encrypt mobile technology or other obvious security failing"/>
        <s v="4.6.7.8 - A complaint has been made to the Information Commissioner"/>
        <s v="4.6.7.9 - Individuals affected are likely to suffer significant distress or embarrassment"/>
        <s v="4.6.7.10 - Individuals affected have been placed at risk of physical harm"/>
        <s v="4.6.7.11 - Individuals affected may suffer significant detriment e.g. financial loss"/>
        <s v="4.6.7.12 - Incident has incurred or risked incurring a clinical untoward incident"/>
        <s v="4.6.7.13 - Celebrity involved or other newsworthy aspects or media interest"/>
        <s v="4.6.8 - IG non-conformance reported to (HICSC)"/>
        <s v="4.6.8.1 - Data subjects"/>
        <s v="4.6.8.2 - Caldicott Guardian"/>
        <s v="4.6.8.3 - Senior Information Risk Owner"/>
        <s v="4.6.8.4 - Chief Executive"/>
        <s v="4.6.8.5 - Accounting Officer"/>
        <s v="4.6.8.6 - Police, Counter Fraud Branch, etc"/>
        <s v="4.6.9 - Summary of Incident for IG Toolkit Report (HICSC)"/>
        <s v="4.6.10 - Details of Incident for IG Toolkit Report (HICSC)"/>
        <s v="4.7 - Complaint"/>
        <s v="4.7.1 - Date acknowledgement issued to complainant"/>
        <s v="4.7.2 - Date of written response issued to complainant"/>
        <s v="5 - Root Cause Codes"/>
        <s v="5.1 - Work and Environment Factors"/>
        <s v="5.1.1 - Poor workspace layout / insufficient space"/>
        <s v="5.1.2 - Unsuitable environmental conditions (e.g. noise, heat, light, cleanliness, distractions, interruptions)"/>
        <s v="5.1.3 - Workload and hours of work"/>
        <s v="5.1.4 - Time pressures"/>
        <s v="5.1.5 - Poor/excess administration"/>
        <s v="5.2 - Equipment and resource factors"/>
        <s v="5.2.1 - Poor design (e.g. unclear displays, equipment difficult to use)"/>
        <s v="5.2.2 - Insufficient equipment"/>
        <s v="5.2.3 - Wrong type of equipment / correct equipment not available"/>
        <s v="5.2.4 - Maintenance / calibration"/>
        <s v="5.2.5 - Commissioning / validation"/>
        <s v="5.2.6 - Wrong product / quantity / specification ordered (includes none ordered)"/>
        <s v="5.2.7 - Wrong product / quantity / specification supplied"/>
        <s v="5.2.8 - Supplier not approved"/>
        <s v="5.2.9 - Inadequate Equipment/Product/Service specification"/>
        <s v="5.2.10 - No/insufficient stock"/>
        <s v="5.3 - Medicine or Medical Device Triggers"/>
        <s v="5.3.1 - Poor packaging / labelling"/>
        <s v="5.3.2 - Caution in Use notice"/>
        <s v="5.3.3 - Faulty Medicine / Medical Device"/>
        <s v="5.4 - Task factors"/>
        <s v="5.4.1 - Lack of approved documents (guidelines / procedures / policies)"/>
        <s v="5.4.2 - Insufficient detail in approved documents (e.g. lack of decision making aids)"/>
        <s v="5.4.3 - Documentation not reflecting current practice"/>
        <s v="5.4.4 - Documentation unworkable in current environment"/>
        <s v="5.5 - Education &amp; Training Factors"/>
        <s v="5.5.1 - Training"/>
        <s v="5.5.1.1 - Inadequate training"/>
        <s v="5.5.1.2 - Training needs not identified"/>
        <s v="5.5.1.3 - Training needs identified but not planned"/>
        <s v="5.5.1.4 - Training planned, but not completed"/>
        <s v="5.5.1.5 - Approved training materials / courses not available"/>
        <s v="5.5.2 - Competence"/>
        <s v="5.5.2.1 - Competence not validated after training"/>
        <s v="5.5.2.2 - Impaired / poor judgement"/>
        <s v="5.5.2.3 - Health / Stress related lapse"/>
        <s v="5.5.3 - Skills"/>
        <s v="5.5.3.1 - Skill based slips/lapses (e.g. error in executing procedure)"/>
        <s v="5.5.3.2 - Rule-based mistakes (e.g. application of wrong procedure)"/>
        <s v="5.5.3.3 - Knowledge-based mistakes (e.g. unaware of multiple dosage regimes for specific condition)"/>
        <s v="5.6 - Communication Factors"/>
        <s v="5.6.1 - Handover and communication processes not clearly defined"/>
        <s v="5.6.2 - Handover and communication processes defined but not followed"/>
        <s v="5.6.3 - Contact details not up-to-date"/>
        <s v="5.6.4 - Communication issue e.g. mismatch in understanding between accounts of individuals delivering and receiving information. conflicting, unclear or missing information"/>
        <s v="5.6.5 - Interpersonal skills issue e.g. inability to manage conflict, personality clashes."/>
        <s v="5.7 - Organisation and Strategic Factors"/>
        <s v="5.7.1 - Conflicting goals / objectives"/>
        <s v="5.7.2 - Unrealistic targets"/>
        <s v="5.7.3 - Insufficient resources allocated"/>
        <s v="5.7.4 - Sub-contractor management processes insufficient / not implemented"/>
        <s v="5.7.5 - Approval processes insufficient / not implemented"/>
        <s v="5.8 - Team and Social Factors"/>
        <s v="5.8.1 - Roles and responsibilities not defined"/>
        <s v="5.8.2 - Inappropriate delegation"/>
        <s v="5.8.3 - Lack of leadership"/>
        <s v="5.8.4 - Lack of support"/>
        <s v="5.8.5 - Tolerance of bullying and coercion"/>
        <s v="5.8.6 - Insufficient safety culture and reporting i.e. embrace, learn and act on failure"/>
        <s v="5.9 - Patient factors"/>
        <s v="5.9.1 - Clinical condition"/>
        <s v="5.9.2 - Social / physical / psychological factors"/>
        <s v="5.9.3 - Relationships"/>
        <s v="5.9.4 - Suitability of home environment"/>
        <s v="6 - Risk control Measures"/>
        <s v="6.1 - Reoccurence prevention"/>
        <s v="6.2 - Preventative action taken"/>
        <s v="6.3 - Risk Rating"/>
        <s v="6.3.1 - Very Low Risk"/>
        <s v="6.3.2 - Low Risk"/>
        <s v="6.3.3 - Moderate Risk"/>
        <s v="6.3.4 - High Risk"/>
      </sharedItems>
    </cacheField>
    <cacheField name="Code Description / Comments" numFmtId="0">
      <sharedItems containsBlank="1" longText="1"/>
    </cacheField>
    <cacheField name="Data Properties" numFmtId="0">
      <sharedItems/>
    </cacheField>
    <cacheField name="Standard codes for all incident types" numFmtId="0">
      <sharedItems/>
    </cacheField>
    <cacheField name="Standard Opt/Mandatory" numFmtId="0">
      <sharedItems/>
    </cacheField>
    <cacheField name="Patient identifiable Data" numFmtId="0">
      <sharedItems containsBlank="1"/>
    </cacheField>
    <cacheField name="Information Governance (IG)" numFmtId="0">
      <sharedItems/>
    </cacheField>
    <cacheField name="IG (Opt/Mandatory)" numFmtId="0">
      <sharedItems/>
    </cacheField>
    <cacheField name="Faulty Product &amp; Device (FP&amp;D)" numFmtId="0">
      <sharedItems/>
    </cacheField>
    <cacheField name="FP&amp;D (Opt/Mandatory" numFmtId="0">
      <sharedItems/>
    </cacheField>
    <cacheField name="Safeguarding (SG)" numFmtId="0">
      <sharedItems/>
    </cacheField>
    <cacheField name="SG (Opt/Mandatory)" numFmtId="0">
      <sharedItems/>
    </cacheField>
    <cacheField name="Patient Safety (PS)" numFmtId="0">
      <sharedItems/>
    </cacheField>
    <cacheField name="PS (Opt/Mandatory)" numFmtId="0">
      <sharedItems/>
    </cacheField>
    <cacheField name="General Complaint (C)" numFmtId="0">
      <sharedItems/>
    </cacheField>
    <cacheField name="C (Opt/Mandatory)" numFmtId="0">
      <sharedItems/>
    </cacheField>
    <cacheField name="Duty of Candour (DC)" numFmtId="0">
      <sharedItems/>
    </cacheField>
    <cacheField name="DC (Opt/Mandatory" numFmtId="0">
      <sharedItems/>
    </cacheField>
    <cacheField name="Adverse Drug Event (ADE)" numFmtId="0">
      <sharedItems/>
    </cacheField>
    <cacheField name="ADE (Opt/Mandatory)" numFmtId="0">
      <sharedItems/>
    </cacheField>
    <cacheField name="Operatinal KPI (oKPI)" numFmtId="0">
      <sharedItems containsBlank="1"/>
    </cacheField>
    <cacheField name="Governance KPI (gKPI)"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oe Bassett" refreshedDate="42314.473197916668" createdVersion="5" refreshedVersion="5" minRefreshableVersion="3" recordCount="640">
  <cacheSource type="worksheet">
    <worksheetSource ref="A6:AG729" sheet="Coding Standard"/>
  </cacheSource>
  <cacheFields count="36">
    <cacheField name="Ref Level 1" numFmtId="0">
      <sharedItems containsSemiMixedTypes="0" containsString="0" containsNumber="1" containsInteger="1" minValue="1" maxValue="6"/>
    </cacheField>
    <cacheField name="Ref Level 2" numFmtId="0">
      <sharedItems containsBlank="1" containsMixedTypes="1" containsNumber="1" containsInteger="1" minValue="1" maxValue="10"/>
    </cacheField>
    <cacheField name="Ref Level 3" numFmtId="0">
      <sharedItems containsBlank="1" containsMixedTypes="1" containsNumber="1" containsInteger="1" minValue="1" maxValue="20"/>
    </cacheField>
    <cacheField name="Ref Level 4" numFmtId="0">
      <sharedItems containsBlank="1" containsMixedTypes="1" containsNumber="1" containsInteger="1" minValue="1" maxValue="20"/>
    </cacheField>
    <cacheField name="Full Reference Number" numFmtId="0">
      <sharedItems/>
    </cacheField>
    <cacheField name="Code Group" numFmtId="0">
      <sharedItems/>
    </cacheField>
    <cacheField name="Group + Ref" numFmtId="0">
      <sharedItems count="7">
        <s v="1 - Demographic Codes"/>
        <s v="2 - Incident/Complaint Codes"/>
        <s v="3 - Process Based Codes"/>
        <s v="4 - Outcome Based Codes"/>
        <s v="5 - Root Cause Codes"/>
        <s v="6 - Risk control Measures"/>
        <s v="7 - Risk Priority Severity Codes" u="1"/>
      </sharedItems>
    </cacheField>
    <cacheField name="Code Heading" numFmtId="0">
      <sharedItems containsBlank="1"/>
    </cacheField>
    <cacheField name="Heading + Ref" numFmtId="0">
      <sharedItems count="43">
        <s v=""/>
        <s v="1.1 - Patient Details"/>
        <s v="1.2 - Reporter Details"/>
        <s v="1.3 - Recipient Details"/>
        <s v="2.1 - Incident/complaint details"/>
        <s v="2.2 - Incident/Complaint type"/>
        <s v="2.3 - Medicine Details"/>
        <s v="2.4 - Device Details"/>
        <s v="2.5 - Investigator details"/>
        <s v="3.1 - Service Implementation / Change Control"/>
        <s v="3.2 - Patient Registration and Patient Services"/>
        <s v="3.3 - Prescribing"/>
        <s v="3.4 - Prescription Management"/>
        <s v="3.5 - Purchasing / Warehouse / Manufacturing"/>
        <s v="3.6 - Dispensing"/>
        <s v="3.7 - Despatch"/>
        <s v="3.8 - Delivery"/>
        <s v="3.9 - Clinical / Nursing Service"/>
        <s v="3.10 - Invoicing / Finance"/>
        <s v="4.1 - Patient Safety Incident"/>
        <s v="4.2 - Duty of Candour Incident"/>
        <s v="4.3 - Adverse Drug Event / Adverse Drug Reaction Incident"/>
        <s v="4.4 - Faulty Medicinal Product or Medical Device"/>
        <s v="4.5 - Safeguarding Incident"/>
        <s v="4.6 - Information Governance Incident"/>
        <s v="4.7 - Complaint"/>
        <s v="5.1 - Work and Environment Factors"/>
        <s v="5.2 - Equipment and resource factors"/>
        <s v="5.3 - Medicine or Medical Device Triggers"/>
        <s v="5.4 - Task factors"/>
        <s v="5.5 - Education &amp; Training Factors"/>
        <s v="5.6 - Communication Factors"/>
        <s v="5.7 - Organisation and Strategic Factors"/>
        <s v="5.8 - Team and Social Factors"/>
        <s v="5.9 - Patient factors"/>
        <s v="6.1 - Reoccurence prevention"/>
        <s v="6.2 - Preventative action taken"/>
        <s v="6.3 - Risk Rating"/>
        <s v="4.5 - Information Governance Incident" u="1"/>
        <s v="4.2 - Safeguarding Incident" u="1"/>
        <s v="7.1 - Risk Rating" u="1"/>
        <s v="4.3 - Adverse Drug Event / Pharmacovigilence" u="1"/>
        <s v="4.6 - Complaint" u="1"/>
      </sharedItems>
    </cacheField>
    <cacheField name="Code Name" numFmtId="0">
      <sharedItems containsBlank="1"/>
    </cacheField>
    <cacheField name="Name + ref" numFmtId="0">
      <sharedItems count="315">
        <s v=""/>
        <s v="1.1.1 - Homecare provider patient number"/>
        <s v="1.1.2 - NHS number"/>
        <s v="1.1.3 - Hospital number"/>
        <s v="1.1.4 - Patient surname"/>
        <s v="1.1.5 - Patient forename"/>
        <s v="1.1.6 - Carer or Guardian name"/>
        <s v="1.1.7 - Date of birth"/>
        <s v="1.1.8 - Patient under 18 years"/>
        <s v="1.1.9 - Patient Gender"/>
        <s v="1.1.10 - Ethnicity"/>
        <s v="1.1.11 - Address "/>
        <s v="1.1.12 - Country"/>
        <s v="1.1.13 - Therapy/contract"/>
        <s v="1.1.14 - Diagnosis"/>
        <s v="1.1.15 - Referring centre"/>
        <s v="1.1.16 - Clinical services team location - if applicable"/>
        <s v="1.2.1 - Reporting Organisation"/>
        <s v="1.2.2 - Reporter type"/>
        <s v="1.2.3 - Reporter name"/>
        <s v="1.2.4 - Reporter telephone"/>
        <s v="1.2.5 - Reporter email"/>
        <s v="1.2.6 - Reporter Address"/>
        <s v="1.2.7 - Reporter Organisation"/>
        <s v="1.3.1 - Recipient name"/>
        <s v="1.3.2 - Recipient position / job title"/>
        <s v="1.3.3 - Recipient organisation name"/>
        <s v="1.3.4 - Recipient contact telephone"/>
        <s v="2.1.1 - Description of Incident/Complaint (Anonomysed)"/>
        <s v="2.1.2 - Personal identifiable data relating to description of Incident/Complaint"/>
        <s v="2.1.3 - Supporting files/documents/information for incident/complaint description"/>
        <s v="2.1.4 - Immediate corrective actions taken"/>
        <s v="2.1.5 - Impact of immediate corrective actions"/>
        <s v="2.1.6 - Relevant medical history"/>
        <s v="2.1.7 - Date Incident / Complaint first Reported"/>
        <s v="2.1.8 - Time Incident / Complaint first Reported"/>
        <s v="2.1.9 - Date Incident / Complaint Occurred"/>
        <s v="2.1.10 - Time Incident / Complaint Occurred"/>
        <s v="2.1.11 - Location event occurred"/>
        <s v="2.1.12 - Number of patients affected"/>
        <s v="2.1.13 - Number of staff members affected"/>
        <s v="2.1.14 - Response to reporter requirement"/>
        <s v="2.1.15 - Consent for manufacturer to contact reporter"/>
        <s v="2.1.16 - Was the patient actually harmed?"/>
        <s v="2.1.17 - Was the patient harmed?"/>
        <s v="2.1.18 - Description of harm"/>
        <s v="2.1.19 - Prevention of incident/complaint"/>
        <s v="2.2.1 - Patient safety Incident including Duty of Candour"/>
        <s v="2.2.2 - Adverse reaction"/>
        <s v="2.2.3 - Adverse event"/>
        <s v="2.2.4 - Faulty medicinal product"/>
        <s v="2.2.5 - Faulty medical device"/>
        <s v="2.2.6 - Safeguarding incident"/>
        <s v="2.2.7 - Information governance incident"/>
        <s v="2.2.8 - Non-conformance with Good Manufacturing Practice"/>
        <s v="2.2.9 - Non-conformance with Good Distribution Practice"/>
        <s v="2.2.10 - Complaint – informal – no written response required"/>
        <s v="2.2.11 - Complaint – formal – written response required"/>
        <s v="2.2.12 - Not-serious – downgraded following triage/investigation"/>
        <s v="2.3.1 - Description of medicine"/>
        <s v="2.3.2 - Approved name"/>
        <s v="2.3.3 - proprietary name"/>
        <s v="2.3.4 - Non-proprietary Name"/>
        <s v="2.3.5 - Form"/>
        <s v="2.3.6 - Strength"/>
        <s v="2.3.7 - Container Type"/>
        <s v="2.3.8 - Container Size"/>
        <s v="2.3.9 - Route"/>
        <s v="2.3.10 - Manufacturer (Medicine)"/>
        <s v="2.3.11 - Supplier (Medicine)"/>
        <s v="2.3.12 - Parallel Importer"/>
        <s v="2.3.13 - Batch number (Medicine)"/>
        <s v="2.3.14 - Expiry Date (Medicine)"/>
        <s v="2.3.15 - Manufactured special"/>
        <s v="2.3.16 - Clinical Trial"/>
        <s v="2.3.17 - Medicine availabilty for inspection"/>
        <s v="2.3.18 - Reporter's opinion of medicine causality to the reported incident/complaint"/>
        <s v="2.3.19 - Description of other medicines taken"/>
        <s v="2.3.20 - Patient access scheme (PAS)"/>
        <s v="2.4.1 - Device name"/>
        <s v="2.4.2 - Model"/>
        <s v="2.4.3 - Catalogue number"/>
        <s v="2.4.4 - Serial number"/>
        <s v="2.4.5 - Manufacturer (Device)"/>
        <s v="2.4.6 - Supplier (Device)"/>
        <s v="2.4.7 - Batch number (Device)"/>
        <s v="2.4.8 - Expiry date (Device)"/>
        <s v="2.4.9 - Date of manufacture"/>
        <s v="2.4.10 - Quantity defective"/>
        <s v="2.4.11 - Device availabilty for inspection"/>
        <s v="2.4.12 - Device type"/>
        <s v="2.5.1 - Primary investigator/responder organisation type"/>
        <s v="2.5.2 - Primary investigator/responder organisation code"/>
        <s v="2.5.3 - Primary investigator/responder organisation name"/>
        <s v="2.5.4 - Primary investigator/responder incident/complaint reference"/>
        <s v="2.5.5 - Secondary investigator/responder organisation type"/>
        <s v="2.5.6 - Secondary investigator/responder organisation code"/>
        <s v="2.5.7 - Secondary investigator/responder organisation Name"/>
        <s v="2.5.8 - Secondary investigator/responder incident/complaint reference"/>
        <s v="3.1.1 - SLA / Contract not in place"/>
        <s v="3.1.2 - SLA / Contract unclear"/>
        <s v="3.1.3 - Policy / Guideline / Standard Operating Procedure not in place"/>
        <s v="3.1.4 - Risks not identified"/>
        <s v="3.1.5 - Risk mitigation insufficient"/>
        <s v="3.1.6 - Data entry error – contract/account information"/>
        <s v="3.1.7 - Data entry error – service/product information"/>
        <s v="3.1.8 - Key contact details not available / incorrect"/>
        <s v="3.1.9 - Change control insufficient"/>
        <s v="3.1.10 - Service requested outside contracted service level"/>
        <s v="3.1.11 - Unclassified implementation /change failure"/>
        <s v="3.2.1 - Patient Referral"/>
        <s v="3.2.2 - Delayed registration onto providers system"/>
        <s v="3.2.3 - Patient registration data entry incorrect"/>
        <s v="3.2.4 - Consent not documented"/>
        <s v="3.2.5 - Initial patient contact not completed"/>
        <s v="3.2.6 - Service start date agreed"/>
        <s v="3.2.7 - Delivery/visit date/time not confirmed with patient"/>
        <s v="3.2.8 - Patient preference not recorded and actioned"/>
        <s v="3.2.9 - Patient request not actioned - incorrect delivery address"/>
        <s v="3.2.10 - Patient request not actioned –other"/>
        <s v="3.2.11 - Instructions to patient not clear"/>
        <s v="3.2.12 - Back-order / To Follow order not followed up correctly"/>
        <s v="3.2.13 - Issues/delays identified but not proactively communicated to patient"/>
        <s v="3.2.14 - Failure to communicate timely response to patient enquiry e.g. what’s happening with my meds?"/>
        <s v="3.2.15 - Rude or inappropriate behaviour of call handler"/>
        <s v="3.2.16 - Patient not correctly removed from service"/>
        <s v="3.2.17 - Unclassified patient reg / services failure"/>
        <s v="3.3.1 - No prescription written / omitted medicine/ancillary"/>
        <s v="3.3.2 - Cross-over mismatching between patients and medicines"/>
        <s v="3.3.3 - Prescription incomplete or unclear"/>
        <s v="3.3.4 - Clinical Check incomplete or unclear on prescription"/>
        <s v="3.3.5 - Clinical review insufficient"/>
        <s v="3.3.6 - Purchase Order / Funding approval missing"/>
        <s v="3.3.7 - Unclassified prescibing failure"/>
        <s v="3.4.1 - Prescription / order data entry"/>
        <s v="3.4.2 - Prescription out-of-date before expected dispensing"/>
        <s v="3.4.3 - Obsolete prescription not withdrawn"/>
        <s v="3.4.4 - Duplicate prescription / order"/>
        <s v="3.4.5 - Special instructions not actioned – from internal/external clinical team or manufacturer"/>
        <s v="3.4.6 - Late prescription request"/>
        <s v="3.4.7 - Prescription requested on time but not received at dispensary"/>
        <s v="3.4.8 - Prescription received on time but data entry missed operational cut-off"/>
        <s v="3.4.9 - Prescription entry not checked and approved in time for dispensing"/>
        <s v="3.4.10 - Unclassified Rx managmenet failure"/>
        <s v="3.5.1 - Product not available within normal lead time"/>
        <s v="3.5.2 - Product not ordered in time"/>
        <s v="3.5.3 - Ordered in time but delivery late"/>
        <s v="3.5.4 - Goods / Supplier delivery refused - no booking in slot"/>
        <s v="3.5.5 - Goods / Supplier delivery refused – excluding no booking in slot"/>
        <s v="3.5.6 - Goods-in delay"/>
        <s v="3.5.7 - Stock arrived quarantined / damaged"/>
        <s v="3.5.8 - Delayed release of quarantine stock"/>
        <s v="3.5.9 - Wrong product quality status in system"/>
        <s v="3.5.10 - Stock on system, but not in correct location"/>
        <s v="3.5.11 - Stock Replenishment delay / failure"/>
        <s v="3.5.12 - Stock Damaged in warehouse (excluding temperature deviation)"/>
        <s v="3.5.13 - Temperature Deviation in Warehouse"/>
        <s v="3.5.14 - Picking Error - Wrong product delivered (excludes dispensed items)"/>
        <s v="3.5.15 - Picking Error - Wrong Quantity Delivered (excludes dispensed items)"/>
        <s v="3.5.16 - Patient access scheme incorrectly applied"/>
        <s v="3.5.17 - Unclassified P/W/M failure"/>
        <s v="3.6.1 - Wrong Drug"/>
        <s v="3.6.2 - Wrong Strength"/>
        <s v="3.6.3 - Wrong Label / Patient Information Leaflet / insufficient instructions provided"/>
        <s v="3.6.4 - Wrong Formulation / Device"/>
        <s v="3.6.5 - Wrong Quantity"/>
        <s v="3.6.6 - Wrong Expiry Date"/>
        <s v="3.6.7 - Wrong Ancillary"/>
        <s v="3.6.8 - Wrong manufacturer (e.g. specific generic medicine requested)"/>
        <s v="3.6.9 - Missing Item"/>
        <s v="3.6.10 - Extra Item"/>
        <s v="3.6.11 - MDS / Dosette Error"/>
        <s v="3.6.12 - Obsolete prescription dispensed"/>
        <s v="3.6.13 - Dispensing accuracy check insufficient (e.g. known allergy or contraindication; unlicenced use / product not properly controlled)"/>
        <s v="3.6.14 - Pharmacy intervention insufficient or inappropriate"/>
        <s v="3.6.15 - Wrong patient details / Dispensing recorded against wrong patient record IG"/>
        <s v="3.6.16 - Unclassified dispensing failure"/>
        <s v="3.7.1 - Consignment not transported (late, not loaded or missed trunking)"/>
        <s v="3.7.2 - Consignment misrouted, labels correct"/>
        <s v="3.7.3 - Wrong delivery label"/>
        <s v="3.7.4 - Unclassified despatch failure"/>
        <s v="3.8.1 - Traffic congestion delay – proactively communicated"/>
        <s v="3.8.2 - Traffic congestion delay – not proactively communicated"/>
        <s v="3.8.3 - Consignment damaged / tampered in transit"/>
        <s v="3.8.4 - Delivery Failure – Driver cannot Locate Address"/>
        <s v="3.8.5 - Delivery Failure - Driver Out of Time"/>
        <s v="3.8.6 - Delivery failure – Incorrect address label / patient not known at address"/>
        <s v="3.8.7 - Vehicle Breakdown"/>
        <s v="3.8.8 - Split consignment / part delivery"/>
        <s v="3.8.9 - Delivery not delivered in person – e.g. left in porch"/>
        <s v="3.8.10 - Delivered to incorrect address (delivery label correct)"/>
        <s v="3.8.11 - Trunking issue or failure to cross-dock onto van"/>
        <s v="3.8.12 - Vehicle fridge breakdown / Temperature deviation in transit"/>
        <s v="3.8.13 - Unauthorised Signatory (correct delivery address)"/>
        <s v="3.8.14 - Driver Behaviour"/>
        <s v="3.8.15 - No signature (POD) for Delivery"/>
        <s v="3.8.16 - Patient failed to collection consignment from agreed delivery point (e.g. post office, neighbour)"/>
        <s v="3.8.17 - Failed Collection/Uplift"/>
        <s v="3.8.18 - Unclassified delivery failure"/>
        <s v="3.9.1 - Home visit scheduling error – not scheduled"/>
        <s v="3.9.2 - Home visit scheduling error – wrong staffing / service"/>
        <s v="3.9.3 - Home visit scheduled - late arrival"/>
        <s v="3.9.4 - Home visit scheduled – cancelled / missed"/>
        <s v="3.9.5 - Patient preference not recorded and actioned (Clinical/Nursing)"/>
        <s v="3.9.6 - Insufficient follow-up actions taken"/>
        <s v="3.9.7 - Inappropriate attitude / behaviour"/>
        <s v="3.9.8 - Monitoring error"/>
        <s v="3.9.9 - Clinical reporting error"/>
        <s v="3.9.10 - Unclassified clinical/nursing failure"/>
        <s v="3.10.1 - Invoicing"/>
        <s v="3.10.2 - Delayed payment"/>
        <s v="3.10.3 - Patient access scheme not correctly applied"/>
        <s v="3.10.4 - Unclassified invoicing/finance failure"/>
        <s v="4.1.1 - Degree of Patient Harm"/>
        <s v="4.1.2 - Care Setting NRLS RP020 "/>
        <s v="4.1.3 - Patient Safety Incident Type"/>
        <s v="4.1.4 - Effect on patient NRLS PD10"/>
        <s v="4.1.5 - Medication stage"/>
        <s v="4.1.6 - Medication error description"/>
        <s v="4.1.7 - Other NRLS required fields"/>
        <s v="4.2.1 - Is this a Duty of Candour Incident?"/>
        <s v="4.2.2 - Date of initial DoC report to patient"/>
        <s v="4.2.3 - Time of initial DoC report to patient"/>
        <s v="4.2.4 - Date of closing DoC report to patient"/>
        <s v="4.3.1 - Side Effect"/>
        <s v="4.3.2 - Pregnancy exposure"/>
        <s v="4.3.3 - Off label or unlicenced use"/>
        <s v="4.3.4 - Lack of efficacy"/>
        <s v="4.4.1 - Counterfeit"/>
        <s v="4.4.2 - Faulty / Defective Medicine"/>
        <s v="4.4.3 - Faulty / Defective Medical Device"/>
        <s v="4.4.4 - Faulty / Defective Equipment (e.g. patient fridge)"/>
        <s v="4.4.5 - Defect Severity"/>
        <s v="4.4.6 - Defect Type"/>
        <s v="4.4.7 - Other DMRC required data fields"/>
        <s v="4.4.8 - Other AIC required data fields"/>
        <s v="4.5.1 - Patient competency changed, not identified and/or actioned"/>
        <s v="4.6.1 - IG Toolkit Severity level (HICSC)"/>
        <s v="4.6.2 - Number of records involved (HICSC)"/>
        <s v="4.6.3 - Breach Type (HICSC)"/>
        <s v="4.6.4 - Breach caused by (HICSC)"/>
        <s v="4.6.5 - Data format (HICSC)"/>
        <s v="4.6.6 - Personal Data Type (HICSC)"/>
        <s v="4.6.7 - Sensitivity (HICSC)"/>
        <s v="4.6.8 - IG non-conformance reported to (HICSC)"/>
        <s v="4.6.9 - Summary of Incident for IG Toolkit Report (HICSC)"/>
        <s v="4.6.10 - Details of Incident for IG Toolkit Report (HICSC)"/>
        <s v="4.7.1 - Date acknowledgement issued to complainant"/>
        <s v="4.7.2 - Date of written response issued to complainant"/>
        <s v="5.1.1 - Poor workspace layout / insufficient space"/>
        <s v="5.1.2 - Unsuitable environmental conditions (e.g. noise, heat, light, cleanliness, distractions, interruptions)"/>
        <s v="5.1.3 - Workload and hours of work"/>
        <s v="5.1.4 - Time pressures"/>
        <s v="5.1.5 - Poor/excess administration"/>
        <s v="5.2.1 - Poor design (e.g. unclear displays, equipment difficult to use)"/>
        <s v="5.2.2 - Insufficient equipment"/>
        <s v="5.2.3 - Wrong type of equipment / correct equipment not available"/>
        <s v="5.2.4 - Maintenance / calibration"/>
        <s v="5.2.5 - Commissioning / validation"/>
        <s v="5.2.6 - Wrong product / quantity / specification ordered (includes none ordered)"/>
        <s v="5.2.7 - Wrong product / quantity / specification supplied"/>
        <s v="5.2.8 - Supplier not approved"/>
        <s v="5.2.9 - Inadequate Equipment/Product/Service specification"/>
        <s v="5.2.10 - No/insufficient stock"/>
        <s v="5.3.1 - Poor packaging / labelling"/>
        <s v="5.3.2 - Caution in Use notice"/>
        <s v="5.3.3 - Faulty Medicine / Medical Device"/>
        <s v="5.4.1 - Lack of approved documents (guidelines / procedures / policies)"/>
        <s v="5.4.2 - Insufficient detail in approved documents (e.g. lack of decision making aids)"/>
        <s v="5.4.3 - Documentation not reflecting current practice"/>
        <s v="5.4.4 - Documentation unworkable in current environment"/>
        <s v="5.5.1 - Training"/>
        <s v="5.5.2 - Competence"/>
        <s v="5.5.3 - Skills"/>
        <s v="5.6.1 - Handover and communication processes not clearly defined"/>
        <s v="5.6.2 - Handover and communication processes defined but not followed"/>
        <s v="5.6.3 - Contact details not up-to-date"/>
        <s v="5.6.4 - Communication issue e.g. mismatch in understanding between accounts of individuals delivering and receiving information. conflicting, unclear or missing information"/>
        <s v="5.6.5 - Interpersonal skills issue e.g. inability to manage conflict, personality clashes."/>
        <s v="5.7.1 - Conflicting goals / objectives"/>
        <s v="5.7.2 - Unrealistic targets"/>
        <s v="5.7.3 - Insufficient resources allocated"/>
        <s v="5.7.4 - Sub-contractor management processes insufficient / not implemented"/>
        <s v="5.7.5 - Approval processes insufficient / not implemented"/>
        <s v="5.8.1 - Roles and responsibilities not defined"/>
        <s v="5.8.2 - Inappropriate delegation"/>
        <s v="5.8.3 - Lack of leadership"/>
        <s v="5.8.4 - Lack of support"/>
        <s v="5.8.5 - Tolerance of bullying and coercion"/>
        <s v="5.8.6 - Insufficient safety culture and reporting i.e. embrace, learn and act on failure"/>
        <s v="5.9.1 - Clinical condition"/>
        <s v="5.9.2 - Social / physical / psychological factors"/>
        <s v="5.9.3 - Relationships"/>
        <s v="5.9.4 - Suitability of home environment"/>
        <s v="6.3.1 - Very Low Risk"/>
        <s v="6.3.2 - Low Risk"/>
        <s v="6.3.3 - Moderate Risk"/>
        <s v="6.3.4 - High Risk"/>
        <s v="4.5.9 - Summary of Incident for IG Toolkit Report (HICSC)" u="1"/>
        <s v="7.1.1 - Very Low Risk" u="1"/>
        <s v="4.5.1 - IG Toolkit Severity level (HICSC)" u="1"/>
        <s v="4.6.1 - Date acknowledgement issued to complainant" u="1"/>
        <s v="4.5.5 - Data format (HICSC)" u="1"/>
        <s v="4.5.8 - IG non-conformance reported to (HICSC)" u="1"/>
        <s v="4.5.2 - Number of records involved (HICSC)" u="1"/>
        <s v="7.1.2 - Low Risk" u="1"/>
        <s v="4.5.3 - Breach Type (HICSC)" u="1"/>
        <s v="4.5.7 - Sensitivity (HICSC)" u="1"/>
        <s v="4.2.1 - Patient competency changed, not identified and/or actioned" u="1"/>
        <s v="4.5.4 - Breach caused by (HICSC)" u="1"/>
        <s v="7.1.3 - Moderate Risk" u="1"/>
        <s v="4.5.6 - Personal Data Type (HICSC)" u="1"/>
        <s v="4.6.2 - Date of written response issued to complainant" u="1"/>
        <s v="7.1.4 - High Risk" u="1"/>
        <s v="4.5.10 - Details of Incident for IG Toolkit Report (HICSC)" u="1"/>
      </sharedItems>
    </cacheField>
    <cacheField name="Sub-Code Name" numFmtId="0">
      <sharedItems containsBlank="1"/>
    </cacheField>
    <cacheField name="Sub Name + ref" numFmtId="0">
      <sharedItems count="347">
        <s v=""/>
        <s v="1.1.9.1 - Male"/>
        <s v="1.1.9.2 - Female"/>
        <s v="1.1.9.3 - Unknown gender"/>
        <s v="1.1.10.1 - White"/>
        <s v="1.1.10.2 - Mixed"/>
        <s v="1.1.10.3 - Asian / Asian British"/>
        <s v="1.1.10.4 - Black / Black British"/>
        <s v="1.1.10.5 - Other ethnicity"/>
        <s v="1.1.10.6 - Unknown ethnicity"/>
        <s v="1.1.12.1 - England"/>
        <s v="1.1.12.2 - Scotland"/>
        <s v="1.1.12.3 - Wales"/>
        <s v="1.1.12.4 - Northern Ireland"/>
        <s v="1.1.12.5 - Other country"/>
        <s v="1.2.1.1 - Patient / Patient Representative / Carer / Advocate"/>
        <s v="1.2.1.2 - NHS Trust / Health Board / Hospital"/>
        <s v="1.2.1.3 - Other Healthcare Professional"/>
        <s v="1.2.1.4 - Purchasing Authority / Commissioner"/>
        <s v="1.2.1.5 - Pharmaceutical / Device Companies"/>
        <s v="1.2.1.6 - Primary sub-contractor"/>
        <s v="1.2.1.7 - Suppliers and sub-contractors"/>
        <s v="1.2.2.1 - Patient"/>
        <s v="1.2.2.2 - Carer/Guardian"/>
        <s v="1.2.2.3 - Other patient representative"/>
        <s v="1.2.2.4 - Medical"/>
        <s v="1.2.2.5 - Nurse"/>
        <s v="1.2.2.6 - Pharmacy"/>
        <s v="1.2.2.7 - Support Staff"/>
        <s v="1.2.2.8 - Other Reporter type"/>
        <s v="2.1.5.1 - Immediate corrective actions prevented effects of incident from reaching/impacting the patient (Near miss)"/>
        <s v="2.1.5.2 - Immediate corrective actions did not prevent effects of incident from reaching/impacting the patient"/>
        <s v="2.1.10.1 - 08h00 – 11h59"/>
        <s v="2.1.10.2 - 12h00 – 15h59"/>
        <s v="2.1.10.3 - 16h00 – 19h59"/>
        <s v="2.1.10.4 - 20h00 – 23h59"/>
        <s v="2.1.10.5 - 00h00 – 03h59"/>
        <s v="2.1.10.6 - 04h00 – 07h59"/>
        <s v="2.1.11.1 - Dispensary/warehouse/customer services"/>
        <s v="2.1.11.2 - In-transit"/>
        <s v="2.1.11.3 - Private house/flat"/>
        <s v="2.1.11.4 - Residential Home"/>
        <s v="2.1.11.5 - Nursing Home/Hospice"/>
        <s v="2.1.11.6 - Prison/remand"/>
        <s v="2.1.11.7 - GP Surgery or Primary care clinic"/>
        <s v="2.1.11.8 - Intermediate care setting"/>
        <s v="2.1.11.9 - Hospital"/>
        <s v="2.1.11.10 - Other Location"/>
        <s v="2.1.14.1 - No response to reporter required"/>
        <s v="2.1.14.2 - Verbal response reporter required"/>
        <s v="2.1.14.3 - Written response to reporter required"/>
        <s v="2.1.15.1 - Consent given - Manufacturer/reporter contact"/>
        <s v="2.1.15.2 - Consent not given - Manufacturer/reporter contact"/>
        <s v="2.1.15.3 - Consent not sought - Manufactuer/reporter contact"/>
        <s v="2.1.17.1 - Yes - Patient was harmed"/>
        <s v="2.1.17.2 - No - Patient not harmed"/>
        <s v="2.1.17.3 - Don't know"/>
        <s v="2.1.19.1 - Preventatble Incident/Complaint"/>
        <s v="2.1.19.2 - Unpreventable Incident/Complaint"/>
        <s v="2.1.19.3 - Unknown if Incident/Complaint preventable"/>
        <s v="2.3.5.1 - Oral solid"/>
        <s v="2.3.5.2 - Oral Liquid"/>
        <s v="2.3.5.3 - Injection (SC or IM)"/>
        <s v="2.3.5.4 - Injection (IV)"/>
        <s v="2.3.5.5 - To be applied to the skin"/>
        <s v="2.3.5.6 - Other form"/>
        <s v="2.3.9.1 - Inhalation"/>
        <s v="2.3.9.2 - Intramuscular"/>
        <s v="2.3.9.3 - Intravenous"/>
        <s v="2.3.9.4 - Intravesicular"/>
        <s v="2.3.9.5 - Nasal"/>
        <s v="2.3.9.6 - Optical"/>
        <s v="2.3.9.7 - Oral"/>
        <s v="2.3.9.8 - Per ear"/>
        <s v="2.3.9.9 - Per vagina"/>
        <s v="2.3.9.10 - Rectal"/>
        <s v="2.3.9.11 - Subcutaneous"/>
        <s v="2.3.9.12 - Sublingual"/>
        <s v="2.3.9.13 - Topical"/>
        <s v="2.3.9.14 - Other"/>
        <s v="2.3.9.15 - Unknown"/>
        <s v="2.3.9.16 - Not applicable"/>
        <s v="2.3.17.1 - Medicine available"/>
        <s v="2.3.17.2 - Medicine not available"/>
        <s v="2.3.17.3 - Unknown medicine availability"/>
        <s v="2.3.17.4 - Medicine location"/>
        <s v="2.3.18.1 - Very unlikely caused by reported medicine"/>
        <s v="2.3.18.2 - Unlikely caused by reported medicine"/>
        <s v="2.3.18.3 - Likely caused by reported medicine"/>
        <s v="2.3.18.4 - Very Likely caused by reported medicine"/>
        <s v="2.3.18.5 - Unknown if caused by reported medicine"/>
        <s v="2.3.20.1 - Patient Access Scheme relevant to incident"/>
        <s v="2.3.20.2 - Patient Access Scheme not relevant to incident/complaint"/>
        <s v="2.4.11.1 - Device available"/>
        <s v="2.4.11.2 - Device not available"/>
        <s v="2.4.11.3 - Unknown device availability"/>
        <s v="2.4.11.4 - Device location"/>
        <s v="2.4.12.1 - Contact lenses and care products"/>
        <s v="2.4.12.2 - Dental appliances"/>
        <s v="2.4.12.3 - Dental materials"/>
        <s v="2.4.12.4 - Dressings"/>
        <s v="2.4.12.5 - Gloves"/>
        <s v="2.4.12.6 - Hypodermic syringes and needles"/>
        <s v="2.4.12.7 - Infusion pumps, syringe drivers"/>
        <s v="2.4.12.8 - Insulin syringes"/>
        <s v="2.4.12.9 - Intravenous catheters and cannulae"/>
        <s v="2.4.12.10 - Other device type"/>
        <s v="2.5.1.1 - Homecare Provider (Primary I/R)"/>
        <s v="2.5.1.2 - Trust (Primary I/R)"/>
        <s v="2.5.1.3 - Commissioner (Primary I/R)"/>
        <s v="2.5.1.4 - Other (Primary I/R)"/>
        <s v="2.5.5.1 - Homecare Provider (secondary I/R)"/>
        <s v="2.5.5.2 - Trust (secondary I/R)"/>
        <s v="2.5.5.3 - Commissioner (secondary I/R)"/>
        <s v="2.5.5.4 - Other (secondary I/R)"/>
        <s v="3.2.1.1 - Patient registration documents not clear"/>
        <s v="3.2.1.2 - Patient registration documents incomplete"/>
        <s v="3.2.1.3 - Inappropriate referral e.g. patient not suitable for homecare"/>
        <s v="3.2.1.4 - Inadequate individual patient care plan agreed and in place"/>
        <s v="3.2.3.1 - Incorrect patient details"/>
        <s v="3.2.3.2 - Incorrect service details"/>
        <s v="3.2.3.3 - Incorrect hospital / clinical contact details"/>
        <s v="3.2.3.4 - Incorrect funding details"/>
        <s v="3.3.3.1 - Wrong or unclear dose or strength on prescription"/>
        <s v="3.3.3.2 - Wrong drug/medicine on prescription"/>
        <s v="3.3.3.3 - Wrong or unclear formulation on prescription"/>
        <s v="3.3.3.4 - Wrong or unclear dose frequency on prescription"/>
        <s v="3.3.3.5 - Wrong or unclear quantity or delivery frequency on prescription"/>
        <s v="3.3.3.6 - Wrong or unclear route of supply (e.g. outpatient dispensing vs homecare)"/>
        <s v="3.3.3.7 - Prescription not signed"/>
        <s v="3.3.3.8 - Prescription not dated"/>
        <s v="3.3.3.9 - Prescriber not identifiable"/>
        <s v="3.3.3.10 - Handwritten prescription difficult to read"/>
        <s v="3.3.3.11 - Wrong / omitted verbal patient directions / insufficient counselling"/>
        <s v="3.3.4.1 - Clinical check record not completed"/>
        <s v="3.3.4.2 - Clinical checker not identifiable"/>
        <s v="3.3.5.1 - Known allergy"/>
        <s v="3.3.5.2 - Known contraindication"/>
        <s v="3.3.5.3 - Other clinical review error (e.g. dose not adjusted in line with test results)"/>
        <s v="3.4.1.1 - Incorrect patient details"/>
        <s v="3.4.1.2 - Incorrect service details"/>
        <s v="3.4.1.3 - Incorrect frequency / delivery details"/>
        <s v="3.4.1.4 - Delayed data entry"/>
        <s v="3.4.1.5 - Incorrect Drug or ancillary entered"/>
        <s v="3.4.1.6 - Incorrect formulation /presentation / pack size entered"/>
        <s v="3.4.1.7 - Incorrect quantity entered"/>
        <s v="3.4.1.8 - Incorrect dose instructions entered"/>
        <s v="3.4.1.9 - Purchase Order / funding details incomplete / missing"/>
        <s v="3.10.1.1 - Wrong Account"/>
        <s v="3.10.1.2 - Wrong product"/>
        <s v="3.10.1.3 - Wrong Price"/>
        <s v="3.10.1.4 - Wrong quantity (invoicing)"/>
        <s v="3.10.1.5 - Wrong VAT"/>
        <s v="3.10.1.6 - Wrong transaction details"/>
        <s v="3.10.1.7 - Funding not approved"/>
        <s v="4.1.1.1 - None"/>
        <s v="4.1.1.2 - Low"/>
        <s v="4.1.1.3 - Moderate"/>
        <s v="4.1.1.4 - Severe"/>
        <s v="4.1.1.5 - Death"/>
        <s v="4.1.1.6 - Unknown harm"/>
        <s v="4.1.2.1 - NHS Hospital led Homecare"/>
        <s v="4.1.2.2 - GP led Homecare"/>
        <s v="4.1.2.3 - Private Patient"/>
        <s v="4.1.2.4 - Other"/>
        <s v="4.1.3.1 - Medication error"/>
        <s v="4.1.3.2 - Medical device error"/>
        <s v="4.1.3.3 - Treatment/ procedure error not medication or medical device related"/>
        <s v="4.1.3.4 - Clinical assessment error (diagnosis, screening, prescribing)"/>
        <s v="4.1.3.5 - Consent/confidentiality"/>
        <s v="4.1.3.6 - Safeguarding/Patient Abuse / Self harming behaviour"/>
        <s v="4.1.3.7 - Disruptive, aggressive behaviour towards staff"/>
        <s v="4.1.3.8 - Patient accident - slips, trips, falls, needles stick etc"/>
        <s v="4.1.3.9 - Infection control"/>
        <s v="4.1.3.10 - Communication related error e.g. patient unable to access service, registration error, transfer of care error, inappropriate handover) (Note maps to NRLS Access, admission, transfer, discharge)"/>
        <s v="4.1.3.11 - Administration / Documentation related error (e.g. missing, delay, patient incorrectly identified, test result recorded incorrectly)"/>
        <s v="4.1.3.12 - Time related implementation of care error (e.g. delay in obtaining clinical assistance, recognising complications)"/>
        <s v="4.1.3.13 - Infrastructure"/>
        <s v="4.1.3.14 - Unclassified patient safety incident"/>
        <s v="4.1.4.1 - Allergy/adverse reaction"/>
        <s v="4.1.4.2 - Blood loss"/>
        <s v="4.1.4.3 - Collapse/loss of consciousness"/>
        <s v="4.1.4.4 - GI disturbance"/>
        <s v="4.1.4.5 - Infection"/>
        <s v="4.1.4.6 - Injury to skin"/>
        <s v="4.1.4.7 - Musculoskeletal"/>
        <s v="4.1.4.8 - Neurological"/>
        <s v="4.1.4.9 - Respiratory"/>
        <s v="4.1.4.10 - Unexpected deterioration"/>
        <s v="4.1.4.11 - Unintentional puncture/laceration"/>
        <s v="4.1.4.12 - Other physical - specify"/>
        <s v="4.1.4.13 - Social - specify"/>
        <s v="4.1.4.14 - Unknown effect"/>
        <s v="4.1.4.15 - Not applicable"/>
        <s v="4.1.5.1 - Prescribing"/>
        <s v="4.1.5.2 - Dispensing/preparation"/>
        <s v="4.1.5.3 - Administration"/>
        <s v="4.1.5.4 - Monitoring"/>
        <s v="4.1.5.5 - Advice"/>
        <s v="4.1.5.6 - Other - specify"/>
        <s v="4.1.6.1 - Adverse drug reaction"/>
        <s v="4.1.6.2 - Contraindication"/>
        <s v="4.1.6.3 - Wrong patient"/>
        <s v="4.1.6.4 - Omitted or delayed"/>
        <s v="4.1.6.5 - No medicine available to patient(adds to last one for NRLS)"/>
        <s v="4.1.6.6 - Patient allergic to treatment"/>
        <s v="4.1.6.7 - Wrong expiry date"/>
        <s v="4.1.6.8 - Wrong information leaflet"/>
        <s v="4.1.6.9 - Wrong patient direction"/>
        <s v="4.1.6.10 - Wrong label"/>
        <s v="4.1.6.11 - Wrong dose/strength"/>
        <s v="4.1.6.12 - Wrong drug"/>
        <s v="4.1.6.13 - Wrong formulation"/>
        <s v="4.1.6.14 - Wrong frequency"/>
        <s v="4.1.6.15 - Wrong method of preparation/supply"/>
        <s v="4.1.6.16 - Wrong quantity (Medication error)"/>
        <s v="4.1.6.17 - Wrong route"/>
        <s v="4.1.6.18 - Wrong storage"/>
        <s v="4.1.6.19 - Unclassified medication error"/>
        <s v="4.1.6.20 - Unknown "/>
        <s v="4.1.7.1 - Describe what happened"/>
        <s v="4.1.7.2 - Underlying causes"/>
        <s v="4.1.7.3 - Right or wrong medicine"/>
        <s v="4.1.7.4 - Actions taken to minimise impact (for NRLS report)"/>
        <s v="4.1.7.5 - Action taken (for NRLS report)"/>
        <s v="4.1.7.6 - NRLS Reference"/>
        <s v="4.3.1.1 - Known patient allergy"/>
        <s v="4.3.1.2 - Known potential side effect of medicine not reported before"/>
        <s v="4.3.1.3 - Exacerbation of known side effect"/>
        <s v="4.3.1.4 - Unexpected side effect"/>
        <s v="4.4.5.1 - Hazardous/Critical defect"/>
        <s v="4.4.5.2 - Major defect"/>
        <s v="4.4.5.3 - Minor defect"/>
        <s v="4.4.6.1 - Label"/>
        <s v="4.4.6.2 - Container"/>
        <s v="4.4.6.3 - Foreign Body"/>
        <s v="4.4.6.4 - Unclassified defect"/>
        <s v="4.4.7.1 - Details of clinical incident associated with Defect"/>
        <s v="4.4.7.2 - Legal Status of Medicine"/>
        <s v="4.4.7.3 - Sample available for testing by MHRA"/>
        <s v="4.4.7.4 - Manufacturer contacted"/>
        <s v="4.4.7.5 - Photographs of packaging / invoice documents etc"/>
        <s v="4.4.8.1 - Details of defect (Note Header in spreadsheet is Comments)"/>
        <s v="4.4.8.2 - Action taken (defect)"/>
        <s v="4.4.8.3 - Region or Homecare Provider"/>
        <s v="4.4.8.4 - Reporting Hospital (leave blank if multiple)"/>
        <s v="4.4.8.5 - Date manufacturer contacted"/>
        <s v="4.4.8.6 - Date Faulty / Defective Item Report Closed/Completed"/>
        <s v="4.6.1.1 - Below Level 1"/>
        <s v="4.6.1.2 - Level 1"/>
        <s v="4.6.1.3 - Level 2"/>
        <s v="4.6.3.1 - Corruption or inability to recover electronic data"/>
        <s v="4.6.3.2 - Disclosed in Error"/>
        <s v="4.6.3.3 - Lost in Transit"/>
        <s v="4.6.3.4 - Lost or stolen hardware"/>
        <s v="4.6.3.5 - Lost or stolen paperwork"/>
        <s v="4.6.3.6 - Non-secure Disposal –hardware"/>
        <s v="4.6.3.7 - Non-secure Disposal – paperwork"/>
        <s v="4.6.3.8 - Uploaded to website in error"/>
        <s v="4.6.3.9 - Technical security failing (including hacking)"/>
        <s v="4.6.3.10 - Unauthorised access/disclosure"/>
        <s v="4.6.3.11 - Other / Unclassified breach type (HICSC)"/>
        <s v="4.6.4.1 - Theft"/>
        <s v="4.6.4.2 - Accidental loss,"/>
        <s v="4.6.4.3 - Inappropriate disclosure,"/>
        <s v="4.6.4.4 - Procedural failure"/>
        <s v="4.6.5.1 - Written"/>
        <s v="4.6.5.2 - Digital – encrypted"/>
        <s v="4.6.5.3 - Digital – not encrypted"/>
        <s v="4.6.6.1 - Basic demographic data at risk e.g. equivalent to telephone directory"/>
        <s v="4.6.6.2 - Limited clinical information at risk e.g. clinic attendance, ward handover sheet"/>
        <s v="4.6.7.1 - No clinical data at risk"/>
        <s v="4.6.7.2 - Limited demographic data at risk e.g. address not included, name not included"/>
        <s v="4.6.7.3 - Security controls/difficulty to access data partially mitigates risk"/>
        <s v="4.6.7.4 - Detailed clinical information at risk e.g. case notes"/>
        <s v="4.6.7.5 - Particularly sensitive information at risk e.g. HIV, STD, Mental Health, Children"/>
        <s v="4.6.7.6 - One or more previous incidents of a similar type in past 12 months"/>
        <s v="4.6.7.7 - Failure to securely encrypt mobile technology or other obvious security failing"/>
        <s v="4.6.7.8 - A complaint has been made to the Information Commissioner"/>
        <s v="4.6.7.9 - Individuals affected are likely to suffer significant distress or embarrassment"/>
        <s v="4.6.7.10 - Individuals affected have been placed at risk of physical harm"/>
        <s v="4.6.7.11 - Individuals affected may suffer significant detriment e.g. financial loss"/>
        <s v="4.6.7.12 - Incident has incurred or risked incurring a clinical untoward incident"/>
        <s v="4.6.7.13 - Celebrity involved or other newsworthy aspects or media interest"/>
        <s v="4.6.8.1 - Data subjects"/>
        <s v="4.6.8.2 - Caldicott Guardian"/>
        <s v="4.6.8.3 - Senior Information Risk Owner"/>
        <s v="4.6.8.4 - Chief Executive"/>
        <s v="4.6.8.5 - Accounting Officer"/>
        <s v="4.6.8.6 - Police, Counter Fraud Branch, etc"/>
        <s v="5.5.1.1 - Inadequate training"/>
        <s v="5.5.1.2 - Training needs not identified"/>
        <s v="5.5.1.3 - Training needs identified but not planned"/>
        <s v="5.5.1.4 - Training planned, but not completed"/>
        <s v="5.5.1.5 - Approved training materials / courses not available"/>
        <s v="5.5.2.1 - Competence not validated after training"/>
        <s v="5.5.2.2 - Impaired / poor judgement"/>
        <s v="5.5.2.3 - Health / Stress related lapse"/>
        <s v="5.5.3.1 - Skill based slips/lapses (e.g. error in executing procedure)"/>
        <s v="5.5.3.2 - Rule-based mistakes (e.g. application of wrong procedure)"/>
        <s v="5.5.3.3 - Knowledge-based mistakes (e.g. unaware of multiple dosage regimes for specific condition)"/>
        <s v="4.5.4.2 - Accidental loss," u="1"/>
        <s v="4.1.7.4 - Actions taken to minimise impact" u="1"/>
        <s v="4.5.8.2 - Caldicott Guardian" u="1"/>
        <s v="4.5.7.13 - Celebrity involved or other newsworthy aspects or media interest" u="1"/>
        <s v="4.5.7.7 - Failure to securely encrypt mobile technology or other obvious security failing" u="1"/>
        <s v="4.5.7.12 - Incident has incurred or risked incurring a clinical untoward incident" u="1"/>
        <s v="4.5.5.1 - Written" u="1"/>
        <s v="4.5.8.1 - Data subjects" u="1"/>
        <s v="4.5.6.1 - Basic demographic data at risk e.g. equivalent to telephone directory" u="1"/>
        <s v="4.5.5.3 - Digital – not encrypted" u="1"/>
        <s v="4.5.5.2 - Digital – encrypted" u="1"/>
        <s v="4.5.3.1 - Corruption or inability to recover electronic data" u="1"/>
        <s v="4.5.4.1 - Theft" u="1"/>
        <s v="4.5.8.5 - Accounting Officer" u="1"/>
        <s v="4.5.3.2 - Disclosed in Error" u="1"/>
        <s v="4.5.3.4 - Lost or stolen hardware" u="1"/>
        <s v="4.5.7.10 - Individuals affected have been placed at risk of physical harm" u="1"/>
        <s v="4.1.7.5 - Action taken" u="1"/>
        <s v="4.5.7.4 - Detailed clinical information at risk e.g. case notes" u="1"/>
        <s v="4.5.8.4 - Chief Executive" u="1"/>
        <s v="2.1.5.2 - Immediate corrective actions did not prevent effects of incident from reaching the patient" u="1"/>
        <s v="2.1.5.1 - Immediate corrective actions prevented effects of incident from reaching the patient (Near miss)" u="1"/>
        <s v="4.5.8.6 - Police, Counter Fraud Branch, etc" u="1"/>
        <s v="4.5.7.2 - Limited demographic data at risk e.g. address not included, name not included" u="1"/>
        <s v="4.5.1.3 - Level 2" u="1"/>
        <s v="4.5.3.9 - Technical security failing (including hacking)" u="1"/>
        <s v="4.5.7.6 - One or more previous incidents of a similar type in past 12 months" u="1"/>
        <s v="4.5.7.3 - Security controls/difficulty to access data partially mitigates risk" u="1"/>
        <s v="4.5.3.10 - Unauthorised access/disclosure" u="1"/>
        <s v="4.5.3.7 - Non-secure Disposal – paperwork" u="1"/>
        <s v="4.5.3.8 - Uploaded to website in error" u="1"/>
        <s v="4.5.7.1 - No clinical data at risk" u="1"/>
        <s v="4.5.3.3 - Lost in Transit" u="1"/>
        <s v="4.5.7.8 - A complaint has been made to the Information Commissioner" u="1"/>
        <s v="4.5.3.6 - Non-secure Disposal –hardware" u="1"/>
        <s v="4.5.1.2 - Level 1" u="1"/>
        <s v="4.5.4.4 - Procedural failure" u="1"/>
        <s v="4.5.7.5 - Particularly sensitive information at risk e.g. HIV, STD, Mental Health, Children" u="1"/>
        <s v="4.5.8.3 - Senior Information Risk Owner" u="1"/>
        <s v="4.5.3.5 - Lost or stolen paperwork" u="1"/>
        <s v="4.5.7.11 - Individuals affected may suffer significant detriment e.g. financial loss" u="1"/>
        <s v="4.5.4.3 - Inappropriate disclosure," u="1"/>
        <s v="4.5.3.11 - Other / Unclassified breach type (HICSC)" u="1"/>
        <s v="4.5.1.1 - Below Level 1" u="1"/>
        <s v="4.5.7.9 - Individuals affected are likely to suffer significant distress or embarrassment" u="1"/>
        <s v="4.5.6.2 - Limited clinical information at risk e.g. clinic attendance, ward handover sheet" u="1"/>
      </sharedItems>
    </cacheField>
    <cacheField name="Final Code level Name" numFmtId="0">
      <sharedItems/>
    </cacheField>
    <cacheField name="Final Code &amp; Ref" numFmtId="0">
      <sharedItems count="708">
        <s v="1 - Demographic Codes"/>
        <s v="1.1 - Patient Details"/>
        <s v="1.1.1 - Homecare provider patient number"/>
        <s v="1.1.2 - NHS number"/>
        <s v="1.1.3 - Hospital number"/>
        <s v="1.1.4 - Patient surname"/>
        <s v="1.1.5 - Patient forename"/>
        <s v="1.1.6 - Carer or Guardian name"/>
        <s v="1.1.7 - Date of birth"/>
        <s v="1.1.8 - Patient under 18 years"/>
        <s v="1.1.9 - Patient Gender"/>
        <s v="1.1.9.1 - Male"/>
        <s v="1.1.9.2 - Female"/>
        <s v="1.1.9.3 - Unknown gender"/>
        <s v="1.1.10 - Ethnicity"/>
        <s v="1.1.10.1 - White"/>
        <s v="1.1.10.2 - Mixed"/>
        <s v="1.1.10.3 - Asian / Asian British"/>
        <s v="1.1.10.4 - Black / Black British"/>
        <s v="1.1.10.5 - Other ethnicity"/>
        <s v="1.1.10.6 - Unknown ethnicity"/>
        <s v="1.1.11 - Address "/>
        <s v="1.1.12 - Country"/>
        <s v="1.1.12.1 - England"/>
        <s v="1.1.12.2 - Scotland"/>
        <s v="1.1.12.3 - Wales"/>
        <s v="1.1.12.4 - Northern Ireland"/>
        <s v="1.1.12.5 - Other country"/>
        <s v="1.1.13 - Therapy/contract"/>
        <s v="1.1.14 - Diagnosis"/>
        <s v="1.1.15 - Referring centre"/>
        <s v="1.1.16 - Clinical services team location - if applicable"/>
        <s v="1.2 - Reporter Details"/>
        <s v="1.2.1 - Reporting Organisation"/>
        <s v="1.2.1.1 - Patient / Patient Representative / Carer / Advocate"/>
        <s v="1.2.1.2 - NHS Trust / Health Board / Hospital"/>
        <s v="1.2.1.3 - Other Healthcare Professional"/>
        <s v="1.2.1.4 - Purchasing Authority / Commissioner"/>
        <s v="1.2.1.5 - Pharmaceutical / Device Companies"/>
        <s v="1.2.1.6 - Primary sub-contractor"/>
        <s v="1.2.1.7 - Suppliers and sub-contractors"/>
        <s v="1.2.2 - Reporter type"/>
        <s v="1.2.2.1 - Patient"/>
        <s v="1.2.2.2 - Carer/Guardian"/>
        <s v="1.2.2.3 - Other patient representative"/>
        <s v="1.2.2.4 - Medical"/>
        <s v="1.2.2.5 - Nurse"/>
        <s v="1.2.2.6 - Pharmacy"/>
        <s v="1.2.2.7 - Support Staff"/>
        <s v="1.2.2.8 - Other Reporter type"/>
        <s v="1.2.3 - Reporter name"/>
        <s v="1.2.4 - Reporter telephone"/>
        <s v="1.2.5 - Reporter email"/>
        <s v="1.2.6 - Reporter Address"/>
        <s v="1.2.7 - Reporter Organisation"/>
        <s v="1.3 - Recipient Details"/>
        <s v="1.3.1 - Recipient name"/>
        <s v="1.3.2 - Recipient position / job title"/>
        <s v="1.3.3 - Recipient organisation name"/>
        <s v="1.3.4 - Recipient contact telephone"/>
        <s v="2 - Incident/Complaint Codes"/>
        <s v="2.1 - Incident/complaint details"/>
        <s v="2.1.1 - Description of Incident/Complaint (Anonomysed)"/>
        <s v="2.1.2 - Personal identifiable data relating to description of Incident/Complaint"/>
        <s v="2.1.3 - Supporting files/documents/information for incident/complaint description"/>
        <s v="2.1.4 - Immediate corrective actions taken"/>
        <s v="2.1.5 - Impact of immediate corrective actions"/>
        <s v="2.1.5.1 - Immediate corrective actions prevented effects of incident from reaching/impacting the patient (Near miss)"/>
        <s v="2.1.5.2 - Immediate corrective actions did not prevent effects of incident from reaching/impacting the patient"/>
        <s v="2.1.6 - Relevant medical history"/>
        <s v="2.1.7 - Date Incident / Complaint first Reported"/>
        <s v="2.1.8 - Time Incident / Complaint first Reported"/>
        <s v="2.1.9 - Date Incident / Complaint Occurred"/>
        <s v="2.1.10 - Time Incident / Complaint Occurred"/>
        <s v="2.1.10.1 - 08h00 – 11h59"/>
        <s v="2.1.10.2 - 12h00 – 15h59"/>
        <s v="2.1.10.3 - 16h00 – 19h59"/>
        <s v="2.1.10.4 - 20h00 – 23h59"/>
        <s v="2.1.10.5 - 00h00 – 03h59"/>
        <s v="2.1.10.6 - 04h00 – 07h59"/>
        <s v="2.1.11 - Location event occurred"/>
        <s v="2.1.11.1 - Dispensary/warehouse/customer services"/>
        <s v="2.1.11.2 - In-transit"/>
        <s v="2.1.11.3 - Private house/flat"/>
        <s v="2.1.11.4 - Residential Home"/>
        <s v="2.1.11.5 - Nursing Home/Hospice"/>
        <s v="2.1.11.6 - Prison/remand"/>
        <s v="2.1.11.7 - GP Surgery or Primary care clinic"/>
        <s v="2.1.11.8 - Intermediate care setting"/>
        <s v="2.1.11.9 - Hospital"/>
        <s v="2.1.11.10 - Other Location"/>
        <s v="2.1.12 - Number of patients affected"/>
        <s v="2.1.13 - Number of staff members affected"/>
        <s v="2.1.14 - Response to reporter requirement"/>
        <s v="2.1.14.1 - No response to reporter required"/>
        <s v="2.1.14.2 - Verbal response reporter required"/>
        <s v="2.1.14.3 - Written response to reporter required"/>
        <s v="2.1.15 - Consent for manufacturer to contact reporter"/>
        <s v="2.1.15.1 - Consent given - Manufacturer/reporter contact"/>
        <s v="2.1.15.2 - Consent not given - Manufacturer/reporter contact"/>
        <s v="2.1.15.3 - Consent not sought - Manufactuer/reporter contact"/>
        <s v="2.1.16 - Was the patient actually harmed?"/>
        <s v="2.1.17.1 - Yes - Patient was harmed"/>
        <s v="2.1.17.2 - No - Patient not harmed"/>
        <s v="2.1.17.3 - Don't know"/>
        <s v="2.1.18 - Description of harm"/>
        <s v="2.1.19 - Prevention of incident/complaint"/>
        <s v="2.1.19.1 - Preventatble Incident/Complaint"/>
        <s v="2.1.19.2 - Unpreventable Incident/Complaint"/>
        <s v="2.1.19.3 - Unknown if Incident/Complaint preventable"/>
        <s v="2.2 - Incident/Complaint type"/>
        <s v="2.2.1 - Patient safety Incident including Duty of Candour"/>
        <s v="2.2.2 - Adverse reaction"/>
        <s v="2.2.3 - Adverse event"/>
        <s v="2.2.4 - Faulty medicinal product"/>
        <s v="2.2.5 - Faulty medical device"/>
        <s v="2.2.6 - Safeguarding incident"/>
        <s v="2.2.7 - Information governance incident"/>
        <s v="2.2.8 - Non-conformance with Good Manufacturing Practice"/>
        <s v="2.2.9 - Non-conformance with Good Distribution Practice"/>
        <s v="2.2.10 - Complaint – informal – no written response required"/>
        <s v="2.2.11 - Complaint – formal – written response required"/>
        <s v="2.2.12 - Not-serious – downgraded following triage/investigation"/>
        <s v="2.3 - Medicine Details"/>
        <s v="2.3.1 - Description of medicine"/>
        <s v="2.3.2 - Approved name"/>
        <s v="2.3.3 - proprietary name"/>
        <s v="2.3.4 - Non-proprietary Name"/>
        <s v="2.3.5 - Form"/>
        <s v="2.3.5.1 - Oral solid"/>
        <s v="2.3.5.2 - Oral Liquid"/>
        <s v="2.3.5.3 - Injection (SC or IM)"/>
        <s v="2.3.5.4 - Injection (IV)"/>
        <s v="2.3.5.5 - To be applied to the skin"/>
        <s v="2.3.5.6 - Other form"/>
        <s v="2.3.6 - Strength"/>
        <s v="2.3.7 - Container Type"/>
        <s v="2.3.8 - Container Size"/>
        <s v="2.3.9 - Route"/>
        <s v="2.3.9.1 - Inhalation"/>
        <s v="2.3.9.2 - Intramuscular"/>
        <s v="2.3.9.3 - Intravenous"/>
        <s v="2.3.9.4 - Intravesicular"/>
        <s v="2.3.9.5 - Nasal"/>
        <s v="2.3.9.6 - Optical"/>
        <s v="2.3.9.7 - Oral"/>
        <s v="2.3.9.8 - Per ear"/>
        <s v="2.3.9.9 - Per vagina"/>
        <s v="2.3.9.10 - Rectal"/>
        <s v="2.3.9.11 - Subcutaneous"/>
        <s v="2.3.9.12 - Sublingual"/>
        <s v="2.3.9.13 - Topical"/>
        <s v="2.3.9.14 - Other"/>
        <s v="2.3.9.15 - Unknown"/>
        <s v="2.3.9.16 - Not applicable"/>
        <s v="2.3.10 - Manufacturer (Medicine)"/>
        <s v="2.3.11 - Supplier (Medicine)"/>
        <s v="2.3.12 - Parallel Importer"/>
        <s v="2.3.13 - Batch number (Medicine)"/>
        <s v="2.3.14 - Expiry Date (Medicine)"/>
        <s v="2.3.15 - Manufactured special"/>
        <s v="2.3.16 - Clinical Trial"/>
        <s v="2.3.17 - Medicine availabilty for inspection"/>
        <s v="2.3.17.1 - Medicine available"/>
        <s v="2.3.17.2 - Medicine not available"/>
        <s v="2.3.17.3 - Unknown medicine availability"/>
        <s v="2.3.17.4 - Medicine location"/>
        <s v="2.3.18 - Reporter's opinion of medicine causality to the reported incident/complaint"/>
        <s v="2.3.18.1 - Very unlikely caused by reported medicine"/>
        <s v="2.3.18.2 - Unlikely caused by reported medicine"/>
        <s v="2.3.18.3 - Likely caused by reported medicine"/>
        <s v="2.3.18.4 - Very Likely caused by reported medicine"/>
        <s v="2.3.18.5 - Unknown if caused by reported medicine"/>
        <s v="2.3.19 - Description of other medicines taken"/>
        <s v="2.3.20 - Patient access scheme (PAS)"/>
        <s v="2.3.20.1 - Patient Access Scheme relevant to incident"/>
        <s v="2.3.20.2 - Patient Access Scheme not relevant to incident/complaint"/>
        <s v="2.4 - Device Details"/>
        <s v="2.4.1 - Device name"/>
        <s v="2.4.2 - Model"/>
        <s v="2.4.3 - Catalogue number"/>
        <s v="2.4.4 - Serial number"/>
        <s v="2.4.5 - Manufacturer (Device)"/>
        <s v="2.4.6 - Supplier (Device)"/>
        <s v="2.4.7 - Batch number (Device)"/>
        <s v="2.4.8 - Expiry date (Device)"/>
        <s v="2.4.9 - Date of manufacture"/>
        <s v="2.4.10 - Quantity defective"/>
        <s v="2.4.11 - Device availabilty for inspection"/>
        <s v="2.4.11.1 - Device available"/>
        <s v="2.4.11.2 - Device not available"/>
        <s v="2.4.11.3 - Unknown device availability"/>
        <s v="2.4.11.4 - Device location"/>
        <s v="2.4.12 - Device type"/>
        <s v="2.4.12.1 - Contact lenses and care products"/>
        <s v="2.4.12.2 - Dental appliances"/>
        <s v="2.4.12.3 - Dental materials"/>
        <s v="2.4.12.4 - Dressings"/>
        <s v="2.4.12.5 - Gloves"/>
        <s v="2.4.12.6 - Hypodermic syringes and needles"/>
        <s v="2.4.12.7 - Infusion pumps, syringe drivers"/>
        <s v="2.4.12.8 - Insulin syringes"/>
        <s v="2.4.12.9 - Intravenous catheters and cannulae"/>
        <s v="2.4.12.10 - Other device type"/>
        <s v="2.5 - Investigator details"/>
        <s v="2.5.1 - Primary investigator/responder organisation type"/>
        <s v="2.5.1.1 - Homecare Provider (Primary I/R)"/>
        <s v="2.5.1.2 - Trust (Primary I/R)"/>
        <s v="2.5.1.3 - Commissioner (Primary I/R)"/>
        <s v="2.5.1.4 - Other (Primary I/R)"/>
        <s v="2.5.2 - Primary investigator/responder organisation code"/>
        <s v="2.5.3 - Primary investigator/responder organisation name"/>
        <s v="2.5.4 - Primary investigator/responder incident/complaint reference"/>
        <s v="2.5.5 - Secondary investigator/responder organisation type"/>
        <s v="2.5.5.1 - Homecare Provider (secondary I/R)"/>
        <s v="2.5.5.2 - Trust (secondary I/R)"/>
        <s v="2.5.5.3 - Commissioner (secondary I/R)"/>
        <s v="2.5.5.4 - Other (secondary I/R)"/>
        <s v="2.5.6 - Secondary investigator/responder organisation code"/>
        <s v="2.5.7 - Secondary investigator/responder organisation Name"/>
        <s v="2.5.8 - Secondary investigator/responder incident/complaint reference"/>
        <s v="3 - Process Based Codes"/>
        <s v="3.1 - Service Implementation / Change Control"/>
        <s v="3.1.1 - SLA / Contract not in place"/>
        <s v="3.1.2 - SLA / Contract unclear"/>
        <s v="3.1.3 - Policy / Guideline / Standard Operating Procedure not in place"/>
        <s v="3.1.4 - Risks not identified"/>
        <s v="3.1.5 - Risk mitigation insufficient"/>
        <s v="3.1.6 - Data entry error – contract/account information"/>
        <s v="3.1.7 - Data entry error – service/product information"/>
        <s v="3.1.8 - Key contact details not available / incorrect"/>
        <s v="3.1.9 - Change control insufficient"/>
        <s v="3.1.10 - Service requested outside contracted service level"/>
        <s v="3.1.11 - Unclassified implementation /change failure"/>
        <s v="3.2 - Patient Registration and Patient Services"/>
        <s v="3.2.1 - Patient Referral"/>
        <s v="3.2.1.1 - Patient registration documents not clear"/>
        <s v="3.2.1.2 - Patient registration documents incomplete"/>
        <s v="3.2.1.3 - Inappropriate referral e.g. patient not suitable for homecare"/>
        <s v="3.2.1.4 - Inadequate individual patient care plan agreed and in place"/>
        <s v="3.2.2 - Delayed registration onto providers system"/>
        <s v="3.2.3 - Patient registration data entry incorrect"/>
        <s v="3.2.3.1 - Incorrect patient details"/>
        <s v="3.2.3.2 - Incorrect service details"/>
        <s v="3.2.3.3 - Incorrect hospital / clinical contact details"/>
        <s v="3.2.3.4 - Incorrect funding details"/>
        <s v="3.2.4 - Consent not documented"/>
        <s v="3.2.5 - Initial patient contact not completed"/>
        <s v="3.2.6 - Service start date agreed"/>
        <s v="3.2.7 - Delivery/visit date/time not confirmed with patient"/>
        <s v="3.2.8 - Patient preference not recorded and actioned"/>
        <s v="3.2.9 - Patient request not actioned - incorrect delivery address"/>
        <s v="3.2.10 - Patient request not actioned –other"/>
        <s v="3.2.11 - Instructions to patient not clear"/>
        <s v="3.2.12 - Back-order / To Follow order not followed up correctly"/>
        <s v="3.2.13 - Issues/delays identified but not proactively communicated to patient"/>
        <s v="3.2.14 - Failure to communicate timely response to patient enquiry e.g. what’s happening with my meds?"/>
        <s v="3.2.15 - Rude or inappropriate behaviour of call handler"/>
        <s v="3.2.16 - Patient not correctly removed from service"/>
        <s v="3.2.17 - Unclassified patient reg / services failure"/>
        <s v="3.3 - Prescribing"/>
        <s v="3.3.1 - No prescription written / omitted medicine/ancillary"/>
        <s v="3.3.2 - Cross-over mismatching between patients and medicines"/>
        <s v="3.3.3 - Prescription incomplete or unclear"/>
        <s v="3.3.3.1 - Wrong or unclear dose or strength on prescription"/>
        <s v="3.3.3.2 - Wrong drug/medicine on prescription"/>
        <s v="3.3.3.3 - Wrong or unclear formulation on prescription"/>
        <s v="3.3.3.4 - Wrong or unclear dose frequency on prescription"/>
        <s v="3.3.3.5 - Wrong or unclear quantity or delivery frequency on prescription"/>
        <s v="3.3.3.6 - Wrong or unclear route of supply (e.g. outpatient dispensing vs homecare)"/>
        <s v="3.3.3.7 - Prescription not signed"/>
        <s v="3.3.3.8 - Prescription not dated"/>
        <s v="3.3.3.9 - Prescriber not identifiable"/>
        <s v="3.3.3.10 - Handwritten prescription difficult to read"/>
        <s v="3.3.3.11 - Wrong / omitted verbal patient directions / insufficient counselling"/>
        <s v="3.3.4 - Clinical Check incomplete or unclear on prescription"/>
        <s v="3.3.4.1 - Clinical check record not completed"/>
        <s v="3.3.4.2 - Clinical checker not identifiable"/>
        <s v="3.3.5 - Clinical review insufficient"/>
        <s v="3.3.5.1 - Known allergy"/>
        <s v="3.3.5.2 - Known contraindication"/>
        <s v="3.3.5.3 - Other clinical review error (e.g. dose not adjusted in line with test results)"/>
        <s v="3.3.6 - Purchase Order / Funding approval missing"/>
        <s v="3.3.7 - Unclassified prescibing failure"/>
        <s v="3.4 - Prescription Management"/>
        <s v="3.4.1 - Prescription / order data entry"/>
        <s v="3.4.1.1 - Incorrect patient details"/>
        <s v="3.4.1.2 - Incorrect service details"/>
        <s v="3.4.1.3 - Incorrect frequency / delivery details"/>
        <s v="3.4.1.4 - Delayed data entry"/>
        <s v="3.4.1.5 - Incorrect Drug or ancillary entered"/>
        <s v="3.4.1.6 - Incorrect formulation /presentation / pack size entered"/>
        <s v="3.4.1.7 - Incorrect quantity entered"/>
        <s v="3.4.1.8 - Incorrect dose instructions entered"/>
        <s v="3.4.1.9 - Purchase Order / funding details incomplete / missing"/>
        <s v="3.4.2 - Prescription out-of-date before expected dispensing"/>
        <s v="3.4.3 - Obsolete prescription not withdrawn"/>
        <s v="3.4.4 - Duplicate prescription / order"/>
        <s v="3.4.5 - Special instructions not actioned – from internal/external clinical team or manufacturer"/>
        <s v="3.4.6 - Late prescription request"/>
        <s v="3.4.7 - Prescription requested on time but not received at dispensary"/>
        <s v="3.4.8 - Prescription received on time but data entry missed operational cut-off"/>
        <s v="3.4.9 - Prescription entry not checked and approved in time for dispensing"/>
        <s v="3.4.10 - Unclassified Rx managmenet failure"/>
        <s v="3.5 - Purchasing / Warehouse / Manufacturing"/>
        <s v="3.5.1 - Product not available within normal lead time"/>
        <s v="3.5.2 - Product not ordered in time"/>
        <s v="3.5.3 - Ordered in time but delivery late"/>
        <s v="3.5.4 - Goods / Supplier delivery refused - no booking in slot"/>
        <s v="3.5.5 - Goods / Supplier delivery refused – excluding no booking in slot"/>
        <s v="3.5.6 - Goods-in delay"/>
        <s v="3.5.7 - Stock arrived quarantined / damaged"/>
        <s v="3.5.8 - Delayed release of quarantine stock"/>
        <s v="3.5.9 - Wrong product quality status in system"/>
        <s v="3.5.10 - Stock on system, but not in correct location"/>
        <s v="3.5.11 - Stock Replenishment delay / failure"/>
        <s v="3.5.12 - Stock Damaged in warehouse (excluding temperature deviation)"/>
        <s v="3.5.13 - Temperature Deviation in Warehouse"/>
        <s v="3.5.14 - Picking Error - Wrong product delivered (excludes dispensed items)"/>
        <s v="3.5.15 - Picking Error - Wrong Quantity Delivered (excludes dispensed items)"/>
        <s v="3.5.16 - Patient access scheme incorrectly applied"/>
        <s v="3.5.17 - Unclassified P/W/M failure"/>
        <s v="3.6 - Dispensing"/>
        <s v="3.6.1 - Wrong Drug"/>
        <s v="3.6.2 - Wrong Strength"/>
        <s v="3.6.3 - Wrong Label / Patient Information Leaflet / insufficient instructions provided"/>
        <s v="3.6.4 - Wrong Formulation / Device"/>
        <s v="3.6.5 - Wrong Quantity"/>
        <s v="3.6.6 - Wrong Expiry Date"/>
        <s v="3.6.7 - Wrong Ancillary"/>
        <s v="3.6.8 - Wrong manufacturer (e.g. specific generic medicine requested)"/>
        <s v="3.6.9 - Missing Item"/>
        <s v="3.6.10 - Extra Item"/>
        <s v="3.6.11 - MDS / Dosette Error"/>
        <s v="3.6.12 - Obsolete prescription dispensed"/>
        <s v="3.6.13 - Dispensing accuracy check insufficient (e.g. known allergy or contraindication; unlicenced use / product not properly controlled)"/>
        <s v="3.6.14 - Pharmacy intervention insufficient or inappropriate"/>
        <s v="3.6.15 - Wrong patient details / Dispensing recorded against wrong patient record IG"/>
        <s v="3.6.16 - Unclassified dispensing failure"/>
        <s v="3.7 - Despatch"/>
        <s v="3.7.1 - Consignment not transported (late, not loaded or missed trunking)"/>
        <s v="3.7.2 - Consignment misrouted, labels correct"/>
        <s v="3.7.3 - Wrong delivery label"/>
        <s v="3.7.4 - Unclassified despatch failure"/>
        <s v="3.8 - Delivery"/>
        <s v="3.8.1 - Traffic congestion delay – proactively communicated"/>
        <s v="3.8.2 - Traffic congestion delay – not proactively communicated"/>
        <s v="3.8.3 - Consignment damaged / tampered in transit"/>
        <s v="3.8.4 - Delivery Failure – Driver cannot Locate Address"/>
        <s v="3.8.5 - Delivery Failure - Driver Out of Time"/>
        <s v="3.8.6 - Delivery failure – Incorrect address label / patient not known at address"/>
        <s v="3.8.7 - Vehicle Breakdown"/>
        <s v="3.8.8 - Split consignment / part delivery"/>
        <s v="3.8.9 - Delivery not delivered in person – e.g. left in porch"/>
        <s v="3.8.10 - Delivered to incorrect address (delivery label correct)"/>
        <s v="3.8.11 - Trunking issue or failure to cross-dock onto van"/>
        <s v="3.8.12 - Vehicle fridge breakdown / Temperature deviation in transit"/>
        <s v="3.8.13 - Unauthorised Signatory (correct delivery address)"/>
        <s v="3.8.14 - Driver Behaviour"/>
        <s v="3.8.15 - No signature (POD) for Delivery"/>
        <s v="3.8.16 - Patient failed to collection consignment from agreed delivery point (e.g. post office, neighbour)"/>
        <s v="3.8.17 - Failed Collection/Uplift"/>
        <s v="3.8.18 - Unclassified delivery failure"/>
        <s v="3.9 - Clinical / Nursing Service"/>
        <s v="3.9.1 - Home visit scheduling error – not scheduled"/>
        <s v="3.9.2 - Home visit scheduling error – wrong staffing / service"/>
        <s v="3.9.3 - Home visit scheduled - late arrival"/>
        <s v="3.9.4 - Home visit scheduled – cancelled / missed"/>
        <s v="3.9.5 - Patient preference not recorded and actioned (Clinical/Nursing)"/>
        <s v="3.9.6 - Insufficient follow-up actions taken"/>
        <s v="3.9.7 - Inappropriate attitude / behaviour"/>
        <s v="3.9.8 - Monitoring error"/>
        <s v="3.9.9 - Clinical reporting error"/>
        <s v="3.9.10 - Unclassified clinical/nursing failure"/>
        <s v="3.10 - Invoicing / Finance"/>
        <s v="3.10.1 - Invoicing"/>
        <s v="3.10.1.1 - Wrong Account"/>
        <s v="3.10.1.2 - Wrong product"/>
        <s v="3.10.1.3 - Wrong Price"/>
        <s v="3.10.1.4 - Wrong quantity (invoicing)"/>
        <s v="3.10.1.5 - Wrong VAT"/>
        <s v="3.10.1.6 - Wrong transaction details"/>
        <s v="3.10.1.7 - Funding not approved"/>
        <s v="3.10.2 - Delayed payment"/>
        <s v="3.10.3 - Patient access scheme not correctly applied"/>
        <s v="3.10.4 - Unclassified invoicing/finance failure"/>
        <s v="4 - Outcome Based Codes"/>
        <s v="4.1 - Patient Safety Incident"/>
        <s v="4.1.1 - Degree of Patient Harm"/>
        <s v="4.1.1.1 - None"/>
        <s v="4.1.1.2 - Low"/>
        <s v="4.1.1.3 - Moderate"/>
        <s v="4.1.1.4 - Severe"/>
        <s v="4.1.1.5 - Death"/>
        <s v="4.1.1.6 - Unknown harm"/>
        <s v="4.1.2 - Care Setting NRLS RP020 "/>
        <s v="4.1.2.1 - NHS Hospital led Homecare"/>
        <s v="4.1.2.2 - GP led Homecare"/>
        <s v="4.1.2.3 - Private Patient"/>
        <s v="4.1.2.4 - Other"/>
        <s v="4.1.3 - Patient Safety Incident Type"/>
        <s v="4.1.3.1 - Medication error"/>
        <s v="4.1.3.2 - Medical device error"/>
        <s v="4.1.3.3 - Treatment/ procedure error not medication or medical device related"/>
        <s v="4.1.3.4 - Clinical assessment error (diagnosis, screening, prescribing)"/>
        <s v="4.1.3.5 - Consent/confidentiality"/>
        <s v="4.1.3.6 - Safeguarding/Patient Abuse / Self harming behaviour"/>
        <s v="4.1.3.7 - Disruptive, aggressive behaviour towards staff"/>
        <s v="4.1.3.8 - Patient accident - slips, trips, falls, needles stick etc"/>
        <s v="4.1.3.9 - Infection control"/>
        <s v="4.1.3.10 - Communication related error e.g. patient unable to access service, registration error, transfer of care error, inappropriate handover) (Note maps to NRLS Access, admission, transfer, discharge)"/>
        <s v="4.1.3.11 - Administration / Documentation related error (e.g. missing, delay, patient incorrectly identified, test result recorded incorrectly)"/>
        <s v="4.1.3.12 - Time related implementation of care error (e.g. delay in obtaining clinical assistance, recognising complications)"/>
        <s v="4.1.3.13 - Infrastructure"/>
        <s v="4.1.3.14 - Unclassified patient safety incident"/>
        <s v="4.1.4 - Effect on patient NRLS PD10"/>
        <s v="4.1.4.1 - Allergy/adverse reaction"/>
        <s v="4.1.4.2 - Blood loss"/>
        <s v="4.1.4.3 - Collapse/loss of consciousness"/>
        <s v="4.1.4.4 - GI disturbance"/>
        <s v="4.1.4.5 - Infection"/>
        <s v="4.1.4.6 - Injury to skin"/>
        <s v="4.1.4.7 - Musculoskeletal"/>
        <s v="4.1.4.8 - Neurological"/>
        <s v="4.1.4.9 - Respiratory"/>
        <s v="4.1.4.10 - Unexpected deterioration"/>
        <s v="4.1.4.11 - Unintentional puncture/laceration"/>
        <s v="4.1.4.12 - Other physical - specify"/>
        <s v="4.1.4.13 - Social - specify"/>
        <s v="4.1.4.14 - Unknown effect"/>
        <s v="4.1.4.15 - Not applicable"/>
        <s v="4.1.5 - Medication stage"/>
        <s v="4.1.5.1 - Prescribing"/>
        <s v="4.1.5.2 - Dispensing/preparation"/>
        <s v="4.1.5.3 - Administration"/>
        <s v="4.1.5.4 - Monitoring"/>
        <s v="4.1.5.5 - Advice"/>
        <s v="4.1.5.6 - Other - specify"/>
        <s v="4.1.6 - Medication error description"/>
        <s v="4.1.6.1 - Adverse drug reaction"/>
        <s v="4.1.6.2 - Contraindication"/>
        <s v="4.1.6.3 - Wrong patient"/>
        <s v="4.1.6.4 - Omitted or delayed"/>
        <s v="4.1.6.5 - No medicine available to patient(adds to last one for NRLS)"/>
        <s v="4.1.6.6 - Patient allergic to treatment"/>
        <s v="4.1.6.7 - Wrong expiry date"/>
        <s v="4.1.6.8 - Wrong information leaflet"/>
        <s v="4.1.6.9 - Wrong patient direction"/>
        <s v="4.1.6.10 - Wrong label"/>
        <s v="4.1.6.11 - Wrong dose/strength"/>
        <s v="4.1.6.12 - Wrong drug"/>
        <s v="4.1.6.13 - Wrong formulation"/>
        <s v="4.1.6.14 - Wrong frequency"/>
        <s v="4.1.6.15 - Wrong method of preparation/supply"/>
        <s v="4.1.6.16 - Wrong quantity (Medication error)"/>
        <s v="4.1.6.17 - Wrong route"/>
        <s v="4.1.6.18 - Wrong storage"/>
        <s v="4.1.6.19 - Unclassified medication error"/>
        <s v="4.1.6.20 - Unknown "/>
        <s v="4.1.7 - Other NRLS required fields"/>
        <s v="4.1.7.1 - Describe what happened"/>
        <s v="4.1.7.2 - Underlying causes"/>
        <s v="4.1.7.3 - Right or wrong medicine"/>
        <s v="4.1.7.4 - Actions taken to minimise impact (for NRLS report)"/>
        <s v="4.1.7.5 - Action taken (for NRLS report)"/>
        <s v="4.1.7.6 - NRLS Reference"/>
        <s v="4.2 - Duty of Candour Incident"/>
        <s v="4.2.1 - Is this a Duty of Candour Incident?"/>
        <s v="4.2.2 - Date of initial DoC report to patient"/>
        <s v="4.2.3 - Time of initial DoC report to patient"/>
        <s v="4.2.4 - Date of closing DoC report to patient"/>
        <s v="4.3 - Adverse Drug Event / Adverse Drug Reaction Incident"/>
        <s v="4.3.1 - Side Effect"/>
        <s v="4.3.1.1 - Known patient allergy"/>
        <s v="4.3.1.2 - Known potential side effect of medicine not reported before"/>
        <s v="4.3.1.3 - Exacerbation of known side effect"/>
        <s v="4.3.1.4 - Unexpected side effect"/>
        <s v="4.3.2 - Pregnancy exposure"/>
        <s v="4.3.3 - Off label or unlicenced use"/>
        <s v="4.3.4 - Lack of efficacy"/>
        <s v="4.4 - Faulty Medicinal Product or Medical Device"/>
        <s v="4.4.1 - Counterfeit"/>
        <s v="4.4.2 - Faulty / Defective Medicine"/>
        <s v="4.4.3 - Faulty / Defective Medical Device"/>
        <s v="4.4.4 - Faulty / Defective Equipment (e.g. patient fridge)"/>
        <s v="4.4.5 - Defect Severity"/>
        <s v="4.4.5.1 - Hazardous/Critical defect"/>
        <s v="4.4.5.2 - Major defect"/>
        <s v="4.4.5.3 - Minor defect"/>
        <s v="4.4.6 - Defect Type"/>
        <s v="4.4.6.1 - Label"/>
        <s v="4.4.6.2 - Container"/>
        <s v="4.4.6.3 - Foreign Body"/>
        <s v="4.4.6.4 - Unclassified defect"/>
        <s v="4.4.7 - Other DMRC required data fields"/>
        <s v="4.4.7.1 - Details of clinical incident associated with Defect"/>
        <s v="4.4.7.2 - Legal Status of Medicine"/>
        <s v="4.4.7.3 - Sample available for testing by MHRA"/>
        <s v="4.4.7.4 - Manufacturer contacted"/>
        <s v="4.4.7.5 - Photographs of packaging / invoice documents etc"/>
        <s v="4.4.8 - Other AIC required data fields"/>
        <s v="4.4.8.1 - Details of defect (Note Header in spreadsheet is Comments)"/>
        <s v="4.4.8.2 - Action taken (defect)"/>
        <s v="4.4.8.3 - Region or Homecare Provider"/>
        <s v="4.4.8.4 - Reporting Hospital (leave blank if multiple)"/>
        <s v="4.4.8.5 - Date manufacturer contacted"/>
        <s v="4.4.8.6 - Date Faulty / Defective Item Report Closed/Completed"/>
        <s v="4.5 - Safeguarding Incident"/>
        <s v="4.5.1 - Patient competency changed, not identified and/or actioned"/>
        <s v="4.6 - Information Governance Incident"/>
        <s v="4.6.1 - IG Toolkit Severity level (HICSC)"/>
        <s v="4.6.1.1 - Below Level 1"/>
        <s v="4.6.1.2 - Level 1"/>
        <s v="4.6.1.3 - Level 2"/>
        <s v="4.6.2 - Number of records involved (HICSC)"/>
        <s v="4.6.3 - Breach Type (HICSC)"/>
        <s v="4.6.3.1 - Corruption or inability to recover electronic data"/>
        <s v="4.6.3.2 - Disclosed in Error"/>
        <s v="4.6.3.3 - Lost in Transit"/>
        <s v="4.6.3.4 - Lost or stolen hardware"/>
        <s v="4.6.3.5 - Lost or stolen paperwork"/>
        <s v="4.6.3.6 - Non-secure Disposal –hardware"/>
        <s v="4.6.3.7 - Non-secure Disposal – paperwork"/>
        <s v="4.6.3.8 - Uploaded to website in error"/>
        <s v="4.6.3.9 - Technical security failing (including hacking)"/>
        <s v="4.6.3.10 - Unauthorised access/disclosure"/>
        <s v="4.6.3.11 - Other / Unclassified breach type (HICSC)"/>
        <s v="4.6.4 - Breach caused by (HICSC)"/>
        <s v="4.6.4.1 - Theft"/>
        <s v="4.6.4.2 - Accidental loss,"/>
        <s v="4.6.4.3 - Inappropriate disclosure,"/>
        <s v="4.6.4.4 - Procedural failure"/>
        <s v="4.6.5 - Data format (HICSC)"/>
        <s v="4.6.5.1 - Written"/>
        <s v="4.6.5.2 - Digital – encrypted"/>
        <s v="4.6.5.3 - Digital – not encrypted"/>
        <s v="4.6.6 - Personal Data Type (HICSC)"/>
        <s v="4.6.6.1 - Basic demographic data at risk e.g. equivalent to telephone directory"/>
        <s v="4.6.6.2 - Limited clinical information at risk e.g. clinic attendance, ward handover sheet"/>
        <s v="4.6.7 - Sensitivity (HICSC)"/>
        <s v="4.6.7.1 - No clinical data at risk"/>
        <s v="4.6.7.2 - Limited demographic data at risk e.g. address not included, name not included"/>
        <s v="4.6.7.3 - Security controls/difficulty to access data partially mitigates risk"/>
        <s v="4.6.7.4 - Detailed clinical information at risk e.g. case notes"/>
        <s v="4.6.7.5 - Particularly sensitive information at risk e.g. HIV, STD, Mental Health, Children"/>
        <s v="4.6.7.6 - One or more previous incidents of a similar type in past 12 months"/>
        <s v="4.6.7.7 - Failure to securely encrypt mobile technology or other obvious security failing"/>
        <s v="4.6.7.8 - A complaint has been made to the Information Commissioner"/>
        <s v="4.6.7.9 - Individuals affected are likely to suffer significant distress or embarrassment"/>
        <s v="4.6.7.10 - Individuals affected have been placed at risk of physical harm"/>
        <s v="4.6.7.11 - Individuals affected may suffer significant detriment e.g. financial loss"/>
        <s v="4.6.7.12 - Incident has incurred or risked incurring a clinical untoward incident"/>
        <s v="4.6.7.13 - Celebrity involved or other newsworthy aspects or media interest"/>
        <s v="4.6.8 - IG non-conformance reported to (HICSC)"/>
        <s v="4.6.8.1 - Data subjects"/>
        <s v="4.6.8.2 - Caldicott Guardian"/>
        <s v="4.6.8.3 - Senior Information Risk Owner"/>
        <s v="4.6.8.4 - Chief Executive"/>
        <s v="4.6.8.5 - Accounting Officer"/>
        <s v="4.6.8.6 - Police, Counter Fraud Branch, etc"/>
        <s v="4.6.9 - Summary of Incident for IG Toolkit Report (HICSC)"/>
        <s v="4.6.10 - Details of Incident for IG Toolkit Report (HICSC)"/>
        <s v="4.7 - Complaint"/>
        <s v="4.7.1 - Date acknowledgement issued to complainant"/>
        <s v="4.7.2 - Date of written response issued to complainant"/>
        <s v="5 - Root Cause Codes"/>
        <s v="5.1 - Work and Environment Factors"/>
        <s v="5.1.1 - Poor workspace layout / insufficient space"/>
        <s v="5.1.2 - Unsuitable environmental conditions (e.g. noise, heat, light, cleanliness, distractions, interruptions)"/>
        <s v="5.1.3 - Workload and hours of work"/>
        <s v="5.1.4 - Time pressures"/>
        <s v="5.1.5 - Poor/excess administration"/>
        <s v="5.2 - Equipment and resource factors"/>
        <s v="5.2.1 - Poor design (e.g. unclear displays, equipment difficult to use)"/>
        <s v="5.2.2 - Insufficient equipment"/>
        <s v="5.2.3 - Wrong type of equipment / correct equipment not available"/>
        <s v="5.2.4 - Maintenance / calibration"/>
        <s v="5.2.5 - Commissioning / validation"/>
        <s v="5.2.6 - Wrong product / quantity / specification ordered (includes none ordered)"/>
        <s v="5.2.7 - Wrong product / quantity / specification supplied"/>
        <s v="5.2.8 - Supplier not approved"/>
        <s v="5.2.9 - Inadequate Equipment/Product/Service specification"/>
        <s v="5.2.10 - No/insufficient stock"/>
        <s v="5.3 - Medicine or Medical Device Triggers"/>
        <s v="5.3.1 - Poor packaging / labelling"/>
        <s v="5.3.2 - Caution in Use notice"/>
        <s v="5.3.3 - Faulty Medicine / Medical Device"/>
        <s v="5.4 - Task factors"/>
        <s v="5.4.1 - Lack of approved documents (guidelines / procedures / policies)"/>
        <s v="5.4.2 - Insufficient detail in approved documents (e.g. lack of decision making aids)"/>
        <s v="5.4.3 - Documentation not reflecting current practice"/>
        <s v="5.4.4 - Documentation unworkable in current environment"/>
        <s v="5.5 - Education &amp; Training Factors"/>
        <s v="5.5.1 - Training"/>
        <s v="5.5.1.1 - Inadequate training"/>
        <s v="5.5.1.2 - Training needs not identified"/>
        <s v="5.5.1.3 - Training needs identified but not planned"/>
        <s v="5.5.1.4 - Training planned, but not completed"/>
        <s v="5.5.1.5 - Approved training materials / courses not available"/>
        <s v="5.5.2 - Competence"/>
        <s v="5.5.2.1 - Competence not validated after training"/>
        <s v="5.5.2.2 - Impaired / poor judgement"/>
        <s v="5.5.2.3 - Health / Stress related lapse"/>
        <s v="5.5.3 - Skills"/>
        <s v="5.5.3.1 - Skill based slips/lapses (e.g. error in executing procedure)"/>
        <s v="5.5.3.2 - Rule-based mistakes (e.g. application of wrong procedure)"/>
        <s v="5.5.3.3 - Knowledge-based mistakes (e.g. unaware of multiple dosage regimes for specific condition)"/>
        <s v="5.6 - Communication Factors"/>
        <s v="5.6.1 - Handover and communication processes not clearly defined"/>
        <s v="5.6.2 - Handover and communication processes defined but not followed"/>
        <s v="5.6.3 - Contact details not up-to-date"/>
        <s v="5.6.4 - Communication issue e.g. mismatch in understanding between accounts of individuals delivering and receiving information. conflicting, unclear or missing information"/>
        <s v="5.6.5 - Interpersonal skills issue e.g. inability to manage conflict, personality clashes."/>
        <s v="5.7 - Organisation and Strategic Factors"/>
        <s v="5.7.1 - Conflicting goals / objectives"/>
        <s v="5.7.2 - Unrealistic targets"/>
        <s v="5.7.3 - Insufficient resources allocated"/>
        <s v="5.7.4 - Sub-contractor management processes insufficient / not implemented"/>
        <s v="5.7.5 - Approval processes insufficient / not implemented"/>
        <s v="5.8 - Team and Social Factors"/>
        <s v="5.8.1 - Roles and responsibilities not defined"/>
        <s v="5.8.2 - Inappropriate delegation"/>
        <s v="5.8.3 - Lack of leadership"/>
        <s v="5.8.4 - Lack of support"/>
        <s v="5.8.5 - Tolerance of bullying and coercion"/>
        <s v="5.8.6 - Insufficient safety culture and reporting i.e. embrace, learn and act on failure"/>
        <s v="5.9 - Patient factors"/>
        <s v="5.9.1 - Clinical condition"/>
        <s v="5.9.2 - Social / physical / psychological factors"/>
        <s v="5.9.3 - Relationships"/>
        <s v="5.9.4 - Suitability of home environment"/>
        <s v="6 - Risk control Measures"/>
        <s v="6.1 - Reoccurence prevention"/>
        <s v="6.2 - Preventative action taken"/>
        <s v="6.3 - Risk Rating"/>
        <s v="6.3.1 - Very Low Risk"/>
        <s v="6.3.2 - Low Risk"/>
        <s v="6.3.3 - Moderate Risk"/>
        <s v="6.3.4 - High Risk"/>
        <s v="4.5.3.4 - Lost or stolen hardware" u="1"/>
        <s v="4.5.1.3 - Level 2" u="1"/>
        <s v="4.5.3.9 - Technical security failing (including hacking)" u="1"/>
        <s v="4.5.6.2 - Limited clinical information at risk e.g. clinic attendance, ward handover sheet" u="1"/>
        <s v="4.5.7.12 - Incident has incurred or risked incurring a clinical untoward incident" u="1"/>
        <s v="4.5.1.1 - Below Level 1" u="1"/>
        <s v="4.5.3.8 - Uploaded to website in error" u="1"/>
        <s v="4.5.7.7 - Failure to securely encrypt mobile technology or other obvious security failing" u="1"/>
        <s v="4.5.3.11 - Other / Unclassified breach type (HICSC)" u="1"/>
        <s v="2.1.5.2 - Immediate corrective actions did not prevent effects of incident from reaching the patient" u="1"/>
        <s v="4.5.9 - Summary of Incident for IG Toolkit Report (HICSC)" u="1"/>
        <s v="4.5.7.13 - Celebrity involved or other newsworthy aspects or media interest" u="1"/>
        <s v="7.1.4 - High Risk" u="1"/>
        <s v="4.5.5.1 - Written" u="1"/>
        <s v="4.5.7.6 - One or more previous incidents of a similar type in past 12 months" u="1"/>
        <s v="4.6.1 - Date acknowledgement issued to complainant" u="1"/>
        <s v="4.5.3 - Breach Type (HICSC)" u="1"/>
        <s v="4.2 - Safeguarding Incident" u="1"/>
        <s v="4.1.7.5 - Action taken" u="1"/>
        <s v="7 - Risk Priority Severity Codes" u="1"/>
        <s v="4.5.4.3 - Inappropriate disclosure," u="1"/>
        <s v="4.5.8.4 - Chief Executive" u="1"/>
        <s v="4.5.7.4 - Detailed clinical information at risk e.g. case notes" u="1"/>
        <s v="4.5.8.1 - Data subjects" u="1"/>
        <s v="4.5.8.2 - Caldicott Guardian" u="1"/>
        <s v="4.5.8.5 - Accounting Officer" u="1"/>
        <s v="4.5.8.6 - Police, Counter Fraud Branch, etc" u="1"/>
        <s v="4.6.2 - Date of written response issued to complainant" u="1"/>
        <s v="4.5.6 - Personal Data Type (HICSC)" u="1"/>
        <s v="4.5.4 - Breach caused by (HICSC)" u="1"/>
        <s v="7.1 - Risk Rating" u="1"/>
        <s v="2.1.5.1 - Immediate corrective actions prevented effects of incident from reaching the patient (Near miss)" u="1"/>
        <s v="4.5.4.2 - Accidental loss," u="1"/>
        <s v="4.5.7.2 - Limited demographic data at risk e.g. address not included, name not included" u="1"/>
        <s v="4.5.8 - IG non-conformance reported to (HICSC)" u="1"/>
        <s v="7.1.3 - Moderate Risk" u="1"/>
        <s v="4.6 - Complaint" u="1"/>
        <s v="7.1.2 - Low Risk" u="1"/>
        <s v="4.5.3.10 - Unauthorised access/disclosure" u="1"/>
        <s v="4.5.3.2 - Disclosed in Error" u="1"/>
        <s v="4.5.5 - Data format (HICSC)" u="1"/>
        <s v="4.5.6.1 - Basic demographic data at risk e.g. equivalent to telephone directory" u="1"/>
        <s v="4.5.5.3 - Digital – not encrypted" u="1"/>
        <s v="7.1.1 - Very Low Risk" u="1"/>
        <s v="4.5.3.6 - Non-secure Disposal –hardware" u="1"/>
        <s v="4.5.3.7 - Non-secure Disposal – paperwork" u="1"/>
        <s v="4.5.7 - Sensitivity (HICSC)" u="1"/>
        <s v="4.5.4.1 - Theft" u="1"/>
        <s v="4.5.7.10 - Individuals affected have been placed at risk of physical harm" u="1"/>
        <s v="4.5.1 - IG Toolkit Severity level (HICSC)" u="1"/>
        <s v="4.3 - Adverse Drug Event / Pharmacovigilence" u="1"/>
        <s v="4.5.2 - Number of records involved (HICSC)" u="1"/>
        <s v="4.2.1 - Patient competency changed, not identified and/or actioned" u="1"/>
        <s v="4.5.4.4 - Procedural failure" u="1"/>
        <s v="4.5.10 - Details of Incident for IG Toolkit Report (HICSC)" u="1"/>
        <s v="4.5.7.3 - Security controls/difficulty to access data partially mitigates risk" u="1"/>
        <s v="4.5.3.1 - Corruption or inability to recover electronic data" u="1"/>
        <s v="4.5 - Information Governance Incident" u="1"/>
        <s v="4.5.7.9 - Individuals affected are likely to suffer significant distress or embarrassment" u="1"/>
        <s v="4.5.7.11 - Individuals affected may suffer significant detriment e.g. financial loss" u="1"/>
        <s v="4.5.8.3 - Senior Information Risk Owner" u="1"/>
        <s v="4.5.7.1 - No clinical data at risk" u="1"/>
        <s v="4.5.1.2 - Level 1" u="1"/>
        <s v="4.5.3.3 - Lost in Transit" u="1"/>
        <s v="4.1.7.4 - Actions taken to minimise impact" u="1"/>
        <s v="4.5.7.5 - Particularly sensitive information at risk e.g. HIV, STD, Mental Health, Children" u="1"/>
        <s v="4.5.5.2 - Digital – encrypted" u="1"/>
        <s v="4.5.7.8 - A complaint has been made to the Information Commissioner" u="1"/>
        <s v="4.5.3.5 - Lost or stolen paperwork" u="1"/>
      </sharedItems>
    </cacheField>
    <cacheField name="Code Description / Comments" numFmtId="0">
      <sharedItems containsBlank="1" longText="1"/>
    </cacheField>
    <cacheField name="Data Properties" numFmtId="0">
      <sharedItems containsBlank="1" count="13">
        <s v="Header"/>
        <s v="numerical"/>
        <s v="text"/>
        <s v="date"/>
        <s v="yes/no"/>
        <s v="Select one of"/>
        <s v="Drop down"/>
        <s v="Number"/>
        <s v="Attachment"/>
        <s v="Date /Time"/>
        <s v="Select all that apply"/>
        <s v="1=primary cause, 2=secondary cause, 3=contributory factor"/>
        <m u="1"/>
      </sharedItems>
    </cacheField>
    <cacheField name="Standard codes for all incident types" numFmtId="0">
      <sharedItems containsBlank="1" count="3">
        <s v="Yes"/>
        <s v="No "/>
        <m u="1"/>
      </sharedItems>
    </cacheField>
    <cacheField name="Standard Opt/Mandatory" numFmtId="0">
      <sharedItems/>
    </cacheField>
    <cacheField name="Patient identifiable Data" numFmtId="0">
      <sharedItems containsBlank="1"/>
    </cacheField>
    <cacheField name="Information Governance (IG)" numFmtId="0">
      <sharedItems containsBlank="1" count="3">
        <s v="Yes"/>
        <s v="No "/>
        <m u="1"/>
      </sharedItems>
    </cacheField>
    <cacheField name="IG (Opt/Mandatory)" numFmtId="0">
      <sharedItems containsBlank="1" count="6">
        <s v="Man"/>
        <s v="Opt"/>
        <s v="n/a"/>
        <s v="Select one of"/>
        <s v="Select all that apply"/>
        <m u="1"/>
      </sharedItems>
    </cacheField>
    <cacheField name="Faulty Product &amp; Device (FP&amp;D)" numFmtId="0">
      <sharedItems containsBlank="1" count="3">
        <s v="Yes"/>
        <s v="No "/>
        <m u="1"/>
      </sharedItems>
    </cacheField>
    <cacheField name="FP&amp;D (Opt/Mandatory" numFmtId="0">
      <sharedItems containsBlank="1" count="7">
        <s v="Man"/>
        <s v="Opt"/>
        <s v="n/a"/>
        <s v="Man unless N/a"/>
        <s v="Select all that apply"/>
        <s v="Select one of"/>
        <m u="1"/>
      </sharedItems>
    </cacheField>
    <cacheField name="Safeguarding (SG)" numFmtId="0">
      <sharedItems containsBlank="1" count="3">
        <s v="Yes"/>
        <s v="No "/>
        <m u="1"/>
      </sharedItems>
    </cacheField>
    <cacheField name="SG (Opt/Mandatory)" numFmtId="0">
      <sharedItems containsBlank="1" count="4">
        <s v="Man"/>
        <s v="Opt"/>
        <s v="n/a"/>
        <m u="1"/>
      </sharedItems>
    </cacheField>
    <cacheField name="Patient Safety (PS)" numFmtId="0">
      <sharedItems containsBlank="1" count="3">
        <s v="Yes"/>
        <s v="No "/>
        <m u="1"/>
      </sharedItems>
    </cacheField>
    <cacheField name="PS (Opt/Mandatory)" numFmtId="0">
      <sharedItems containsBlank="1" count="6">
        <s v="Man"/>
        <s v="Opt"/>
        <s v="Man unless N/a"/>
        <s v="n/a"/>
        <m u="1"/>
        <s v="Select one of" u="1"/>
      </sharedItems>
    </cacheField>
    <cacheField name="General Complaint (C)" numFmtId="0">
      <sharedItems containsBlank="1" count="3">
        <s v="Yes"/>
        <s v="No "/>
        <m u="1"/>
      </sharedItems>
    </cacheField>
    <cacheField name="C (Opt/Mandatory)" numFmtId="0">
      <sharedItems containsBlank="1" count="4">
        <s v="Man"/>
        <s v="Opt"/>
        <s v="n/a"/>
        <m u="1"/>
      </sharedItems>
    </cacheField>
    <cacheField name="Duty of Candour (DC)" numFmtId="0">
      <sharedItems containsBlank="1" count="3">
        <s v="Yes"/>
        <s v="No "/>
        <m u="1"/>
      </sharedItems>
    </cacheField>
    <cacheField name="DC (Opt/Mandatory" numFmtId="0">
      <sharedItems containsBlank="1" count="5">
        <s v="Man"/>
        <s v="Opt"/>
        <s v="Man unless N/a"/>
        <s v="n/a"/>
        <m u="1"/>
      </sharedItems>
    </cacheField>
    <cacheField name="Adverse Drug Event (ADE)" numFmtId="0">
      <sharedItems containsBlank="1" count="3">
        <s v="Yes"/>
        <s v="No "/>
        <m u="1"/>
      </sharedItems>
    </cacheField>
    <cacheField name="ADE (Opt/Mandatory)" numFmtId="0">
      <sharedItems containsBlank="1" count="5">
        <s v="Man"/>
        <s v="Opt"/>
        <s v="Man unless N/a"/>
        <s v="n/a"/>
        <m u="1"/>
      </sharedItems>
    </cacheField>
    <cacheField name="Operatinal KPI (oKPI)" numFmtId="0">
      <sharedItems containsBlank="1"/>
    </cacheField>
    <cacheField name="Governance KPI (gKPI)"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0">
  <r>
    <n v="1"/>
    <m/>
    <m/>
    <m/>
    <s v="1"/>
    <s v="Demographic Codes"/>
    <x v="0"/>
    <m/>
    <x v="0"/>
    <m/>
    <x v="0"/>
    <m/>
    <x v="0"/>
    <s v="Demographic Codes"/>
    <x v="0"/>
    <m/>
    <s v="Header"/>
    <s v="Yes"/>
    <s v="Man"/>
    <s v="Yes"/>
    <s v="Yes"/>
    <s v="Man"/>
    <s v="Yes"/>
    <s v="Man"/>
    <s v="Yes"/>
    <s v="Man"/>
    <s v="Yes"/>
    <s v="Man"/>
    <s v="Yes"/>
    <s v="Man"/>
    <s v="Yes"/>
    <s v="Man"/>
    <s v="Yes"/>
    <s v="Man"/>
    <m/>
    <m/>
  </r>
  <r>
    <n v="1"/>
    <n v="1"/>
    <m/>
    <m/>
    <s v="1.1"/>
    <s v="Demographic Codes"/>
    <x v="0"/>
    <s v="Patient Details"/>
    <x v="1"/>
    <m/>
    <x v="0"/>
    <m/>
    <x v="0"/>
    <s v="Patient Details"/>
    <x v="1"/>
    <m/>
    <s v="Header"/>
    <s v="Yes"/>
    <s v="Man"/>
    <s v="Yes"/>
    <s v="Yes"/>
    <s v="Man"/>
    <s v="Yes"/>
    <s v="Man"/>
    <s v="Yes"/>
    <s v="Man"/>
    <s v="Yes"/>
    <s v="Man"/>
    <s v="Yes"/>
    <s v="Man"/>
    <s v="Yes"/>
    <s v="Man"/>
    <s v="Yes"/>
    <s v="Man"/>
    <m/>
    <m/>
  </r>
  <r>
    <n v="1"/>
    <n v="1"/>
    <n v="1"/>
    <m/>
    <s v="1.1.1"/>
    <s v="Demographic Codes"/>
    <x v="0"/>
    <s v="Patient Details"/>
    <x v="1"/>
    <s v="Homecare provider patient number"/>
    <x v="1"/>
    <m/>
    <x v="0"/>
    <s v="Homecare provider patient number"/>
    <x v="2"/>
    <m/>
    <s v="Header"/>
    <s v="Yes"/>
    <s v="Opt"/>
    <s v="Yes"/>
    <s v="Yes"/>
    <s v="Opt"/>
    <s v="Yes"/>
    <s v="Opt"/>
    <s v="Yes"/>
    <s v="Opt"/>
    <s v="Yes"/>
    <s v="Opt"/>
    <s v="Yes"/>
    <s v="Opt"/>
    <s v="Yes"/>
    <s v="Opt"/>
    <s v="Yes"/>
    <s v="Opt"/>
    <m/>
    <m/>
  </r>
  <r>
    <n v="1"/>
    <n v="1"/>
    <n v="2"/>
    <m/>
    <s v="1.1.2"/>
    <s v="Demographic Codes"/>
    <x v="0"/>
    <s v="Patient Details"/>
    <x v="1"/>
    <s v="NHS number"/>
    <x v="2"/>
    <m/>
    <x v="0"/>
    <s v="NHS number"/>
    <x v="3"/>
    <m/>
    <s v="numerical"/>
    <s v="Yes"/>
    <s v="Man"/>
    <s v="Yes"/>
    <s v="Yes"/>
    <s v="Man"/>
    <s v="Yes"/>
    <s v="Man"/>
    <s v="Yes"/>
    <s v="Man"/>
    <s v="Yes"/>
    <s v="Man"/>
    <s v="Yes"/>
    <s v="Man"/>
    <s v="Yes"/>
    <s v="Man"/>
    <s v="Yes"/>
    <s v="Man"/>
    <m/>
    <m/>
  </r>
  <r>
    <n v="1"/>
    <n v="1"/>
    <n v="3"/>
    <m/>
    <s v="1.1.3"/>
    <s v="Demographic Codes"/>
    <x v="0"/>
    <s v="Patient Details"/>
    <x v="1"/>
    <s v="Hospital number"/>
    <x v="3"/>
    <m/>
    <x v="0"/>
    <s v="Hospital number"/>
    <x v="4"/>
    <s v="(Use of NHS Number preferred)"/>
    <s v="numerical"/>
    <s v="Yes"/>
    <s v="Opt"/>
    <s v="Yes"/>
    <s v="Yes"/>
    <s v="Opt"/>
    <s v="Yes"/>
    <s v="Opt"/>
    <s v="Yes"/>
    <s v="Opt"/>
    <s v="Yes"/>
    <s v="Opt"/>
    <s v="Yes"/>
    <s v="Opt"/>
    <s v="Yes"/>
    <s v="Opt"/>
    <s v="Yes"/>
    <s v="Opt"/>
    <m/>
    <m/>
  </r>
  <r>
    <n v="1"/>
    <n v="1"/>
    <n v="4"/>
    <m/>
    <s v="1.1.4"/>
    <s v="Demographic Codes"/>
    <x v="0"/>
    <s v="Patient Details"/>
    <x v="1"/>
    <s v="Patient surname"/>
    <x v="4"/>
    <m/>
    <x v="0"/>
    <s v="Patient surname"/>
    <x v="5"/>
    <m/>
    <s v="text"/>
    <s v="Yes"/>
    <s v="Opt"/>
    <s v="Yes"/>
    <s v="Yes"/>
    <s v="Opt"/>
    <s v="Yes"/>
    <s v="Opt"/>
    <s v="Yes"/>
    <s v="Opt"/>
    <s v="Yes"/>
    <s v="Opt"/>
    <s v="Yes"/>
    <s v="Opt"/>
    <s v="Yes"/>
    <s v="Opt"/>
    <s v="Yes"/>
    <s v="Opt"/>
    <m/>
    <m/>
  </r>
  <r>
    <n v="1"/>
    <n v="1"/>
    <n v="5"/>
    <m/>
    <s v="1.1.5"/>
    <s v="Demographic Codes"/>
    <x v="0"/>
    <s v="Patient Details"/>
    <x v="1"/>
    <s v="Patient forename"/>
    <x v="5"/>
    <m/>
    <x v="0"/>
    <s v="Patient forename"/>
    <x v="6"/>
    <m/>
    <s v="text"/>
    <s v="Yes"/>
    <s v="Opt"/>
    <s v="Yes"/>
    <s v="Yes"/>
    <s v="Opt"/>
    <s v="Yes"/>
    <s v="Opt"/>
    <s v="Yes"/>
    <s v="Opt"/>
    <s v="Yes"/>
    <s v="Opt"/>
    <s v="Yes"/>
    <s v="Opt"/>
    <s v="Yes"/>
    <s v="Opt"/>
    <s v="Yes"/>
    <s v="Opt"/>
    <m/>
    <m/>
  </r>
  <r>
    <n v="1"/>
    <n v="1"/>
    <n v="6"/>
    <m/>
    <s v="1.1.6"/>
    <s v="Demographic Codes"/>
    <x v="0"/>
    <s v="Patient Details"/>
    <x v="1"/>
    <s v="Carer or Guardian name"/>
    <x v="6"/>
    <m/>
    <x v="0"/>
    <s v="Carer or Guardian name"/>
    <x v="7"/>
    <s v="for child or vulnerable adult"/>
    <s v="text"/>
    <s v="Yes"/>
    <s v="Opt"/>
    <s v="Yes"/>
    <s v="Yes"/>
    <s v="Opt"/>
    <s v="Yes"/>
    <s v="Opt"/>
    <s v="Yes"/>
    <s v="Opt"/>
    <s v="Yes"/>
    <s v="Opt"/>
    <s v="Yes"/>
    <s v="Opt"/>
    <s v="Yes"/>
    <s v="Opt"/>
    <s v="Yes"/>
    <s v="Opt"/>
    <m/>
    <m/>
  </r>
  <r>
    <n v="1"/>
    <n v="1"/>
    <n v="7"/>
    <m/>
    <s v="1.1.7"/>
    <s v="Demographic Codes"/>
    <x v="0"/>
    <s v="Patient Details"/>
    <x v="1"/>
    <s v="Date of birth"/>
    <x v="7"/>
    <m/>
    <x v="0"/>
    <s v="Date of birth"/>
    <x v="8"/>
    <m/>
    <s v="date"/>
    <s v="Yes"/>
    <s v="Opt"/>
    <s v="No "/>
    <s v="Yes"/>
    <s v="Opt"/>
    <s v="Yes"/>
    <s v="Opt"/>
    <s v="Yes"/>
    <s v="Opt"/>
    <s v="Yes"/>
    <s v="Opt"/>
    <s v="Yes"/>
    <s v="Opt"/>
    <s v="Yes"/>
    <s v="Opt"/>
    <s v="Yes"/>
    <s v="Opt"/>
    <m/>
    <m/>
  </r>
  <r>
    <n v="1"/>
    <n v="1"/>
    <n v="8"/>
    <m/>
    <s v="1.1.8"/>
    <s v="Demographic Codes"/>
    <x v="0"/>
    <s v="Patient Details"/>
    <x v="1"/>
    <s v="Patient under 18 years"/>
    <x v="8"/>
    <m/>
    <x v="0"/>
    <s v="Patient under 18 years"/>
    <x v="9"/>
    <m/>
    <s v="yes/no"/>
    <s v="Yes"/>
    <s v="Opt"/>
    <s v="No "/>
    <s v="Yes"/>
    <s v="Opt"/>
    <s v="Yes"/>
    <s v="Opt"/>
    <s v="Yes"/>
    <s v="Opt"/>
    <s v="Yes"/>
    <s v="Opt"/>
    <s v="Yes"/>
    <s v="Opt"/>
    <s v="Yes"/>
    <s v="Opt"/>
    <s v="Yes"/>
    <s v="Opt"/>
    <m/>
    <m/>
  </r>
  <r>
    <n v="1"/>
    <n v="1"/>
    <n v="9"/>
    <m/>
    <s v="1.1.9"/>
    <s v="Demographic Codes"/>
    <x v="0"/>
    <s v="Patient Details"/>
    <x v="1"/>
    <s v="Patient Gender"/>
    <x v="9"/>
    <m/>
    <x v="0"/>
    <s v="Patient Gender"/>
    <x v="10"/>
    <m/>
    <s v="Header"/>
    <s v="Yes"/>
    <s v="Opt"/>
    <s v="No "/>
    <s v="Yes"/>
    <s v="Opt"/>
    <s v="Yes"/>
    <s v="Opt"/>
    <s v="Yes"/>
    <s v="Opt"/>
    <s v="Yes"/>
    <s v="Opt"/>
    <s v="Yes"/>
    <s v="Opt"/>
    <s v="Yes"/>
    <s v="Opt"/>
    <s v="Yes"/>
    <s v="Opt"/>
    <m/>
    <m/>
  </r>
  <r>
    <n v="1"/>
    <n v="1"/>
    <n v="9"/>
    <n v="1"/>
    <s v="1.1.9.1"/>
    <s v="Demographic Codes"/>
    <x v="0"/>
    <s v="Patient Details"/>
    <x v="1"/>
    <s v="Patient Gender"/>
    <x v="9"/>
    <s v="Male"/>
    <x v="1"/>
    <s v="Male"/>
    <x v="11"/>
    <m/>
    <s v="Select one of"/>
    <s v="Yes"/>
    <s v="Opt"/>
    <s v="No "/>
    <s v="Yes"/>
    <s v="Opt"/>
    <s v="Yes"/>
    <s v="Opt"/>
    <s v="Yes"/>
    <s v="Opt"/>
    <s v="Yes"/>
    <s v="Opt"/>
    <s v="Yes"/>
    <s v="Opt"/>
    <s v="Yes"/>
    <s v="Opt"/>
    <s v="Yes"/>
    <s v="Opt"/>
    <m/>
    <m/>
  </r>
  <r>
    <n v="1"/>
    <n v="1"/>
    <n v="9"/>
    <n v="2"/>
    <s v="1.1.9.2"/>
    <s v="Demographic Codes"/>
    <x v="0"/>
    <s v="Patient Details"/>
    <x v="1"/>
    <s v="Patient Gender"/>
    <x v="9"/>
    <s v="Female"/>
    <x v="2"/>
    <s v="Female"/>
    <x v="12"/>
    <m/>
    <s v="Select one of"/>
    <s v="Yes"/>
    <s v="Opt"/>
    <s v="No "/>
    <s v="Yes"/>
    <s v="Opt"/>
    <s v="Yes"/>
    <s v="Opt"/>
    <s v="Yes"/>
    <s v="Opt"/>
    <s v="Yes"/>
    <s v="Opt"/>
    <s v="Yes"/>
    <s v="Opt"/>
    <s v="Yes"/>
    <s v="Opt"/>
    <s v="Yes"/>
    <s v="Opt"/>
    <m/>
    <m/>
  </r>
  <r>
    <n v="1"/>
    <n v="1"/>
    <n v="9"/>
    <n v="3"/>
    <s v="1.1.9.3"/>
    <s v="Demographic Codes"/>
    <x v="0"/>
    <s v="Patient Details"/>
    <x v="1"/>
    <s v="Patient Gender"/>
    <x v="9"/>
    <s v="Unknown gender"/>
    <x v="3"/>
    <s v="Unknown gender"/>
    <x v="13"/>
    <m/>
    <s v="Select one of"/>
    <s v="Yes"/>
    <s v="Opt"/>
    <s v="No "/>
    <s v="Yes"/>
    <s v="Opt"/>
    <s v="Yes"/>
    <s v="Opt"/>
    <s v="Yes"/>
    <s v="Opt"/>
    <s v="Yes"/>
    <s v="Opt"/>
    <s v="Yes"/>
    <s v="Opt"/>
    <s v="Yes"/>
    <s v="Opt"/>
    <s v="Yes"/>
    <s v="Opt"/>
    <m/>
    <m/>
  </r>
  <r>
    <n v="1"/>
    <n v="1"/>
    <n v="10"/>
    <s v=""/>
    <s v="1.1.10"/>
    <s v="Demographic Codes"/>
    <x v="0"/>
    <s v="Patient Details"/>
    <x v="1"/>
    <s v="Ethnicity"/>
    <x v="10"/>
    <m/>
    <x v="0"/>
    <s v="Ethnicity"/>
    <x v="14"/>
    <m/>
    <s v="Header"/>
    <s v="Yes"/>
    <s v="Opt"/>
    <s v="No "/>
    <s v="Yes"/>
    <s v="Opt"/>
    <s v="Yes"/>
    <s v="Opt"/>
    <s v="Yes"/>
    <s v="Opt"/>
    <s v="Yes"/>
    <s v="Opt"/>
    <s v="Yes"/>
    <s v="Opt"/>
    <s v="Yes"/>
    <s v="Opt"/>
    <s v="Yes"/>
    <s v="Opt"/>
    <m/>
    <m/>
  </r>
  <r>
    <n v="1"/>
    <n v="1"/>
    <n v="10"/>
    <n v="1"/>
    <s v="1.1.10.1"/>
    <s v="Demographic Codes"/>
    <x v="0"/>
    <s v="Patient Details"/>
    <x v="1"/>
    <s v="Ethnicity"/>
    <x v="10"/>
    <s v="White"/>
    <x v="4"/>
    <s v="White"/>
    <x v="15"/>
    <m/>
    <s v="Select one of"/>
    <s v="Yes"/>
    <s v="Opt"/>
    <s v="No "/>
    <s v="Yes"/>
    <s v="Opt"/>
    <s v="Yes"/>
    <s v="Opt"/>
    <s v="Yes"/>
    <s v="Opt"/>
    <s v="Yes"/>
    <s v="Opt"/>
    <s v="Yes"/>
    <s v="Opt"/>
    <s v="Yes"/>
    <s v="Opt"/>
    <s v="Yes"/>
    <s v="Opt"/>
    <m/>
    <m/>
  </r>
  <r>
    <n v="1"/>
    <n v="1"/>
    <n v="10"/>
    <n v="2"/>
    <s v="1.1.10.2"/>
    <s v="Demographic Codes"/>
    <x v="0"/>
    <s v="Patient Details"/>
    <x v="1"/>
    <s v="Ethnicity"/>
    <x v="10"/>
    <s v="Mixed"/>
    <x v="5"/>
    <s v="Mixed"/>
    <x v="16"/>
    <m/>
    <s v="Select one of"/>
    <s v="Yes"/>
    <s v="Opt"/>
    <s v="No "/>
    <s v="Yes"/>
    <s v="Opt"/>
    <s v="Yes"/>
    <s v="Opt"/>
    <s v="Yes"/>
    <s v="Opt"/>
    <s v="Yes"/>
    <s v="Opt"/>
    <s v="Yes"/>
    <s v="Opt"/>
    <s v="Yes"/>
    <s v="Opt"/>
    <s v="Yes"/>
    <s v="Opt"/>
    <m/>
    <m/>
  </r>
  <r>
    <n v="1"/>
    <n v="1"/>
    <n v="10"/>
    <n v="3"/>
    <s v="1.1.10.3"/>
    <s v="Demographic Codes"/>
    <x v="0"/>
    <s v="Patient Details"/>
    <x v="1"/>
    <s v="Ethnicity"/>
    <x v="10"/>
    <s v="Asian / Asian British"/>
    <x v="6"/>
    <s v="Asian / Asian British"/>
    <x v="17"/>
    <m/>
    <s v="Select one of"/>
    <s v="Yes"/>
    <s v="Opt"/>
    <s v="No "/>
    <s v="Yes"/>
    <s v="Opt"/>
    <s v="Yes"/>
    <s v="Opt"/>
    <s v="Yes"/>
    <s v="Opt"/>
    <s v="Yes"/>
    <s v="Opt"/>
    <s v="Yes"/>
    <s v="Opt"/>
    <s v="Yes"/>
    <s v="Opt"/>
    <s v="Yes"/>
    <s v="Opt"/>
    <m/>
    <m/>
  </r>
  <r>
    <n v="1"/>
    <n v="1"/>
    <n v="10"/>
    <n v="4"/>
    <s v="1.1.10.4"/>
    <s v="Demographic Codes"/>
    <x v="0"/>
    <s v="Patient Details"/>
    <x v="1"/>
    <s v="Ethnicity"/>
    <x v="10"/>
    <s v="Black / Black British"/>
    <x v="7"/>
    <s v="Black / Black British"/>
    <x v="18"/>
    <m/>
    <s v="Select one of"/>
    <s v="Yes"/>
    <s v="Opt"/>
    <s v="No "/>
    <s v="Yes"/>
    <s v="Opt"/>
    <s v="Yes"/>
    <s v="Opt"/>
    <s v="Yes"/>
    <s v="Opt"/>
    <s v="Yes"/>
    <s v="Opt"/>
    <s v="Yes"/>
    <s v="Opt"/>
    <s v="Yes"/>
    <s v="Opt"/>
    <s v="Yes"/>
    <s v="Opt"/>
    <m/>
    <m/>
  </r>
  <r>
    <n v="1"/>
    <n v="1"/>
    <n v="10"/>
    <n v="5"/>
    <s v="1.1.10.5"/>
    <s v="Demographic Codes"/>
    <x v="0"/>
    <s v="Patient Details"/>
    <x v="1"/>
    <s v="Ethnicity"/>
    <x v="10"/>
    <s v="Other ethnicity"/>
    <x v="8"/>
    <s v="Other ethnicity"/>
    <x v="19"/>
    <m/>
    <s v="Select one of"/>
    <s v="Yes"/>
    <s v="Opt"/>
    <s v="No "/>
    <s v="Yes"/>
    <s v="Opt"/>
    <s v="Yes"/>
    <s v="Opt"/>
    <s v="Yes"/>
    <s v="Opt"/>
    <s v="Yes"/>
    <s v="Opt"/>
    <s v="Yes"/>
    <s v="Opt"/>
    <s v="Yes"/>
    <s v="Opt"/>
    <s v="Yes"/>
    <s v="Opt"/>
    <m/>
    <m/>
  </r>
  <r>
    <n v="1"/>
    <n v="1"/>
    <n v="10"/>
    <n v="6"/>
    <s v="1.1.10.6"/>
    <s v="Demographic Codes"/>
    <x v="0"/>
    <s v="Patient Details"/>
    <x v="1"/>
    <s v="Ethnicity"/>
    <x v="10"/>
    <s v="Unknown ethnicity"/>
    <x v="9"/>
    <s v="Unknown ethnicity"/>
    <x v="20"/>
    <m/>
    <s v="Select one of"/>
    <s v="Yes"/>
    <s v="Opt"/>
    <s v="No "/>
    <s v="Yes"/>
    <s v="Opt"/>
    <s v="Yes"/>
    <s v="Opt"/>
    <s v="Yes"/>
    <s v="Opt"/>
    <s v="Yes"/>
    <s v="Opt"/>
    <s v="Yes"/>
    <s v="Opt"/>
    <s v="Yes"/>
    <s v="Opt"/>
    <s v="Yes"/>
    <s v="Opt"/>
    <m/>
    <m/>
  </r>
  <r>
    <n v="1"/>
    <n v="1"/>
    <n v="11"/>
    <s v=""/>
    <s v="1.1.11"/>
    <s v="Demographic Codes"/>
    <x v="0"/>
    <s v="Patient Details"/>
    <x v="1"/>
    <s v="Address "/>
    <x v="11"/>
    <m/>
    <x v="0"/>
    <s v="Address "/>
    <x v="21"/>
    <m/>
    <s v="Header"/>
    <s v="Yes"/>
    <s v="Opt"/>
    <s v="Yes"/>
    <s v="Yes"/>
    <s v="Opt"/>
    <s v="Yes"/>
    <s v="Opt"/>
    <s v="Yes"/>
    <s v="Opt"/>
    <s v="Yes"/>
    <s v="Opt"/>
    <s v="Yes"/>
    <s v="Opt"/>
    <s v="Yes"/>
    <s v="Opt"/>
    <s v="Yes"/>
    <s v="Opt"/>
    <m/>
    <m/>
  </r>
  <r>
    <n v="1"/>
    <n v="1"/>
    <n v="12"/>
    <s v=""/>
    <s v="1.1.12"/>
    <s v="Demographic Codes"/>
    <x v="0"/>
    <s v="Patient Details"/>
    <x v="1"/>
    <s v="Country"/>
    <x v="12"/>
    <m/>
    <x v="0"/>
    <s v="Country"/>
    <x v="22"/>
    <m/>
    <s v="Header"/>
    <s v="Yes"/>
    <s v="Opt"/>
    <s v="No "/>
    <s v="Yes"/>
    <s v="Opt"/>
    <s v="Yes"/>
    <s v="Opt"/>
    <s v="Yes"/>
    <s v="Opt"/>
    <s v="Yes"/>
    <s v="Opt"/>
    <s v="Yes"/>
    <s v="Opt"/>
    <s v="Yes"/>
    <s v="Opt"/>
    <s v="Yes"/>
    <s v="Opt"/>
    <m/>
    <m/>
  </r>
  <r>
    <n v="1"/>
    <n v="1"/>
    <n v="12"/>
    <n v="1"/>
    <s v="1.1.12.1"/>
    <s v="Demographic Codes"/>
    <x v="0"/>
    <s v="Patient Details"/>
    <x v="1"/>
    <s v="Country"/>
    <x v="12"/>
    <s v="England"/>
    <x v="10"/>
    <s v="England"/>
    <x v="23"/>
    <m/>
    <s v="Select one of"/>
    <s v="Yes"/>
    <s v="Opt"/>
    <s v="No "/>
    <s v="Yes"/>
    <s v="Opt"/>
    <s v="Yes"/>
    <s v="Opt"/>
    <s v="Yes"/>
    <s v="Opt"/>
    <s v="Yes"/>
    <s v="Opt"/>
    <s v="Yes"/>
    <s v="Opt"/>
    <s v="Yes"/>
    <s v="Opt"/>
    <s v="Yes"/>
    <s v="Opt"/>
    <m/>
    <m/>
  </r>
  <r>
    <n v="1"/>
    <n v="1"/>
    <n v="12"/>
    <n v="2"/>
    <s v="1.1.12.2"/>
    <s v="Demographic Codes"/>
    <x v="0"/>
    <s v="Patient Details"/>
    <x v="1"/>
    <s v="Country"/>
    <x v="12"/>
    <s v="Scotland"/>
    <x v="11"/>
    <s v="Scotland"/>
    <x v="24"/>
    <m/>
    <s v="Select one of"/>
    <s v="Yes"/>
    <s v="Opt"/>
    <s v="No "/>
    <s v="Yes"/>
    <s v="Opt"/>
    <s v="Yes"/>
    <s v="Opt"/>
    <s v="Yes"/>
    <s v="Opt"/>
    <s v="Yes"/>
    <s v="Opt"/>
    <s v="Yes"/>
    <s v="Opt"/>
    <s v="Yes"/>
    <s v="Opt"/>
    <s v="Yes"/>
    <s v="Opt"/>
    <m/>
    <m/>
  </r>
  <r>
    <n v="1"/>
    <n v="1"/>
    <n v="12"/>
    <n v="3"/>
    <s v="1.1.12.3"/>
    <s v="Demographic Codes"/>
    <x v="0"/>
    <s v="Patient Details"/>
    <x v="1"/>
    <s v="Country"/>
    <x v="12"/>
    <s v="Wales"/>
    <x v="12"/>
    <s v="Wales"/>
    <x v="25"/>
    <m/>
    <s v="Select one of"/>
    <s v="Yes"/>
    <s v="Opt"/>
    <s v="No "/>
    <s v="Yes"/>
    <s v="Opt"/>
    <s v="Yes"/>
    <s v="Opt"/>
    <s v="Yes"/>
    <s v="Opt"/>
    <s v="Yes"/>
    <s v="Opt"/>
    <s v="Yes"/>
    <s v="Opt"/>
    <s v="Yes"/>
    <s v="Opt"/>
    <s v="Yes"/>
    <s v="Opt"/>
    <m/>
    <m/>
  </r>
  <r>
    <n v="1"/>
    <n v="1"/>
    <n v="12"/>
    <n v="4"/>
    <s v="1.1.12.4"/>
    <s v="Demographic Codes"/>
    <x v="0"/>
    <s v="Patient Details"/>
    <x v="1"/>
    <s v="Country"/>
    <x v="12"/>
    <s v="Northern Ireland"/>
    <x v="13"/>
    <s v="Northern Ireland"/>
    <x v="26"/>
    <m/>
    <s v="Select one of"/>
    <s v="Yes"/>
    <s v="Opt"/>
    <s v="No "/>
    <s v="Yes"/>
    <s v="Opt"/>
    <s v="Yes"/>
    <s v="Opt"/>
    <s v="Yes"/>
    <s v="Opt"/>
    <s v="Yes"/>
    <s v="Opt"/>
    <s v="Yes"/>
    <s v="Opt"/>
    <s v="Yes"/>
    <s v="Opt"/>
    <s v="Yes"/>
    <s v="Opt"/>
    <m/>
    <m/>
  </r>
  <r>
    <n v="1"/>
    <n v="1"/>
    <n v="12"/>
    <n v="5"/>
    <s v="1.1.12.5"/>
    <s v="Demographic Codes"/>
    <x v="0"/>
    <s v="Patient Details"/>
    <x v="1"/>
    <s v="Country"/>
    <x v="12"/>
    <s v="Other country"/>
    <x v="14"/>
    <s v="Other country"/>
    <x v="27"/>
    <m/>
    <s v="Select one of"/>
    <s v="Yes"/>
    <s v="Opt"/>
    <s v="No "/>
    <s v="Yes"/>
    <s v="Opt"/>
    <s v="Yes"/>
    <s v="Opt"/>
    <s v="Yes"/>
    <s v="Opt"/>
    <s v="Yes"/>
    <s v="Opt"/>
    <s v="Yes"/>
    <s v="Opt"/>
    <s v="Yes"/>
    <s v="Opt"/>
    <s v="Yes"/>
    <s v="Opt"/>
    <m/>
    <m/>
  </r>
  <r>
    <n v="1"/>
    <n v="1"/>
    <n v="13"/>
    <s v=""/>
    <s v="1.1.13"/>
    <s v="Demographic Codes"/>
    <x v="0"/>
    <s v="Patient Details"/>
    <x v="1"/>
    <s v="Therapy/contract"/>
    <x v="13"/>
    <m/>
    <x v="0"/>
    <s v="Therapy/contract"/>
    <x v="28"/>
    <m/>
    <s v="text"/>
    <s v="Yes"/>
    <s v="Man"/>
    <s v="No "/>
    <s v="Yes"/>
    <s v="Man"/>
    <s v="Yes"/>
    <s v="Man"/>
    <s v="Yes"/>
    <s v="Man"/>
    <s v="Yes"/>
    <s v="Man"/>
    <s v="Yes"/>
    <s v="Man"/>
    <s v="Yes"/>
    <s v="Man"/>
    <s v="Yes"/>
    <s v="Man"/>
    <m/>
    <m/>
  </r>
  <r>
    <n v="1"/>
    <n v="1"/>
    <n v="14"/>
    <s v=""/>
    <s v="1.1.14"/>
    <s v="Demographic Codes"/>
    <x v="0"/>
    <s v="Patient Details"/>
    <x v="1"/>
    <s v="Diagnosis"/>
    <x v="14"/>
    <m/>
    <x v="0"/>
    <s v="Diagnosis"/>
    <x v="29"/>
    <m/>
    <s v="text"/>
    <s v="Yes"/>
    <s v="Opt"/>
    <s v="No "/>
    <s v="Yes"/>
    <s v="Opt"/>
    <s v="Yes"/>
    <s v="Opt"/>
    <s v="Yes"/>
    <s v="Opt"/>
    <s v="Yes"/>
    <s v="Opt"/>
    <s v="Yes"/>
    <s v="Opt"/>
    <s v="Yes"/>
    <s v="Opt"/>
    <s v="Yes"/>
    <s v="Opt"/>
    <m/>
    <m/>
  </r>
  <r>
    <n v="1"/>
    <n v="1"/>
    <n v="15"/>
    <s v=""/>
    <s v="1.1.15"/>
    <s v="Demographic Codes"/>
    <x v="0"/>
    <s v="Patient Details"/>
    <x v="1"/>
    <s v="Referring centre"/>
    <x v="15"/>
    <m/>
    <x v="0"/>
    <s v="Referring centre"/>
    <x v="30"/>
    <m/>
    <s v="Drop down"/>
    <s v="Yes"/>
    <s v="Opt"/>
    <s v="No "/>
    <s v="Yes"/>
    <s v="Opt"/>
    <s v="Yes"/>
    <s v="Opt"/>
    <s v="Yes"/>
    <s v="Opt"/>
    <s v="Yes"/>
    <s v="Opt"/>
    <s v="Yes"/>
    <s v="Opt"/>
    <s v="Yes"/>
    <s v="Opt"/>
    <s v="Yes"/>
    <s v="Opt"/>
    <m/>
    <m/>
  </r>
  <r>
    <n v="1"/>
    <n v="1"/>
    <n v="16"/>
    <s v=""/>
    <s v="1.1.16"/>
    <s v="Demographic Codes"/>
    <x v="0"/>
    <s v="Patient Details"/>
    <x v="1"/>
    <s v="Clinical services team location - if applicable"/>
    <x v="16"/>
    <m/>
    <x v="0"/>
    <s v="Clinical services team location - if applicable"/>
    <x v="31"/>
    <m/>
    <s v="text"/>
    <s v="Yes"/>
    <s v="Opt"/>
    <s v="No "/>
    <s v="Yes"/>
    <s v="Opt"/>
    <s v="Yes"/>
    <s v="Opt"/>
    <s v="Yes"/>
    <s v="Opt"/>
    <s v="Yes"/>
    <s v="Opt"/>
    <s v="Yes"/>
    <s v="Opt"/>
    <s v="Yes"/>
    <s v="Opt"/>
    <s v="Yes"/>
    <s v="Opt"/>
    <m/>
    <m/>
  </r>
  <r>
    <n v="1"/>
    <n v="2"/>
    <s v=""/>
    <s v=""/>
    <s v="1.2"/>
    <s v="Demographic Codes"/>
    <x v="0"/>
    <s v="Reporter Details"/>
    <x v="2"/>
    <m/>
    <x v="0"/>
    <m/>
    <x v="0"/>
    <s v="Reporter Details"/>
    <x v="32"/>
    <m/>
    <s v="Header"/>
    <s v="Yes"/>
    <s v="Man"/>
    <s v="Yes"/>
    <s v="Yes"/>
    <s v="Man"/>
    <s v="Yes"/>
    <s v="Man"/>
    <s v="Yes"/>
    <s v="Man"/>
    <s v="Yes"/>
    <s v="Man"/>
    <s v="Yes"/>
    <s v="Man"/>
    <s v="Yes"/>
    <s v="Man"/>
    <s v="Yes"/>
    <s v="Man"/>
    <m/>
    <m/>
  </r>
  <r>
    <n v="1"/>
    <n v="2"/>
    <n v="1"/>
    <s v=""/>
    <s v="1.2.1"/>
    <s v="Demographic Codes"/>
    <x v="0"/>
    <s v="Reporter Details"/>
    <x v="2"/>
    <s v="Reporting Organisation"/>
    <x v="17"/>
    <m/>
    <x v="0"/>
    <s v="Reporting Organisation"/>
    <x v="33"/>
    <m/>
    <s v="Header"/>
    <s v="Yes"/>
    <s v="Man"/>
    <s v="No "/>
    <s v="Yes"/>
    <s v="Man"/>
    <s v="Yes"/>
    <s v="Man"/>
    <s v="Yes"/>
    <s v="Man"/>
    <s v="Yes"/>
    <s v="Man"/>
    <s v="Yes"/>
    <s v="Man"/>
    <s v="Yes"/>
    <s v="Man"/>
    <s v="Yes"/>
    <s v="Man"/>
    <m/>
    <m/>
  </r>
  <r>
    <n v="1"/>
    <n v="2"/>
    <n v="1"/>
    <n v="1"/>
    <s v="1.2.1.1"/>
    <s v="Demographic Codes"/>
    <x v="0"/>
    <s v="Reporter Details"/>
    <x v="2"/>
    <s v="Reporting Organisation"/>
    <x v="17"/>
    <s v="Patient / Patient Representative / Carer / Advocate"/>
    <x v="15"/>
    <s v="Patient / Patient Representative / Carer / Advocate"/>
    <x v="34"/>
    <m/>
    <s v="Select one of"/>
    <s v="Yes"/>
    <s v="Opt"/>
    <s v="No "/>
    <s v="Yes"/>
    <s v="Opt"/>
    <s v="Yes"/>
    <s v="Opt"/>
    <s v="Yes"/>
    <s v="Opt"/>
    <s v="Yes"/>
    <s v="Opt"/>
    <s v="Yes"/>
    <s v="Opt"/>
    <s v="Yes"/>
    <s v="Opt"/>
    <s v="Yes"/>
    <s v="Opt"/>
    <m/>
    <m/>
  </r>
  <r>
    <n v="1"/>
    <n v="2"/>
    <n v="1"/>
    <n v="2"/>
    <s v="1.2.1.2"/>
    <s v="Demographic Codes"/>
    <x v="0"/>
    <s v="Reporter Details"/>
    <x v="2"/>
    <s v="Reporting Organisation"/>
    <x v="17"/>
    <s v="NHS Trust / Health Board / Hospital"/>
    <x v="16"/>
    <s v="NHS Trust / Health Board / Hospital"/>
    <x v="35"/>
    <m/>
    <s v="Select one of"/>
    <s v="Yes"/>
    <s v="Opt"/>
    <s v="No "/>
    <s v="Yes"/>
    <s v="Opt"/>
    <s v="Yes"/>
    <s v="Opt"/>
    <s v="Yes"/>
    <s v="Opt"/>
    <s v="Yes"/>
    <s v="Opt"/>
    <s v="Yes"/>
    <s v="Opt"/>
    <s v="Yes"/>
    <s v="Opt"/>
    <s v="Yes"/>
    <s v="Opt"/>
    <m/>
    <m/>
  </r>
  <r>
    <n v="1"/>
    <n v="2"/>
    <n v="1"/>
    <n v="3"/>
    <s v="1.2.1.3"/>
    <s v="Demographic Codes"/>
    <x v="0"/>
    <s v="Reporter Details"/>
    <x v="2"/>
    <s v="Reporting Organisation"/>
    <x v="17"/>
    <s v="Other Healthcare Professional"/>
    <x v="17"/>
    <s v="Other Healthcare Professional"/>
    <x v="36"/>
    <m/>
    <s v="Select one of"/>
    <s v="Yes"/>
    <s v="Opt"/>
    <s v="No "/>
    <s v="Yes"/>
    <s v="Opt"/>
    <s v="Yes"/>
    <s v="Opt"/>
    <s v="Yes"/>
    <s v="Opt"/>
    <s v="Yes"/>
    <s v="Opt"/>
    <s v="Yes"/>
    <s v="Opt"/>
    <s v="Yes"/>
    <s v="Opt"/>
    <s v="Yes"/>
    <s v="Opt"/>
    <m/>
    <m/>
  </r>
  <r>
    <n v="1"/>
    <n v="2"/>
    <n v="1"/>
    <n v="4"/>
    <s v="1.2.1.4"/>
    <s v="Demographic Codes"/>
    <x v="0"/>
    <s v="Reporter Details"/>
    <x v="2"/>
    <s v="Reporting Organisation"/>
    <x v="17"/>
    <s v="Purchasing Authority / Commissioner"/>
    <x v="18"/>
    <s v="Purchasing Authority / Commissioner"/>
    <x v="37"/>
    <m/>
    <s v="Select one of"/>
    <s v="Yes"/>
    <s v="Opt"/>
    <s v="No "/>
    <s v="Yes"/>
    <s v="Opt"/>
    <s v="Yes"/>
    <s v="Opt"/>
    <s v="Yes"/>
    <s v="Opt"/>
    <s v="Yes"/>
    <s v="Opt"/>
    <s v="Yes"/>
    <s v="Opt"/>
    <s v="Yes"/>
    <s v="Opt"/>
    <s v="Yes"/>
    <s v="Opt"/>
    <m/>
    <m/>
  </r>
  <r>
    <n v="1"/>
    <n v="2"/>
    <n v="1"/>
    <n v="5"/>
    <s v="1.2.1.5"/>
    <s v="Demographic Codes"/>
    <x v="0"/>
    <s v="Reporter Details"/>
    <x v="2"/>
    <s v="Reporting Organisation"/>
    <x v="17"/>
    <s v="Pharmaceutical / Device Companies"/>
    <x v="19"/>
    <s v="Pharmaceutical / Device Companies"/>
    <x v="38"/>
    <m/>
    <s v="Select one of"/>
    <s v="Yes"/>
    <s v="Opt"/>
    <s v="No "/>
    <s v="Yes"/>
    <s v="Opt"/>
    <s v="Yes"/>
    <s v="Opt"/>
    <s v="Yes"/>
    <s v="Opt"/>
    <s v="Yes"/>
    <s v="Opt"/>
    <s v="Yes"/>
    <s v="Opt"/>
    <s v="Yes"/>
    <s v="Opt"/>
    <s v="Yes"/>
    <s v="Opt"/>
    <m/>
    <m/>
  </r>
  <r>
    <n v="1"/>
    <n v="2"/>
    <n v="1"/>
    <n v="6"/>
    <s v="1.2.1.6"/>
    <s v="Demographic Codes"/>
    <x v="0"/>
    <s v="Reporter Details"/>
    <x v="2"/>
    <s v="Reporting Organisation"/>
    <x v="17"/>
    <s v="Primary sub-contractor"/>
    <x v="20"/>
    <s v="Primary sub-contractor"/>
    <x v="39"/>
    <m/>
    <s v="Select one of"/>
    <s v="Yes"/>
    <s v="Opt"/>
    <s v="No "/>
    <s v="Yes"/>
    <s v="Opt"/>
    <s v="Yes"/>
    <s v="Opt"/>
    <s v="Yes"/>
    <s v="Opt"/>
    <s v="Yes"/>
    <s v="Opt"/>
    <s v="Yes"/>
    <s v="Opt"/>
    <s v="Yes"/>
    <s v="Opt"/>
    <s v="Yes"/>
    <s v="Opt"/>
    <m/>
    <m/>
  </r>
  <r>
    <n v="1"/>
    <n v="2"/>
    <n v="1"/>
    <n v="7"/>
    <s v="1.2.1.7"/>
    <s v="Demographic Codes"/>
    <x v="0"/>
    <s v="Reporter Details"/>
    <x v="2"/>
    <s v="Reporting Organisation"/>
    <x v="17"/>
    <s v="Suppliers and sub-contractors"/>
    <x v="21"/>
    <s v="Suppliers and sub-contractors"/>
    <x v="40"/>
    <m/>
    <s v="Select one of"/>
    <s v="Yes"/>
    <s v="Opt"/>
    <s v="No "/>
    <s v="Yes"/>
    <s v="Opt"/>
    <s v="Yes"/>
    <s v="Opt"/>
    <s v="Yes"/>
    <s v="Opt"/>
    <s v="Yes"/>
    <s v="Opt"/>
    <s v="Yes"/>
    <s v="Opt"/>
    <s v="Yes"/>
    <s v="Opt"/>
    <s v="Yes"/>
    <s v="Opt"/>
    <m/>
    <m/>
  </r>
  <r>
    <n v="1"/>
    <n v="2"/>
    <n v="2"/>
    <s v=""/>
    <s v="1.2.2"/>
    <s v="Demographic Codes"/>
    <x v="0"/>
    <s v="Reporter Details"/>
    <x v="2"/>
    <s v="Reporter type"/>
    <x v="18"/>
    <m/>
    <x v="0"/>
    <s v="Reporter type"/>
    <x v="41"/>
    <m/>
    <s v="Header"/>
    <s v="Yes"/>
    <s v="Man"/>
    <s v="No "/>
    <s v="Yes"/>
    <s v="Man"/>
    <s v="Yes"/>
    <s v="Man"/>
    <s v="Yes"/>
    <s v="Man"/>
    <s v="Yes"/>
    <s v="Man"/>
    <s v="Yes"/>
    <s v="Man"/>
    <s v="Yes"/>
    <s v="Man"/>
    <s v="Yes"/>
    <s v="Man"/>
    <m/>
    <m/>
  </r>
  <r>
    <n v="1"/>
    <n v="2"/>
    <n v="2"/>
    <n v="1"/>
    <s v="1.2.2.1"/>
    <s v="Demographic Codes"/>
    <x v="0"/>
    <s v="Reporter Details"/>
    <x v="2"/>
    <s v="Reporter type"/>
    <x v="18"/>
    <s v="Patient"/>
    <x v="22"/>
    <s v="Patient"/>
    <x v="42"/>
    <m/>
    <s v="Select one of"/>
    <s v="Yes"/>
    <s v="Opt"/>
    <s v="No "/>
    <s v="Yes"/>
    <s v="Opt"/>
    <s v="Yes"/>
    <s v="Opt"/>
    <s v="Yes"/>
    <s v="Opt"/>
    <s v="Yes"/>
    <s v="Opt"/>
    <s v="Yes"/>
    <s v="Opt"/>
    <s v="Yes"/>
    <s v="Opt"/>
    <s v="Yes"/>
    <s v="Opt"/>
    <m/>
    <m/>
  </r>
  <r>
    <n v="1"/>
    <n v="2"/>
    <n v="2"/>
    <n v="2"/>
    <s v="1.2.2.2"/>
    <s v="Demographic Codes"/>
    <x v="0"/>
    <s v="Reporter Details"/>
    <x v="2"/>
    <s v="Reporter type"/>
    <x v="18"/>
    <s v="Carer/Guardian"/>
    <x v="23"/>
    <s v="Carer/Guardian"/>
    <x v="43"/>
    <m/>
    <s v="Select one of"/>
    <s v="Yes"/>
    <s v="Opt"/>
    <s v="No "/>
    <s v="Yes"/>
    <s v="Opt"/>
    <s v="Yes"/>
    <s v="Opt"/>
    <s v="Yes"/>
    <s v="Opt"/>
    <s v="Yes"/>
    <s v="Opt"/>
    <s v="Yes"/>
    <s v="Opt"/>
    <s v="Yes"/>
    <s v="Opt"/>
    <s v="Yes"/>
    <s v="Opt"/>
    <m/>
    <m/>
  </r>
  <r>
    <n v="1"/>
    <n v="2"/>
    <n v="2"/>
    <n v="3"/>
    <s v="1.2.2.3"/>
    <s v="Demographic Codes"/>
    <x v="0"/>
    <s v="Reporter Details"/>
    <x v="2"/>
    <s v="Reporter type"/>
    <x v="18"/>
    <s v="Other patient representative"/>
    <x v="24"/>
    <s v="Other patient representative"/>
    <x v="44"/>
    <m/>
    <s v="Select one of"/>
    <s v="Yes"/>
    <s v="Opt"/>
    <s v="No "/>
    <s v="Yes"/>
    <s v="Opt"/>
    <s v="Yes"/>
    <s v="Opt"/>
    <s v="Yes"/>
    <s v="Opt"/>
    <s v="Yes"/>
    <s v="Opt"/>
    <s v="Yes"/>
    <s v="Opt"/>
    <s v="Yes"/>
    <s v="Opt"/>
    <s v="Yes"/>
    <s v="Opt"/>
    <m/>
    <m/>
  </r>
  <r>
    <n v="1"/>
    <n v="2"/>
    <n v="2"/>
    <n v="4"/>
    <s v="1.2.2.4"/>
    <s v="Demographic Codes"/>
    <x v="0"/>
    <s v="Reporter Details"/>
    <x v="2"/>
    <s v="Reporter type"/>
    <x v="18"/>
    <s v="Medical"/>
    <x v="25"/>
    <s v="Medical"/>
    <x v="45"/>
    <m/>
    <s v="Select one of"/>
    <s v="Yes"/>
    <s v="Opt"/>
    <s v="No "/>
    <s v="Yes"/>
    <s v="Opt"/>
    <s v="Yes"/>
    <s v="Opt"/>
    <s v="Yes"/>
    <s v="Opt"/>
    <s v="Yes"/>
    <s v="Opt"/>
    <s v="Yes"/>
    <s v="Opt"/>
    <s v="Yes"/>
    <s v="Opt"/>
    <s v="Yes"/>
    <s v="Opt"/>
    <m/>
    <m/>
  </r>
  <r>
    <n v="1"/>
    <n v="2"/>
    <n v="2"/>
    <n v="5"/>
    <s v="1.2.2.5"/>
    <s v="Demographic Codes"/>
    <x v="0"/>
    <s v="Reporter Details"/>
    <x v="2"/>
    <s v="Reporter type"/>
    <x v="18"/>
    <s v="Nurse"/>
    <x v="26"/>
    <s v="Nurse"/>
    <x v="46"/>
    <m/>
    <s v="Select one of"/>
    <s v="Yes"/>
    <s v="Opt"/>
    <s v="No "/>
    <s v="Yes"/>
    <s v="Opt"/>
    <s v="Yes"/>
    <s v="Opt"/>
    <s v="Yes"/>
    <s v="Opt"/>
    <s v="Yes"/>
    <s v="Opt"/>
    <s v="Yes"/>
    <s v="Opt"/>
    <s v="Yes"/>
    <s v="Opt"/>
    <s v="Yes"/>
    <s v="Opt"/>
    <m/>
    <m/>
  </r>
  <r>
    <n v="1"/>
    <n v="2"/>
    <n v="2"/>
    <n v="6"/>
    <s v="1.2.2.6"/>
    <s v="Demographic Codes"/>
    <x v="0"/>
    <s v="Reporter Details"/>
    <x v="2"/>
    <s v="Reporter type"/>
    <x v="18"/>
    <s v="Pharmacy"/>
    <x v="27"/>
    <s v="Pharmacy"/>
    <x v="47"/>
    <m/>
    <s v="Select one of"/>
    <s v="Yes"/>
    <s v="Opt"/>
    <s v="No "/>
    <s v="Yes"/>
    <s v="Opt"/>
    <s v="Yes"/>
    <s v="Opt"/>
    <s v="Yes"/>
    <s v="Opt"/>
    <s v="Yes"/>
    <s v="Opt"/>
    <s v="Yes"/>
    <s v="Opt"/>
    <s v="Yes"/>
    <s v="Opt"/>
    <s v="Yes"/>
    <s v="Opt"/>
    <m/>
    <m/>
  </r>
  <r>
    <n v="1"/>
    <n v="2"/>
    <n v="2"/>
    <n v="7"/>
    <s v="1.2.2.7"/>
    <s v="Demographic Codes"/>
    <x v="0"/>
    <s v="Reporter Details"/>
    <x v="2"/>
    <s v="Reporter type"/>
    <x v="18"/>
    <s v="Support Staff"/>
    <x v="28"/>
    <s v="Support Staff"/>
    <x v="48"/>
    <m/>
    <s v="Select one of"/>
    <s v="Yes"/>
    <s v="Opt"/>
    <s v="No "/>
    <s v="Yes"/>
    <s v="Opt"/>
    <s v="Yes"/>
    <s v="Opt"/>
    <s v="Yes"/>
    <s v="Opt"/>
    <s v="Yes"/>
    <s v="Opt"/>
    <s v="Yes"/>
    <s v="Opt"/>
    <s v="Yes"/>
    <s v="Opt"/>
    <s v="Yes"/>
    <s v="Opt"/>
    <m/>
    <m/>
  </r>
  <r>
    <n v="1"/>
    <n v="2"/>
    <n v="2"/>
    <n v="8"/>
    <s v="1.2.2.8"/>
    <s v="Demographic Codes"/>
    <x v="0"/>
    <s v="Reporter Details"/>
    <x v="2"/>
    <s v="Reporter type"/>
    <x v="18"/>
    <s v="Other Reporter type"/>
    <x v="29"/>
    <s v="Other Reporter type"/>
    <x v="49"/>
    <m/>
    <s v="Select one of"/>
    <s v="Yes"/>
    <s v="Opt"/>
    <s v="No "/>
    <s v="Yes"/>
    <s v="Opt"/>
    <s v="Yes"/>
    <s v="Opt"/>
    <s v="Yes"/>
    <s v="Opt"/>
    <s v="Yes"/>
    <s v="Opt"/>
    <s v="Yes"/>
    <s v="Opt"/>
    <s v="Yes"/>
    <s v="Opt"/>
    <s v="Yes"/>
    <s v="Opt"/>
    <m/>
    <m/>
  </r>
  <r>
    <n v="1"/>
    <n v="2"/>
    <n v="3"/>
    <s v=""/>
    <s v="1.2.3"/>
    <s v="Demographic Codes"/>
    <x v="0"/>
    <s v="Reporter Details"/>
    <x v="2"/>
    <s v="Reporter name"/>
    <x v="19"/>
    <m/>
    <x v="0"/>
    <s v="Reporter name"/>
    <x v="50"/>
    <s v="If not patient"/>
    <s v="text"/>
    <s v="Yes"/>
    <s v="Opt"/>
    <s v="Yes"/>
    <s v="Yes"/>
    <s v="Opt"/>
    <s v="Yes"/>
    <s v="Opt"/>
    <s v="Yes"/>
    <s v="Opt"/>
    <s v="Yes"/>
    <s v="Opt"/>
    <s v="Yes"/>
    <s v="Opt"/>
    <s v="Yes"/>
    <s v="Opt"/>
    <s v="Yes"/>
    <s v="Opt"/>
    <m/>
    <m/>
  </r>
  <r>
    <n v="1"/>
    <n v="2"/>
    <n v="4"/>
    <s v=""/>
    <s v="1.2.4"/>
    <s v="Demographic Codes"/>
    <x v="0"/>
    <s v="Reporter Details"/>
    <x v="2"/>
    <s v="Reporter telephone"/>
    <x v="20"/>
    <m/>
    <x v="0"/>
    <s v="Reporter telephone"/>
    <x v="51"/>
    <m/>
    <s v="Number"/>
    <s v="Yes"/>
    <s v="Opt"/>
    <s v="Yes"/>
    <s v="Yes"/>
    <s v="Opt"/>
    <s v="Yes"/>
    <s v="Opt"/>
    <s v="Yes"/>
    <s v="Opt"/>
    <s v="Yes"/>
    <s v="Opt"/>
    <s v="Yes"/>
    <s v="Opt"/>
    <s v="Yes"/>
    <s v="Opt"/>
    <s v="Yes"/>
    <s v="Opt"/>
    <m/>
    <m/>
  </r>
  <r>
    <n v="1"/>
    <n v="2"/>
    <n v="5"/>
    <s v=""/>
    <s v="1.2.5"/>
    <s v="Demographic Codes"/>
    <x v="0"/>
    <s v="Reporter Details"/>
    <x v="2"/>
    <s v="Reporter email"/>
    <x v="21"/>
    <m/>
    <x v="0"/>
    <s v="Reporter email"/>
    <x v="52"/>
    <m/>
    <s v="text"/>
    <s v="Yes"/>
    <s v="Opt"/>
    <s v="Yes"/>
    <s v="Yes"/>
    <s v="Opt"/>
    <s v="Yes"/>
    <s v="Opt"/>
    <s v="Yes"/>
    <s v="Opt"/>
    <s v="Yes"/>
    <s v="Opt"/>
    <s v="Yes"/>
    <s v="Opt"/>
    <s v="Yes"/>
    <s v="Opt"/>
    <s v="Yes"/>
    <s v="Opt"/>
    <m/>
    <m/>
  </r>
  <r>
    <n v="1"/>
    <n v="2"/>
    <n v="6"/>
    <s v=""/>
    <s v="1.2.6"/>
    <s v="Demographic Codes"/>
    <x v="0"/>
    <s v="Reporter Details"/>
    <x v="2"/>
    <s v="Reporter Address"/>
    <x v="22"/>
    <m/>
    <x v="0"/>
    <s v="Reporter Address"/>
    <x v="53"/>
    <m/>
    <s v="text"/>
    <s v="Yes"/>
    <s v="Opt"/>
    <s v="Yes"/>
    <s v="Yes"/>
    <s v="Opt"/>
    <s v="Yes"/>
    <s v="Opt"/>
    <s v="Yes"/>
    <s v="Opt"/>
    <s v="Yes"/>
    <s v="Opt"/>
    <s v="Yes"/>
    <s v="Opt"/>
    <s v="Yes"/>
    <s v="Opt"/>
    <s v="Yes"/>
    <s v="Opt"/>
    <m/>
    <m/>
  </r>
  <r>
    <n v="1"/>
    <n v="2"/>
    <n v="7"/>
    <s v=""/>
    <s v="1.2.7"/>
    <s v="Demographic Codes"/>
    <x v="0"/>
    <s v="Reporter Details"/>
    <x v="2"/>
    <s v="Reporter Organisation"/>
    <x v="23"/>
    <m/>
    <x v="0"/>
    <s v="Reporter Organisation"/>
    <x v="54"/>
    <s v="If applicable"/>
    <s v="text"/>
    <s v="Yes"/>
    <s v="Opt"/>
    <s v="Yes"/>
    <s v="Yes"/>
    <s v="Opt"/>
    <s v="Yes"/>
    <s v="Opt"/>
    <s v="Yes"/>
    <s v="Opt"/>
    <s v="Yes"/>
    <s v="Opt"/>
    <s v="Yes"/>
    <s v="Opt"/>
    <s v="Yes"/>
    <s v="Opt"/>
    <s v="Yes"/>
    <s v="Opt"/>
    <m/>
    <m/>
  </r>
  <r>
    <n v="1"/>
    <n v="3"/>
    <s v=""/>
    <s v=""/>
    <s v="1.3"/>
    <s v="Demographic Codes"/>
    <x v="0"/>
    <s v="Recipient Details"/>
    <x v="3"/>
    <m/>
    <x v="0"/>
    <m/>
    <x v="0"/>
    <s v="Recipient Details"/>
    <x v="55"/>
    <s v="Professional individual who is recording details of incident / complaint from the reporter"/>
    <s v="Header"/>
    <s v="Yes"/>
    <s v="Man"/>
    <s v="Yes"/>
    <s v="Yes"/>
    <s v="Man"/>
    <s v="Yes"/>
    <s v="Man"/>
    <s v="Yes"/>
    <s v="Man"/>
    <s v="Yes"/>
    <s v="Man"/>
    <s v="Yes"/>
    <s v="Man"/>
    <s v="Yes"/>
    <s v="Man"/>
    <s v="Yes"/>
    <s v="Man"/>
    <m/>
    <m/>
  </r>
  <r>
    <n v="1"/>
    <n v="3"/>
    <n v="1"/>
    <s v=""/>
    <s v="1.3.1"/>
    <s v="Demographic Codes"/>
    <x v="0"/>
    <s v="Recipient Details"/>
    <x v="3"/>
    <s v="Recipient name"/>
    <x v="24"/>
    <m/>
    <x v="0"/>
    <s v="Recipient name"/>
    <x v="56"/>
    <m/>
    <s v="text"/>
    <s v="Yes"/>
    <s v="Man"/>
    <s v="Yes"/>
    <s v="Yes"/>
    <s v="Man"/>
    <s v="Yes"/>
    <s v="Man"/>
    <s v="Yes"/>
    <s v="Man"/>
    <s v="Yes"/>
    <s v="Man"/>
    <s v="Yes"/>
    <s v="Man"/>
    <s v="Yes"/>
    <s v="Man"/>
    <s v="Yes"/>
    <s v="Man"/>
    <m/>
    <m/>
  </r>
  <r>
    <n v="1"/>
    <n v="3"/>
    <n v="2"/>
    <s v=""/>
    <s v="1.3.2"/>
    <s v="Demographic Codes"/>
    <x v="0"/>
    <s v="Recipient Details"/>
    <x v="3"/>
    <s v="Recipient position / job title"/>
    <x v="25"/>
    <m/>
    <x v="0"/>
    <s v="Recipient position / job title"/>
    <x v="57"/>
    <m/>
    <s v="text"/>
    <s v="Yes"/>
    <s v="Opt"/>
    <s v="Yes"/>
    <s v="Yes"/>
    <s v="Opt"/>
    <s v="Yes"/>
    <s v="Opt"/>
    <s v="Yes"/>
    <s v="Opt"/>
    <s v="Yes"/>
    <s v="Opt"/>
    <s v="Yes"/>
    <s v="Opt"/>
    <s v="Yes"/>
    <s v="Opt"/>
    <s v="Yes"/>
    <s v="Opt"/>
    <m/>
    <m/>
  </r>
  <r>
    <n v="1"/>
    <n v="3"/>
    <n v="3"/>
    <s v=""/>
    <s v="1.3.3"/>
    <s v="Demographic Codes"/>
    <x v="0"/>
    <s v="Recipient Details"/>
    <x v="3"/>
    <s v="Recipient organisation name"/>
    <x v="26"/>
    <m/>
    <x v="0"/>
    <s v="Recipient organisation name"/>
    <x v="58"/>
    <m/>
    <s v="text"/>
    <s v="Yes"/>
    <s v="Man"/>
    <s v="Yes"/>
    <s v="Yes"/>
    <s v="Man"/>
    <s v="Yes"/>
    <s v="Man"/>
    <s v="Yes"/>
    <s v="Man"/>
    <s v="Yes"/>
    <s v="Man"/>
    <s v="Yes"/>
    <s v="Man"/>
    <s v="Yes"/>
    <s v="Man"/>
    <s v="Yes"/>
    <s v="Man"/>
    <m/>
    <m/>
  </r>
  <r>
    <n v="1"/>
    <n v="3"/>
    <n v="4"/>
    <s v=""/>
    <s v="1.3.4"/>
    <s v="Demographic Codes"/>
    <x v="0"/>
    <s v="Recipient Details"/>
    <x v="3"/>
    <s v="Recipient contact telephone"/>
    <x v="27"/>
    <m/>
    <x v="0"/>
    <s v="Recipient contact telephone"/>
    <x v="59"/>
    <m/>
    <s v="Number"/>
    <s v="Yes"/>
    <s v="Man"/>
    <s v="Yes"/>
    <s v="Yes"/>
    <s v="Man"/>
    <s v="Yes"/>
    <s v="Man"/>
    <s v="Yes"/>
    <s v="Man"/>
    <s v="Yes"/>
    <s v="Man"/>
    <s v="Yes"/>
    <s v="Man"/>
    <s v="Yes"/>
    <s v="Man"/>
    <s v="Yes"/>
    <s v="Man"/>
    <m/>
    <m/>
  </r>
  <r>
    <n v="2"/>
    <s v=""/>
    <s v=""/>
    <s v=""/>
    <s v="2"/>
    <s v="Incident/Complaint Codes"/>
    <x v="1"/>
    <m/>
    <x v="0"/>
    <m/>
    <x v="0"/>
    <m/>
    <x v="0"/>
    <s v="Incident/Complaint Codes"/>
    <x v="60"/>
    <m/>
    <s v="Header"/>
    <s v="Yes"/>
    <s v="Man"/>
    <s v="No "/>
    <s v="Yes"/>
    <s v="Man"/>
    <s v="Yes"/>
    <s v="Man"/>
    <s v="Yes"/>
    <s v="Man"/>
    <s v="Yes"/>
    <s v="Man"/>
    <s v="Yes"/>
    <s v="Man"/>
    <s v="Yes"/>
    <s v="Man"/>
    <s v="Yes"/>
    <s v="Man"/>
    <m/>
    <m/>
  </r>
  <r>
    <n v="2"/>
    <n v="1"/>
    <s v=""/>
    <s v=""/>
    <s v="2.1"/>
    <s v="Incident/Complaint Codes"/>
    <x v="1"/>
    <s v="Incident/complaint details"/>
    <x v="4"/>
    <m/>
    <x v="0"/>
    <m/>
    <x v="0"/>
    <s v="Incident/complaint details"/>
    <x v="61"/>
    <m/>
    <s v="Header"/>
    <s v="Yes"/>
    <s v="Man"/>
    <s v="No "/>
    <s v="Yes"/>
    <s v="Man"/>
    <s v="Yes"/>
    <s v="Man"/>
    <s v="Yes"/>
    <s v="Man"/>
    <s v="Yes"/>
    <s v="Man"/>
    <s v="Yes"/>
    <s v="Man"/>
    <s v="Yes"/>
    <s v="Man"/>
    <s v="Yes"/>
    <s v="Man"/>
    <m/>
    <m/>
  </r>
  <r>
    <n v="2"/>
    <n v="1"/>
    <n v="1"/>
    <s v=""/>
    <s v="2.1.1"/>
    <s v="Incident/Complaint Codes"/>
    <x v="1"/>
    <s v="Incident/complaint details"/>
    <x v="4"/>
    <s v="Description of Incident/Complaint (Anonomysed)"/>
    <x v="28"/>
    <m/>
    <x v="0"/>
    <s v="Description of Incident/Complaint (Anonomysed)"/>
    <x v="62"/>
    <s v="Do not use personal identifiable data. Instead the Patient, Nurse, Call handler etc."/>
    <s v="text"/>
    <s v="Yes"/>
    <s v="Man"/>
    <s v="No "/>
    <s v="Yes"/>
    <s v="Man"/>
    <s v="Yes"/>
    <s v="Man"/>
    <s v="Yes"/>
    <s v="Man"/>
    <s v="Yes"/>
    <s v="Man"/>
    <s v="Yes"/>
    <s v="Man"/>
    <s v="Yes"/>
    <s v="Man"/>
    <s v="Yes"/>
    <s v="Man"/>
    <m/>
    <m/>
  </r>
  <r>
    <n v="2"/>
    <n v="1"/>
    <n v="2"/>
    <s v=""/>
    <s v="2.1.2"/>
    <s v="Incident/Complaint Codes"/>
    <x v="1"/>
    <s v="Incident/complaint details"/>
    <x v="4"/>
    <s v="Personal identifiable data relating to description of Incident/Complaint"/>
    <x v="29"/>
    <m/>
    <x v="0"/>
    <s v="Personal identifiable data relating to description of Incident/Complaint"/>
    <x v="63"/>
    <m/>
    <s v="text"/>
    <s v="Yes"/>
    <s v="Opt"/>
    <s v="Yes"/>
    <s v="Yes"/>
    <s v="Opt"/>
    <s v="Yes"/>
    <s v="Opt"/>
    <s v="Yes"/>
    <s v="Opt"/>
    <s v="Yes"/>
    <s v="Opt"/>
    <s v="Yes"/>
    <s v="Opt"/>
    <s v="Yes"/>
    <s v="Opt"/>
    <s v="Yes"/>
    <s v="Opt"/>
    <m/>
    <m/>
  </r>
  <r>
    <n v="2"/>
    <n v="1"/>
    <n v="3"/>
    <s v=""/>
    <s v="2.1.3"/>
    <s v="Incident/Complaint Codes"/>
    <x v="1"/>
    <s v="Incident/complaint details"/>
    <x v="4"/>
    <s v="Supporting files/documents/information for incident/complaint description"/>
    <x v="30"/>
    <m/>
    <x v="0"/>
    <s v="Supporting files/documents/information for incident/complaint description"/>
    <x v="64"/>
    <m/>
    <s v="Attachment"/>
    <s v="Yes"/>
    <s v="Opt"/>
    <s v="No "/>
    <s v="Yes"/>
    <s v="Opt"/>
    <s v="Yes"/>
    <s v="Opt"/>
    <s v="Yes"/>
    <s v="Opt"/>
    <s v="Yes"/>
    <s v="Opt"/>
    <s v="Yes"/>
    <s v="Opt"/>
    <s v="Yes"/>
    <s v="Opt"/>
    <s v="Yes"/>
    <s v="Opt"/>
    <m/>
    <m/>
  </r>
  <r>
    <n v="2"/>
    <n v="1"/>
    <n v="4"/>
    <s v=""/>
    <s v="2.1.4"/>
    <s v="Incident/Complaint Codes"/>
    <x v="1"/>
    <s v="Incident/complaint details"/>
    <x v="4"/>
    <s v="Immediate corrective actions taken"/>
    <x v="31"/>
    <m/>
    <x v="0"/>
    <s v="Immediate corrective actions taken"/>
    <x v="65"/>
    <m/>
    <s v="text"/>
    <s v="Yes"/>
    <s v="Man"/>
    <s v="No "/>
    <s v="Yes"/>
    <s v="Man"/>
    <s v="Yes"/>
    <s v="Man"/>
    <s v="Yes"/>
    <s v="Man"/>
    <s v="Yes"/>
    <s v="Man"/>
    <s v="Yes"/>
    <s v="Man"/>
    <s v="Yes"/>
    <s v="Man"/>
    <s v="Yes"/>
    <s v="Man"/>
    <m/>
    <m/>
  </r>
  <r>
    <n v="2"/>
    <n v="1"/>
    <n v="5"/>
    <s v=""/>
    <s v="2.1.5"/>
    <s v="Incident/Complaint Codes"/>
    <x v="1"/>
    <s v="Incident/complaint details"/>
    <x v="4"/>
    <s v="Impact of immediate corrective actions"/>
    <x v="32"/>
    <m/>
    <x v="0"/>
    <s v="Impact of immediate corrective actions"/>
    <x v="66"/>
    <s v="i.e Is this a near miss?"/>
    <s v="Header"/>
    <s v="Yes"/>
    <s v="Man"/>
    <s v="No "/>
    <s v="Yes"/>
    <s v="Man"/>
    <s v="Yes"/>
    <s v="Man"/>
    <s v="Yes"/>
    <s v="Man"/>
    <s v="Yes"/>
    <s v="Man"/>
    <s v="Yes"/>
    <s v="Man"/>
    <s v="Yes"/>
    <s v="Man"/>
    <s v="Yes"/>
    <s v="Man"/>
    <m/>
    <m/>
  </r>
  <r>
    <n v="2"/>
    <n v="1"/>
    <n v="5"/>
    <n v="1"/>
    <s v="2.1.5.1"/>
    <s v="Incident/Complaint Codes"/>
    <x v="1"/>
    <s v="Incident/complaint details"/>
    <x v="4"/>
    <s v="Impact of immediate corrective actions"/>
    <x v="32"/>
    <s v="Immediate corrective actions prevented effects of incident from reaching/impacting the patient (Near miss)"/>
    <x v="30"/>
    <s v="Immediate corrective actions prevented effects of incident from reaching/impacting the patient (Near miss)"/>
    <x v="67"/>
    <m/>
    <s v="Select one of"/>
    <s v="Yes"/>
    <s v="Opt"/>
    <s v="No "/>
    <s v="Yes"/>
    <s v="Opt"/>
    <s v="Yes"/>
    <s v="Opt"/>
    <s v="Yes"/>
    <s v="Opt"/>
    <s v="Yes"/>
    <s v="Opt"/>
    <s v="Yes"/>
    <s v="Opt"/>
    <s v="Yes"/>
    <s v="Opt"/>
    <s v="Yes"/>
    <s v="Opt"/>
    <m/>
    <m/>
  </r>
  <r>
    <n v="2"/>
    <n v="1"/>
    <n v="5"/>
    <n v="2"/>
    <s v="2.1.5.2"/>
    <s v="Incident/Complaint Codes"/>
    <x v="1"/>
    <s v="Incident/complaint details"/>
    <x v="4"/>
    <s v="Impact of immediate corrective actions"/>
    <x v="32"/>
    <s v="Immediate corrective actions did not prevent effects of incident from reaching/impacting the patient"/>
    <x v="31"/>
    <s v="Immediate corrective actions did not prevent effects of incident from reaching/impacting the patient"/>
    <x v="68"/>
    <m/>
    <s v="Select one of"/>
    <s v="Yes"/>
    <s v="Opt"/>
    <s v="No "/>
    <s v="Yes"/>
    <s v="Opt"/>
    <s v="Yes"/>
    <s v="Opt"/>
    <s v="Yes"/>
    <s v="Opt"/>
    <s v="Yes"/>
    <s v="Opt"/>
    <s v="Yes"/>
    <s v="Opt"/>
    <s v="Yes"/>
    <s v="Opt"/>
    <s v="Yes"/>
    <s v="Opt"/>
    <m/>
    <m/>
  </r>
  <r>
    <n v="2"/>
    <n v="1"/>
    <n v="6"/>
    <s v=""/>
    <s v="2.1.6"/>
    <s v="Incident/Complaint Codes"/>
    <x v="1"/>
    <s v="Incident/complaint details"/>
    <x v="4"/>
    <s v="Relevant medical history"/>
    <x v="33"/>
    <m/>
    <x v="0"/>
    <s v="Relevant medical history"/>
    <x v="69"/>
    <m/>
    <s v="text"/>
    <s v="No "/>
    <s v="n/a"/>
    <s v="Yes"/>
    <s v="No "/>
    <s v="n/a"/>
    <s v="No "/>
    <s v="n/a"/>
    <s v="Yes"/>
    <s v="Opt"/>
    <s v="Yes"/>
    <s v="Opt"/>
    <s v="No "/>
    <s v="n/a"/>
    <s v="Yes"/>
    <s v="Opt"/>
    <s v="Yes"/>
    <s v="Opt"/>
    <m/>
    <m/>
  </r>
  <r>
    <n v="2"/>
    <n v="1"/>
    <n v="7"/>
    <s v=""/>
    <s v="2.1.7"/>
    <s v="Incident/Complaint Codes"/>
    <x v="1"/>
    <s v="Incident/complaint details"/>
    <x v="4"/>
    <s v="Date Incident / Complaint first Reported"/>
    <x v="34"/>
    <m/>
    <x v="0"/>
    <s v="Date Incident / Complaint first Reported"/>
    <x v="70"/>
    <m/>
    <s v="Date /Time"/>
    <s v="Yes"/>
    <s v="Man"/>
    <s v="No "/>
    <s v="Yes"/>
    <s v="Man"/>
    <s v="Yes"/>
    <s v="Man"/>
    <s v="Yes"/>
    <s v="Man"/>
    <s v="Yes"/>
    <s v="Man"/>
    <s v="Yes"/>
    <s v="Man"/>
    <s v="Yes"/>
    <s v="Man"/>
    <s v="Yes"/>
    <s v="Man"/>
    <m/>
    <m/>
  </r>
  <r>
    <n v="2"/>
    <n v="1"/>
    <n v="8"/>
    <s v=""/>
    <s v="2.1.8"/>
    <s v="Incident/Complaint Codes"/>
    <x v="1"/>
    <s v="Incident/complaint details"/>
    <x v="4"/>
    <s v="Time Incident / Complaint first Reported"/>
    <x v="35"/>
    <m/>
    <x v="0"/>
    <s v="Time Incident / Complaint first Reported"/>
    <x v="71"/>
    <m/>
    <s v="Date /Time"/>
    <s v="Yes"/>
    <s v="Man"/>
    <s v="No "/>
    <s v="Yes"/>
    <s v="Man"/>
    <s v="Yes"/>
    <s v="Man"/>
    <s v="Yes"/>
    <s v="Man"/>
    <s v="Yes"/>
    <s v="Man"/>
    <s v="Yes"/>
    <s v="Man"/>
    <s v="Yes"/>
    <s v="Man"/>
    <s v="Yes"/>
    <s v="Man"/>
    <m/>
    <m/>
  </r>
  <r>
    <n v="2"/>
    <n v="1"/>
    <n v="9"/>
    <s v=""/>
    <s v="2.1.9"/>
    <s v="Incident/Complaint Codes"/>
    <x v="1"/>
    <s v="Incident/complaint details"/>
    <x v="4"/>
    <s v="Date Incident / Complaint Occurred"/>
    <x v="36"/>
    <m/>
    <x v="0"/>
    <s v="Date Incident / Complaint Occurred"/>
    <x v="72"/>
    <m/>
    <s v="Date /Time"/>
    <s v="Yes"/>
    <s v="Opt"/>
    <s v="No "/>
    <s v="Yes"/>
    <s v="Opt"/>
    <s v="Yes"/>
    <s v="Opt"/>
    <s v="Yes"/>
    <s v="Opt"/>
    <s v="Yes"/>
    <s v="Opt"/>
    <s v="Yes"/>
    <s v="Opt"/>
    <s v="Yes"/>
    <s v="Opt"/>
    <s v="Yes"/>
    <s v="Opt"/>
    <m/>
    <m/>
  </r>
  <r>
    <n v="2"/>
    <n v="1"/>
    <n v="10"/>
    <s v=""/>
    <s v="2.1.10"/>
    <s v="Incident/Complaint Codes"/>
    <x v="1"/>
    <s v="Incident/complaint details"/>
    <x v="4"/>
    <s v="Time Incident / Complaint Occurred"/>
    <x v="37"/>
    <m/>
    <x v="0"/>
    <s v="Time Incident / Complaint Occurred"/>
    <x v="73"/>
    <m/>
    <s v="Date /Time"/>
    <s v="Yes"/>
    <s v="Opt"/>
    <s v="No "/>
    <s v="Yes"/>
    <s v="Opt"/>
    <s v="Yes"/>
    <s v="Opt"/>
    <s v="Yes"/>
    <s v="Opt"/>
    <s v="Yes"/>
    <s v="Opt"/>
    <s v="Yes"/>
    <s v="Opt"/>
    <s v="Yes"/>
    <s v="Opt"/>
    <s v="Yes"/>
    <s v="Opt"/>
    <m/>
    <m/>
  </r>
  <r>
    <n v="2"/>
    <n v="1"/>
    <n v="10"/>
    <n v="1"/>
    <s v="2.1.10.1"/>
    <s v="Incident/Complaint Codes"/>
    <x v="1"/>
    <s v="Incident/complaint details"/>
    <x v="4"/>
    <s v="Time Incident / Complaint Occurred"/>
    <x v="37"/>
    <s v="08h00 – 11h59"/>
    <x v="32"/>
    <s v="08h00 – 11h59"/>
    <x v="74"/>
    <m/>
    <s v="Select one of"/>
    <s v="Yes"/>
    <s v="Opt"/>
    <s v="No "/>
    <s v="Yes"/>
    <s v="Opt"/>
    <s v="Yes"/>
    <s v="Opt"/>
    <s v="Yes"/>
    <s v="Opt"/>
    <s v="Yes"/>
    <s v="Opt"/>
    <s v="Yes"/>
    <s v="Opt"/>
    <s v="Yes"/>
    <s v="Opt"/>
    <s v="Yes"/>
    <s v="Opt"/>
    <m/>
    <m/>
  </r>
  <r>
    <n v="2"/>
    <n v="1"/>
    <n v="10"/>
    <n v="2"/>
    <s v="2.1.10.2"/>
    <s v="Incident/Complaint Codes"/>
    <x v="1"/>
    <s v="Incident/complaint details"/>
    <x v="4"/>
    <s v="Time Incident / Complaint Occurred"/>
    <x v="37"/>
    <s v="12h00 – 15h59"/>
    <x v="33"/>
    <s v="12h00 – 15h59"/>
    <x v="75"/>
    <m/>
    <s v="Select one of"/>
    <s v="Yes"/>
    <s v="Opt"/>
    <s v="No "/>
    <s v="Yes"/>
    <s v="Opt"/>
    <s v="Yes"/>
    <s v="Opt"/>
    <s v="Yes"/>
    <s v="Opt"/>
    <s v="Yes"/>
    <s v="Opt"/>
    <s v="Yes"/>
    <s v="Opt"/>
    <s v="Yes"/>
    <s v="Opt"/>
    <s v="Yes"/>
    <s v="Opt"/>
    <m/>
    <m/>
  </r>
  <r>
    <n v="2"/>
    <n v="1"/>
    <n v="10"/>
    <n v="3"/>
    <s v="2.1.10.3"/>
    <s v="Incident/Complaint Codes"/>
    <x v="1"/>
    <s v="Incident/complaint details"/>
    <x v="4"/>
    <s v="Time Incident / Complaint Occurred"/>
    <x v="37"/>
    <s v="16h00 – 19h59"/>
    <x v="34"/>
    <s v="16h00 – 19h59"/>
    <x v="76"/>
    <m/>
    <s v="Select one of"/>
    <s v="Yes"/>
    <s v="Opt"/>
    <s v="No "/>
    <s v="Yes"/>
    <s v="Opt"/>
    <s v="Yes"/>
    <s v="Opt"/>
    <s v="Yes"/>
    <s v="Opt"/>
    <s v="Yes"/>
    <s v="Opt"/>
    <s v="Yes"/>
    <s v="Opt"/>
    <s v="Yes"/>
    <s v="Opt"/>
    <s v="Yes"/>
    <s v="Opt"/>
    <m/>
    <m/>
  </r>
  <r>
    <n v="2"/>
    <n v="1"/>
    <n v="10"/>
    <n v="4"/>
    <s v="2.1.10.4"/>
    <s v="Incident/Complaint Codes"/>
    <x v="1"/>
    <s v="Incident/complaint details"/>
    <x v="4"/>
    <s v="Time Incident / Complaint Occurred"/>
    <x v="37"/>
    <s v="20h00 – 23h59"/>
    <x v="35"/>
    <s v="20h00 – 23h59"/>
    <x v="77"/>
    <m/>
    <s v="Select one of"/>
    <s v="Yes"/>
    <s v="Opt"/>
    <s v="No "/>
    <s v="Yes"/>
    <s v="Opt"/>
    <s v="Yes"/>
    <s v="Opt"/>
    <s v="Yes"/>
    <s v="Opt"/>
    <s v="Yes"/>
    <s v="Opt"/>
    <s v="Yes"/>
    <s v="Opt"/>
    <s v="Yes"/>
    <s v="Opt"/>
    <s v="Yes"/>
    <s v="Opt"/>
    <m/>
    <m/>
  </r>
  <r>
    <n v="2"/>
    <n v="1"/>
    <n v="10"/>
    <n v="5"/>
    <s v="2.1.10.5"/>
    <s v="Incident/Complaint Codes"/>
    <x v="1"/>
    <s v="Incident/complaint details"/>
    <x v="4"/>
    <s v="Time Incident / Complaint Occurred"/>
    <x v="37"/>
    <s v="00h00 – 03h59"/>
    <x v="36"/>
    <s v="00h00 – 03h59"/>
    <x v="78"/>
    <m/>
    <s v="Select one of"/>
    <s v="Yes"/>
    <s v="Opt"/>
    <s v="No "/>
    <s v="Yes"/>
    <s v="Opt"/>
    <s v="Yes"/>
    <s v="Opt"/>
    <s v="Yes"/>
    <s v="Opt"/>
    <s v="Yes"/>
    <s v="Opt"/>
    <s v="Yes"/>
    <s v="Opt"/>
    <s v="Yes"/>
    <s v="Opt"/>
    <s v="Yes"/>
    <s v="Opt"/>
    <m/>
    <m/>
  </r>
  <r>
    <n v="2"/>
    <n v="1"/>
    <n v="10"/>
    <n v="6"/>
    <s v="2.1.10.6"/>
    <s v="Incident/Complaint Codes"/>
    <x v="1"/>
    <s v="Incident/complaint details"/>
    <x v="4"/>
    <s v="Time Incident / Complaint Occurred"/>
    <x v="37"/>
    <s v="04h00 – 07h59"/>
    <x v="37"/>
    <s v="04h00 – 07h59"/>
    <x v="79"/>
    <m/>
    <s v="Select one of"/>
    <s v="Yes"/>
    <s v="Opt"/>
    <s v="No "/>
    <s v="Yes"/>
    <s v="Opt"/>
    <s v="Yes"/>
    <s v="Opt"/>
    <s v="Yes"/>
    <s v="Opt"/>
    <s v="Yes"/>
    <s v="Opt"/>
    <s v="Yes"/>
    <s v="Opt"/>
    <s v="Yes"/>
    <s v="Opt"/>
    <s v="Yes"/>
    <s v="Opt"/>
    <m/>
    <m/>
  </r>
  <r>
    <n v="2"/>
    <n v="1"/>
    <n v="11"/>
    <s v=""/>
    <s v="2.1.11"/>
    <s v="Incident/Complaint Codes"/>
    <x v="1"/>
    <s v="Incident/complaint details"/>
    <x v="4"/>
    <s v="Location event occurred"/>
    <x v="38"/>
    <m/>
    <x v="0"/>
    <s v="Location event occurred"/>
    <x v="80"/>
    <m/>
    <s v="Header"/>
    <s v="Yes"/>
    <s v="Man"/>
    <s v="No "/>
    <s v="Yes"/>
    <s v="Man"/>
    <s v="Yes"/>
    <s v="Man"/>
    <s v="Yes"/>
    <s v="Man"/>
    <s v="Yes"/>
    <s v="Man"/>
    <s v="Yes"/>
    <s v="Man"/>
    <s v="Yes"/>
    <s v="Man"/>
    <s v="Yes"/>
    <s v="Man"/>
    <m/>
    <m/>
  </r>
  <r>
    <n v="2"/>
    <n v="1"/>
    <n v="11"/>
    <n v="1"/>
    <s v="2.1.11.1"/>
    <s v="Incident/Complaint Codes"/>
    <x v="1"/>
    <s v="Incident/complaint details"/>
    <x v="4"/>
    <s v="Location event occurred"/>
    <x v="38"/>
    <s v="Dispensary/warehouse/customer services"/>
    <x v="38"/>
    <s v="Dispensary/warehouse/customer services"/>
    <x v="81"/>
    <m/>
    <s v="Select one of"/>
    <s v="Yes"/>
    <s v="Opt"/>
    <s v="No "/>
    <s v="Yes"/>
    <s v="Opt"/>
    <s v="Yes"/>
    <s v="Opt"/>
    <s v="Yes"/>
    <s v="Opt"/>
    <s v="Yes"/>
    <s v="Opt"/>
    <s v="Yes"/>
    <s v="Opt"/>
    <s v="Yes"/>
    <s v="Opt"/>
    <s v="Yes"/>
    <s v="Opt"/>
    <m/>
    <m/>
  </r>
  <r>
    <n v="2"/>
    <n v="1"/>
    <n v="11"/>
    <n v="2"/>
    <s v="2.1.11.2"/>
    <s v="Incident/Complaint Codes"/>
    <x v="1"/>
    <s v="Incident/complaint details"/>
    <x v="4"/>
    <s v="Location event occurred"/>
    <x v="38"/>
    <s v="In-transit"/>
    <x v="39"/>
    <s v="In-transit"/>
    <x v="82"/>
    <m/>
    <s v="Select one of"/>
    <s v="Yes"/>
    <s v="Opt"/>
    <s v="No "/>
    <s v="Yes"/>
    <s v="Opt"/>
    <s v="Yes"/>
    <s v="Opt"/>
    <s v="Yes"/>
    <s v="Opt"/>
    <s v="Yes"/>
    <s v="Opt"/>
    <s v="Yes"/>
    <s v="Opt"/>
    <s v="Yes"/>
    <s v="Opt"/>
    <s v="Yes"/>
    <s v="Opt"/>
    <m/>
    <m/>
  </r>
  <r>
    <n v="2"/>
    <n v="1"/>
    <n v="11"/>
    <n v="3"/>
    <s v="2.1.11.3"/>
    <s v="Incident/Complaint Codes"/>
    <x v="1"/>
    <s v="Incident/complaint details"/>
    <x v="4"/>
    <s v="Location event occurred"/>
    <x v="38"/>
    <s v="Private house/flat"/>
    <x v="40"/>
    <s v="Private house/flat"/>
    <x v="83"/>
    <m/>
    <s v="Select one of"/>
    <s v="Yes"/>
    <s v="Opt"/>
    <s v="No "/>
    <s v="Yes"/>
    <s v="Opt"/>
    <s v="Yes"/>
    <s v="Opt"/>
    <s v="Yes"/>
    <s v="Opt"/>
    <s v="Yes"/>
    <s v="Opt"/>
    <s v="Yes"/>
    <s v="Opt"/>
    <s v="Yes"/>
    <s v="Opt"/>
    <s v="Yes"/>
    <s v="Opt"/>
    <m/>
    <m/>
  </r>
  <r>
    <n v="2"/>
    <n v="1"/>
    <n v="11"/>
    <n v="4"/>
    <s v="2.1.11.4"/>
    <s v="Incident/Complaint Codes"/>
    <x v="1"/>
    <s v="Incident/complaint details"/>
    <x v="4"/>
    <s v="Location event occurred"/>
    <x v="38"/>
    <s v="Residential Home"/>
    <x v="41"/>
    <s v="Residential Home"/>
    <x v="84"/>
    <m/>
    <s v="Select one of"/>
    <s v="Yes"/>
    <s v="Opt"/>
    <s v="No "/>
    <s v="Yes"/>
    <s v="Opt"/>
    <s v="Yes"/>
    <s v="Opt"/>
    <s v="Yes"/>
    <s v="Opt"/>
    <s v="Yes"/>
    <s v="Opt"/>
    <s v="Yes"/>
    <s v="Opt"/>
    <s v="Yes"/>
    <s v="Opt"/>
    <s v="Yes"/>
    <s v="Opt"/>
    <m/>
    <m/>
  </r>
  <r>
    <n v="2"/>
    <n v="1"/>
    <n v="11"/>
    <n v="5"/>
    <s v="2.1.11.5"/>
    <s v="Incident/Complaint Codes"/>
    <x v="1"/>
    <s v="Incident/complaint details"/>
    <x v="4"/>
    <s v="Location event occurred"/>
    <x v="38"/>
    <s v="Nursing Home/Hospice"/>
    <x v="42"/>
    <s v="Nursing Home/Hospice"/>
    <x v="85"/>
    <m/>
    <s v="Select one of"/>
    <s v="Yes"/>
    <s v="Opt"/>
    <s v="No "/>
    <s v="Yes"/>
    <s v="Opt"/>
    <s v="Yes"/>
    <s v="Opt"/>
    <s v="Yes"/>
    <s v="Opt"/>
    <s v="Yes"/>
    <s v="Opt"/>
    <s v="Yes"/>
    <s v="Opt"/>
    <s v="Yes"/>
    <s v="Opt"/>
    <s v="Yes"/>
    <s v="Opt"/>
    <m/>
    <m/>
  </r>
  <r>
    <n v="2"/>
    <n v="1"/>
    <n v="11"/>
    <n v="6"/>
    <s v="2.1.11.6"/>
    <s v="Incident/Complaint Codes"/>
    <x v="1"/>
    <s v="Incident/complaint details"/>
    <x v="4"/>
    <s v="Location event occurred"/>
    <x v="38"/>
    <s v="Prison/remand"/>
    <x v="43"/>
    <s v="Prison/remand"/>
    <x v="86"/>
    <m/>
    <s v="Select one of"/>
    <s v="Yes"/>
    <s v="Opt"/>
    <s v="No "/>
    <s v="Yes"/>
    <s v="Opt"/>
    <s v="Yes"/>
    <s v="Opt"/>
    <s v="Yes"/>
    <s v="Opt"/>
    <s v="Yes"/>
    <s v="Opt"/>
    <s v="Yes"/>
    <s v="Opt"/>
    <s v="Yes"/>
    <s v="Opt"/>
    <s v="Yes"/>
    <s v="Opt"/>
    <m/>
    <m/>
  </r>
  <r>
    <n v="2"/>
    <n v="1"/>
    <n v="11"/>
    <n v="7"/>
    <s v="2.1.11.7"/>
    <s v="Incident/Complaint Codes"/>
    <x v="1"/>
    <s v="Incident/complaint details"/>
    <x v="4"/>
    <s v="Location event occurred"/>
    <x v="38"/>
    <s v="GP Surgery or Primary care clinic"/>
    <x v="44"/>
    <s v="GP Surgery or Primary care clinic"/>
    <x v="87"/>
    <m/>
    <s v="Select one of"/>
    <s v="Yes"/>
    <s v="Opt"/>
    <s v="No "/>
    <s v="Yes"/>
    <s v="Opt"/>
    <s v="Yes"/>
    <s v="Opt"/>
    <s v="Yes"/>
    <s v="Opt"/>
    <s v="Yes"/>
    <s v="Opt"/>
    <s v="Yes"/>
    <s v="Opt"/>
    <s v="Yes"/>
    <s v="Opt"/>
    <s v="Yes"/>
    <s v="Opt"/>
    <m/>
    <m/>
  </r>
  <r>
    <n v="2"/>
    <n v="1"/>
    <n v="11"/>
    <n v="8"/>
    <s v="2.1.11.8"/>
    <s v="Incident/Complaint Codes"/>
    <x v="1"/>
    <s v="Incident/complaint details"/>
    <x v="4"/>
    <s v="Location event occurred"/>
    <x v="38"/>
    <s v="Intermediate care setting"/>
    <x v="45"/>
    <s v="Intermediate care setting"/>
    <x v="88"/>
    <m/>
    <s v="Select one of"/>
    <s v="Yes"/>
    <s v="Opt"/>
    <s v="No "/>
    <s v="Yes"/>
    <s v="Opt"/>
    <s v="Yes"/>
    <s v="Opt"/>
    <s v="Yes"/>
    <s v="Opt"/>
    <s v="Yes"/>
    <s v="Opt"/>
    <s v="Yes"/>
    <s v="Opt"/>
    <s v="Yes"/>
    <s v="Opt"/>
    <s v="Yes"/>
    <s v="Opt"/>
    <m/>
    <m/>
  </r>
  <r>
    <n v="2"/>
    <n v="1"/>
    <n v="11"/>
    <n v="9"/>
    <s v="2.1.11.9"/>
    <s v="Incident/Complaint Codes"/>
    <x v="1"/>
    <s v="Incident/complaint details"/>
    <x v="4"/>
    <s v="Location event occurred"/>
    <x v="38"/>
    <s v="Hospital"/>
    <x v="46"/>
    <s v="Hospital"/>
    <x v="89"/>
    <m/>
    <s v="Select one of"/>
    <s v="Yes"/>
    <s v="Opt"/>
    <s v="No "/>
    <s v="Yes"/>
    <s v="Opt"/>
    <s v="Yes"/>
    <s v="Opt"/>
    <s v="Yes"/>
    <s v="Opt"/>
    <s v="Yes"/>
    <s v="Opt"/>
    <s v="Yes"/>
    <s v="Opt"/>
    <s v="Yes"/>
    <s v="Opt"/>
    <s v="Yes"/>
    <s v="Opt"/>
    <m/>
    <m/>
  </r>
  <r>
    <n v="2"/>
    <n v="1"/>
    <n v="11"/>
    <n v="10"/>
    <s v="2.1.11.10"/>
    <s v="Incident/Complaint Codes"/>
    <x v="1"/>
    <s v="Incident/complaint details"/>
    <x v="4"/>
    <s v="Location event occurred"/>
    <x v="38"/>
    <s v="Other Location"/>
    <x v="47"/>
    <s v="Other Location"/>
    <x v="90"/>
    <m/>
    <s v="Select one of"/>
    <s v="Yes"/>
    <s v="Opt"/>
    <s v="No "/>
    <s v="Yes"/>
    <s v="Opt"/>
    <s v="Yes"/>
    <s v="Opt"/>
    <s v="Yes"/>
    <s v="Opt"/>
    <s v="Yes"/>
    <s v="Opt"/>
    <s v="Yes"/>
    <s v="Opt"/>
    <s v="Yes"/>
    <s v="Opt"/>
    <s v="Yes"/>
    <s v="Opt"/>
    <m/>
    <m/>
  </r>
  <r>
    <n v="2"/>
    <n v="1"/>
    <n v="12"/>
    <s v=""/>
    <s v="2.1.12"/>
    <s v="Incident/Complaint Codes"/>
    <x v="1"/>
    <s v="Incident/complaint details"/>
    <x v="4"/>
    <s v="Number of patients affected"/>
    <x v="39"/>
    <m/>
    <x v="0"/>
    <s v="Number of patients affected"/>
    <x v="91"/>
    <m/>
    <s v="Number"/>
    <s v="Yes"/>
    <s v="Opt"/>
    <s v="No "/>
    <s v="Yes"/>
    <s v="Man"/>
    <s v="Yes"/>
    <s v="Opt"/>
    <s v="Yes"/>
    <s v="Opt"/>
    <s v="Yes"/>
    <s v="Opt"/>
    <s v="Yes"/>
    <s v="Opt"/>
    <s v="Yes"/>
    <s v="Opt"/>
    <s v="Yes"/>
    <s v="Opt"/>
    <m/>
    <m/>
  </r>
  <r>
    <n v="2"/>
    <n v="1"/>
    <n v="13"/>
    <s v=""/>
    <s v="2.1.13"/>
    <s v="Incident/Complaint Codes"/>
    <x v="1"/>
    <s v="Incident/complaint details"/>
    <x v="4"/>
    <s v="Number of staff members affected"/>
    <x v="40"/>
    <m/>
    <x v="0"/>
    <s v="Number of staff members affected"/>
    <x v="92"/>
    <m/>
    <s v="Number"/>
    <s v="Yes"/>
    <s v="Opt"/>
    <s v="No "/>
    <s v="Yes"/>
    <s v="Man"/>
    <s v="Yes"/>
    <s v="Opt"/>
    <s v="Yes"/>
    <s v="Opt"/>
    <s v="Yes"/>
    <s v="Opt"/>
    <s v="Yes"/>
    <s v="Opt"/>
    <s v="Yes"/>
    <s v="Opt"/>
    <s v="Yes"/>
    <s v="Opt"/>
    <m/>
    <m/>
  </r>
  <r>
    <n v="2"/>
    <n v="1"/>
    <n v="14"/>
    <s v=""/>
    <s v="2.1.14"/>
    <s v="Incident/Complaint Codes"/>
    <x v="1"/>
    <s v="Incident/complaint details"/>
    <x v="4"/>
    <s v="Response to reporter requirement"/>
    <x v="41"/>
    <m/>
    <x v="0"/>
    <s v="Response to reporter requirement"/>
    <x v="93"/>
    <m/>
    <s v="Header"/>
    <s v="Yes"/>
    <s v="Man"/>
    <s v="No "/>
    <s v="Yes"/>
    <s v="Man"/>
    <s v="Yes"/>
    <s v="Man"/>
    <s v="Yes"/>
    <s v="Man"/>
    <s v="Yes"/>
    <s v="Man"/>
    <s v="Yes"/>
    <s v="Man"/>
    <s v="Yes"/>
    <s v="Man"/>
    <s v="Yes"/>
    <s v="Man"/>
    <m/>
    <m/>
  </r>
  <r>
    <n v="2"/>
    <n v="1"/>
    <n v="14"/>
    <n v="1"/>
    <s v="2.1.14.1"/>
    <s v="Incident/Complaint Codes"/>
    <x v="1"/>
    <s v="Incident/complaint details"/>
    <x v="4"/>
    <s v="Response to reporter requirement"/>
    <x v="41"/>
    <s v="No response to reporter required"/>
    <x v="48"/>
    <s v="No response to reporter required"/>
    <x v="94"/>
    <m/>
    <s v="Select one of"/>
    <s v="Yes"/>
    <s v="Opt"/>
    <s v="No "/>
    <s v="Yes"/>
    <s v="Opt"/>
    <s v="Yes"/>
    <s v="Opt"/>
    <s v="Yes"/>
    <s v="Opt"/>
    <s v="Yes"/>
    <s v="Opt"/>
    <s v="Yes"/>
    <s v="Opt"/>
    <s v="Yes"/>
    <s v="Opt"/>
    <s v="Yes"/>
    <s v="Opt"/>
    <m/>
    <m/>
  </r>
  <r>
    <n v="2"/>
    <n v="1"/>
    <n v="14"/>
    <n v="2"/>
    <s v="2.1.14.2"/>
    <s v="Incident/Complaint Codes"/>
    <x v="1"/>
    <s v="Incident/complaint details"/>
    <x v="4"/>
    <s v="Response to reporter requirement"/>
    <x v="41"/>
    <s v="Verbal response reporter required"/>
    <x v="49"/>
    <s v="Verbal response reporter required"/>
    <x v="95"/>
    <m/>
    <s v="Select one of"/>
    <s v="Yes"/>
    <s v="Opt"/>
    <s v="No "/>
    <s v="Yes"/>
    <s v="Opt"/>
    <s v="Yes"/>
    <s v="Opt"/>
    <s v="Yes"/>
    <s v="Opt"/>
    <s v="Yes"/>
    <s v="Opt"/>
    <s v="Yes"/>
    <s v="Opt"/>
    <s v="Yes"/>
    <s v="Opt"/>
    <s v="Yes"/>
    <s v="Opt"/>
    <m/>
    <m/>
  </r>
  <r>
    <n v="2"/>
    <n v="1"/>
    <n v="14"/>
    <n v="3"/>
    <s v="2.1.14.3"/>
    <s v="Incident/Complaint Codes"/>
    <x v="1"/>
    <s v="Incident/complaint details"/>
    <x v="4"/>
    <s v="Response to reporter requirement"/>
    <x v="41"/>
    <s v="Written response to reporter required"/>
    <x v="50"/>
    <s v="Written response to reporter required"/>
    <x v="96"/>
    <m/>
    <s v="Select one of"/>
    <s v="Yes"/>
    <s v="Opt"/>
    <s v="No "/>
    <s v="Yes"/>
    <s v="Opt"/>
    <s v="Yes"/>
    <s v="Opt"/>
    <s v="Yes"/>
    <s v="Opt"/>
    <s v="Yes"/>
    <s v="Opt"/>
    <s v="Yes"/>
    <s v="Opt"/>
    <s v="Yes"/>
    <s v="Opt"/>
    <s v="Yes"/>
    <s v="Opt"/>
    <m/>
    <m/>
  </r>
  <r>
    <n v="2"/>
    <n v="1"/>
    <n v="15"/>
    <s v=""/>
    <s v="2.1.15"/>
    <s v="Incident/Complaint Codes"/>
    <x v="1"/>
    <s v="Incident/complaint details"/>
    <x v="4"/>
    <s v="Consent for manufacturer to contact reporter"/>
    <x v="42"/>
    <m/>
    <x v="0"/>
    <s v="Consent for manufacturer to contact reporter"/>
    <x v="97"/>
    <s v="For events relating to medicinal products."/>
    <s v="Header"/>
    <s v="Yes"/>
    <s v="Opt"/>
    <s v="No "/>
    <s v="No "/>
    <s v="n/a"/>
    <s v="Yes"/>
    <s v="Opt"/>
    <s v="No "/>
    <s v="n/a"/>
    <s v="Yes"/>
    <s v="Opt"/>
    <s v="No "/>
    <s v="n/a"/>
    <s v="Yes"/>
    <s v="Opt"/>
    <s v="Yes"/>
    <s v="Opt"/>
    <m/>
    <m/>
  </r>
  <r>
    <n v="2"/>
    <n v="1"/>
    <n v="15"/>
    <n v="1"/>
    <s v="2.1.15.1"/>
    <s v="Incident/Complaint Codes"/>
    <x v="1"/>
    <s v="Incident/complaint details"/>
    <x v="4"/>
    <s v="Consent for manufacturer to contact reporter"/>
    <x v="42"/>
    <s v="Consent given - Manufacturer/reporter contact"/>
    <x v="51"/>
    <s v="Consent given - Manufacturer/reporter contact"/>
    <x v="98"/>
    <s v="For events relating to medicinal products."/>
    <s v="Select one of"/>
    <s v="Yes"/>
    <s v="Opt"/>
    <s v="No "/>
    <s v="No "/>
    <s v="n/a"/>
    <s v="Yes"/>
    <s v="Opt"/>
    <s v="No "/>
    <s v="n/a"/>
    <s v="Yes"/>
    <s v="Opt"/>
    <s v="No "/>
    <s v="n/a"/>
    <s v="Yes"/>
    <s v="Opt"/>
    <s v="Yes"/>
    <s v="Opt"/>
    <m/>
    <m/>
  </r>
  <r>
    <n v="2"/>
    <n v="1"/>
    <n v="15"/>
    <n v="2"/>
    <s v="2.1.15.2"/>
    <s v="Incident/Complaint Codes"/>
    <x v="1"/>
    <s v="Incident/complaint details"/>
    <x v="4"/>
    <s v="Consent for manufacturer to contact reporter"/>
    <x v="42"/>
    <s v="Consent not given - Manufacturer/reporter contact"/>
    <x v="52"/>
    <s v="Consent not given - Manufacturer/reporter contact"/>
    <x v="99"/>
    <s v="For events relating to medicinal products."/>
    <s v="Select one of"/>
    <s v="Yes"/>
    <s v="Opt"/>
    <s v="No "/>
    <s v="No "/>
    <s v="n/a"/>
    <s v="Yes"/>
    <s v="Opt"/>
    <s v="No "/>
    <s v="n/a"/>
    <s v="Yes"/>
    <s v="Opt"/>
    <s v="No "/>
    <s v="n/a"/>
    <s v="Yes"/>
    <s v="Opt"/>
    <s v="Yes"/>
    <s v="Opt"/>
    <m/>
    <m/>
  </r>
  <r>
    <n v="2"/>
    <n v="1"/>
    <n v="15"/>
    <n v="3"/>
    <s v="2.1.15.3"/>
    <s v="Incident/Complaint Codes"/>
    <x v="1"/>
    <s v="Incident/complaint details"/>
    <x v="4"/>
    <s v="Consent for manufacturer to contact reporter"/>
    <x v="42"/>
    <s v="Consent not sought - Manufactuer/reporter contact"/>
    <x v="53"/>
    <s v="Consent not sought - Manufactuer/reporter contact"/>
    <x v="100"/>
    <s v="For events relating to medicinal products."/>
    <s v="Select one of"/>
    <s v="Yes"/>
    <s v="Opt"/>
    <s v="No "/>
    <s v="No "/>
    <s v="n/a"/>
    <s v="Yes"/>
    <s v="Opt"/>
    <s v="No "/>
    <s v="n/a"/>
    <s v="Yes"/>
    <s v="Opt"/>
    <s v="No "/>
    <s v="n/a"/>
    <s v="Yes"/>
    <s v="Opt"/>
    <s v="Yes"/>
    <s v="Opt"/>
    <m/>
    <m/>
  </r>
  <r>
    <n v="2"/>
    <n v="1"/>
    <n v="16"/>
    <s v=""/>
    <s v="2.1.16"/>
    <s v="Incident/Complaint Codes"/>
    <x v="1"/>
    <s v="Incident/complaint details"/>
    <x v="4"/>
    <s v="Was the patient actually harmed?"/>
    <x v="43"/>
    <m/>
    <x v="0"/>
    <s v="Was the patient actually harmed?"/>
    <x v="101"/>
    <m/>
    <s v="Header"/>
    <s v="Yes"/>
    <s v="Man"/>
    <s v="No "/>
    <s v="Yes"/>
    <s v="Man"/>
    <s v="Yes"/>
    <s v="Man"/>
    <s v="Yes"/>
    <s v="Man"/>
    <s v="Yes"/>
    <s v="Man"/>
    <s v="Yes"/>
    <s v="Man"/>
    <s v="Yes"/>
    <s v="Man"/>
    <s v="Yes"/>
    <s v="Man"/>
    <m/>
    <m/>
  </r>
  <r>
    <n v="2"/>
    <n v="1"/>
    <n v="17"/>
    <n v="1"/>
    <s v="2.1.17.1"/>
    <s v="Incident/Complaint Codes"/>
    <x v="1"/>
    <s v="Incident/complaint details"/>
    <x v="4"/>
    <s v="Was the patient harmed?"/>
    <x v="44"/>
    <s v="Yes - Patient was harmed"/>
    <x v="54"/>
    <s v="Yes - Patient was harmed"/>
    <x v="102"/>
    <m/>
    <s v="Select one of"/>
    <s v="Yes"/>
    <s v="Opt"/>
    <s v="No "/>
    <s v="Yes"/>
    <s v="Opt"/>
    <s v="Yes"/>
    <s v="Opt"/>
    <s v="Yes"/>
    <s v="Opt"/>
    <s v="Yes"/>
    <s v="Opt"/>
    <s v="Yes"/>
    <s v="Opt"/>
    <s v="Yes"/>
    <s v="Opt"/>
    <s v="Yes"/>
    <s v="Opt"/>
    <m/>
    <m/>
  </r>
  <r>
    <n v="2"/>
    <n v="1"/>
    <n v="17"/>
    <n v="2"/>
    <s v="2.1.17.2"/>
    <s v="Incident/Complaint Codes"/>
    <x v="1"/>
    <s v="Incident/complaint details"/>
    <x v="4"/>
    <s v="Was the patient harmed?"/>
    <x v="44"/>
    <s v="No - Patient not harmed"/>
    <x v="55"/>
    <s v="No - Patient not harmed"/>
    <x v="103"/>
    <m/>
    <s v="Select one of"/>
    <s v="Yes"/>
    <s v="Opt"/>
    <s v="No "/>
    <s v="Yes"/>
    <s v="Opt"/>
    <s v="Yes"/>
    <s v="Opt"/>
    <s v="Yes"/>
    <s v="Opt"/>
    <s v="Yes"/>
    <s v="Opt"/>
    <s v="Yes"/>
    <s v="Opt"/>
    <s v="Yes"/>
    <s v="Opt"/>
    <s v="Yes"/>
    <s v="Opt"/>
    <m/>
    <m/>
  </r>
  <r>
    <n v="2"/>
    <n v="1"/>
    <n v="17"/>
    <n v="3"/>
    <s v="2.1.17.3"/>
    <s v="Incident/Complaint Codes"/>
    <x v="1"/>
    <s v="Incident/complaint details"/>
    <x v="4"/>
    <s v="Was the patient harmed?"/>
    <x v="44"/>
    <s v="Don't know"/>
    <x v="56"/>
    <s v="Don't know"/>
    <x v="104"/>
    <m/>
    <s v="Select one of"/>
    <s v="Yes"/>
    <s v="Opt"/>
    <s v="No "/>
    <s v="Yes"/>
    <s v="Opt"/>
    <s v="Yes"/>
    <s v="Opt"/>
    <s v="Yes"/>
    <s v="Opt"/>
    <s v="Yes"/>
    <s v="Opt"/>
    <s v="Yes"/>
    <s v="Opt"/>
    <s v="Yes"/>
    <s v="Opt"/>
    <s v="Yes"/>
    <s v="Opt"/>
    <m/>
    <m/>
  </r>
  <r>
    <n v="2"/>
    <n v="1"/>
    <n v="18"/>
    <s v=""/>
    <s v="2.1.18"/>
    <s v="Incident/Complaint Codes"/>
    <x v="1"/>
    <s v="Incident/complaint details"/>
    <x v="4"/>
    <s v="Description of harm"/>
    <x v="45"/>
    <m/>
    <x v="0"/>
    <s v="Description of harm"/>
    <x v="105"/>
    <s v="Including to what part of the body"/>
    <s v="text"/>
    <s v="Yes"/>
    <s v="Opt"/>
    <s v="No "/>
    <s v="Yes"/>
    <s v="Opt"/>
    <s v="Yes"/>
    <s v="Opt"/>
    <s v="Yes"/>
    <s v="Opt"/>
    <s v="Yes"/>
    <s v="Opt"/>
    <s v="Yes"/>
    <s v="Opt"/>
    <s v="Yes"/>
    <s v="Opt"/>
    <s v="Yes"/>
    <s v="Opt"/>
    <m/>
    <m/>
  </r>
  <r>
    <n v="2"/>
    <n v="1"/>
    <n v="19"/>
    <s v=""/>
    <s v="2.1.19"/>
    <s v="Incident/Complaint Codes"/>
    <x v="1"/>
    <s v="Incident/complaint details"/>
    <x v="4"/>
    <s v="Prevention of incident/complaint"/>
    <x v="46"/>
    <m/>
    <x v="0"/>
    <s v="Prevention of incident/complaint"/>
    <x v="106"/>
    <s v="Initially opinion of incident/complaint reporter until investigated and updated to reflect professional judgement."/>
    <s v="Header"/>
    <s v="Yes"/>
    <s v="Man"/>
    <s v="No "/>
    <s v="Yes"/>
    <s v="Man"/>
    <s v="Yes"/>
    <s v="Man"/>
    <s v="Yes"/>
    <s v="Man"/>
    <s v="Yes"/>
    <s v="Man"/>
    <s v="Yes"/>
    <s v="Man"/>
    <s v="Yes"/>
    <s v="Man"/>
    <s v="Yes"/>
    <s v="Man"/>
    <m/>
    <m/>
  </r>
  <r>
    <n v="2"/>
    <n v="1"/>
    <n v="19"/>
    <n v="1"/>
    <s v="2.1.19.1"/>
    <s v="Incident/Complaint Codes"/>
    <x v="1"/>
    <s v="Incident/complaint details"/>
    <x v="4"/>
    <s v="Prevention of incident/complaint"/>
    <x v="46"/>
    <s v="Preventatble Incident/Complaint"/>
    <x v="57"/>
    <s v="Preventatble Incident/Complaint"/>
    <x v="107"/>
    <m/>
    <s v="Select one of"/>
    <s v="Yes"/>
    <s v="Opt"/>
    <s v="No "/>
    <s v="Yes"/>
    <s v="Opt"/>
    <s v="Yes"/>
    <s v="Opt"/>
    <s v="Yes"/>
    <s v="Opt"/>
    <s v="Yes"/>
    <s v="Opt"/>
    <s v="Yes"/>
    <s v="Opt"/>
    <s v="Yes"/>
    <s v="Opt"/>
    <s v="Yes"/>
    <s v="Opt"/>
    <m/>
    <m/>
  </r>
  <r>
    <n v="2"/>
    <n v="1"/>
    <n v="19"/>
    <n v="2"/>
    <s v="2.1.19.2"/>
    <s v="Incident/Complaint Codes"/>
    <x v="1"/>
    <s v="Incident/complaint details"/>
    <x v="4"/>
    <s v="Prevention of incident/complaint"/>
    <x v="46"/>
    <s v="Unpreventable Incident/Complaint"/>
    <x v="58"/>
    <s v="Unpreventable Incident/Complaint"/>
    <x v="108"/>
    <m/>
    <s v="Select one of"/>
    <s v="Yes"/>
    <s v="Opt"/>
    <s v="No "/>
    <s v="Yes"/>
    <s v="Opt"/>
    <s v="Yes"/>
    <s v="Opt"/>
    <s v="Yes"/>
    <s v="Opt"/>
    <s v="Yes"/>
    <s v="Opt"/>
    <s v="Yes"/>
    <s v="Opt"/>
    <s v="Yes"/>
    <s v="Opt"/>
    <s v="Yes"/>
    <s v="Opt"/>
    <m/>
    <m/>
  </r>
  <r>
    <n v="2"/>
    <n v="1"/>
    <n v="19"/>
    <n v="3"/>
    <s v="2.1.19.3"/>
    <s v="Incident/Complaint Codes"/>
    <x v="1"/>
    <s v="Incident/complaint details"/>
    <x v="4"/>
    <s v="Prevention of incident/complaint"/>
    <x v="46"/>
    <s v="Unknown if Incident/Complaint preventable"/>
    <x v="59"/>
    <s v="Unknown if Incident/Complaint preventable"/>
    <x v="109"/>
    <m/>
    <s v="Select one of"/>
    <s v="Yes"/>
    <s v="Opt"/>
    <s v="No "/>
    <s v="Yes"/>
    <s v="Opt"/>
    <s v="Yes"/>
    <s v="Opt"/>
    <s v="Yes"/>
    <s v="Opt"/>
    <s v="Yes"/>
    <s v="Opt"/>
    <s v="Yes"/>
    <s v="Opt"/>
    <s v="Yes"/>
    <s v="Opt"/>
    <s v="Yes"/>
    <s v="Opt"/>
    <m/>
    <m/>
  </r>
  <r>
    <n v="2"/>
    <n v="2"/>
    <s v=""/>
    <s v=""/>
    <s v="2.2"/>
    <s v="Incident/Complaint Codes"/>
    <x v="1"/>
    <s v="Incident/Complaint type"/>
    <x v="5"/>
    <m/>
    <x v="0"/>
    <m/>
    <x v="0"/>
    <s v="Incident/Complaint type"/>
    <x v="110"/>
    <m/>
    <s v="Header"/>
    <s v="Yes"/>
    <s v="Man"/>
    <s v="No "/>
    <s v="Yes"/>
    <s v="Man"/>
    <s v="Yes"/>
    <s v="Man"/>
    <s v="Yes"/>
    <s v="Man"/>
    <s v="Yes"/>
    <s v="Man"/>
    <s v="Yes"/>
    <s v="Man"/>
    <s v="Yes"/>
    <s v="Man"/>
    <s v="Yes"/>
    <s v="Man"/>
    <m/>
    <m/>
  </r>
  <r>
    <n v="2"/>
    <n v="2"/>
    <n v="1"/>
    <s v=""/>
    <s v="2.2.1"/>
    <s v="Incident/Complaint Codes"/>
    <x v="1"/>
    <s v="Incident/Complaint type"/>
    <x v="5"/>
    <s v="Patient safety Incident including Duty of Candour"/>
    <x v="47"/>
    <m/>
    <x v="0"/>
    <s v="Patient safety Incident including Duty of Candour"/>
    <x v="111"/>
    <m/>
    <s v="Select all that apply"/>
    <s v="Yes"/>
    <s v="Opt"/>
    <s v="No "/>
    <s v="Yes"/>
    <s v="Opt"/>
    <s v="Yes"/>
    <s v="Opt"/>
    <s v="Yes"/>
    <s v="Opt"/>
    <s v="Yes"/>
    <s v="Opt"/>
    <s v="Yes"/>
    <s v="Opt"/>
    <s v="Yes"/>
    <s v="Opt"/>
    <s v="Yes"/>
    <s v="Opt"/>
    <m/>
    <m/>
  </r>
  <r>
    <n v="2"/>
    <n v="2"/>
    <n v="2"/>
    <s v=""/>
    <s v="2.2.2"/>
    <s v="Incident/Complaint Codes"/>
    <x v="1"/>
    <s v="Incident/Complaint type"/>
    <x v="5"/>
    <s v="Adverse reaction"/>
    <x v="48"/>
    <m/>
    <x v="0"/>
    <s v="Adverse reaction"/>
    <x v="112"/>
    <m/>
    <s v="Select all that apply"/>
    <s v="Yes"/>
    <s v="Opt"/>
    <s v="No "/>
    <s v="Yes"/>
    <s v="Opt"/>
    <s v="Yes"/>
    <s v="Opt"/>
    <s v="Yes"/>
    <s v="Opt"/>
    <s v="Yes"/>
    <s v="Opt"/>
    <s v="Yes"/>
    <s v="Opt"/>
    <s v="Yes"/>
    <s v="Opt"/>
    <s v="Yes"/>
    <s v="Opt"/>
    <m/>
    <m/>
  </r>
  <r>
    <n v="2"/>
    <n v="2"/>
    <n v="3"/>
    <s v=""/>
    <s v="2.2.3"/>
    <s v="Incident/Complaint Codes"/>
    <x v="1"/>
    <s v="Incident/Complaint type"/>
    <x v="5"/>
    <s v="Adverse event"/>
    <x v="49"/>
    <m/>
    <x v="0"/>
    <s v="Adverse event"/>
    <x v="113"/>
    <m/>
    <s v="Select all that apply"/>
    <s v="Yes"/>
    <s v="Opt"/>
    <s v="No "/>
    <s v="Yes"/>
    <s v="Opt"/>
    <s v="Yes"/>
    <s v="Opt"/>
    <s v="Yes"/>
    <s v="Opt"/>
    <s v="Yes"/>
    <s v="Opt"/>
    <s v="Yes"/>
    <s v="Opt"/>
    <s v="Yes"/>
    <s v="Opt"/>
    <s v="Yes"/>
    <s v="Opt"/>
    <m/>
    <m/>
  </r>
  <r>
    <n v="2"/>
    <n v="2"/>
    <n v="4"/>
    <s v=""/>
    <s v="2.2.4"/>
    <s v="Incident/Complaint Codes"/>
    <x v="1"/>
    <s v="Incident/Complaint type"/>
    <x v="5"/>
    <s v="Faulty medicinal product"/>
    <x v="50"/>
    <m/>
    <x v="0"/>
    <s v="Faulty medicinal product"/>
    <x v="114"/>
    <m/>
    <s v="Select all that apply"/>
    <s v="Yes"/>
    <s v="Opt"/>
    <s v="No "/>
    <s v="Yes"/>
    <s v="Opt"/>
    <s v="Yes"/>
    <s v="Opt"/>
    <s v="Yes"/>
    <s v="Opt"/>
    <s v="Yes"/>
    <s v="Opt"/>
    <s v="Yes"/>
    <s v="Opt"/>
    <s v="Yes"/>
    <s v="Opt"/>
    <s v="Yes"/>
    <s v="Opt"/>
    <m/>
    <m/>
  </r>
  <r>
    <n v="2"/>
    <n v="2"/>
    <n v="5"/>
    <s v=""/>
    <s v="2.2.5"/>
    <s v="Incident/Complaint Codes"/>
    <x v="1"/>
    <s v="Incident/Complaint type"/>
    <x v="5"/>
    <s v="Faulty medical device"/>
    <x v="51"/>
    <m/>
    <x v="0"/>
    <s v="Faulty medical device"/>
    <x v="115"/>
    <m/>
    <s v="Select all that apply"/>
    <s v="Yes"/>
    <s v="Opt"/>
    <s v="No "/>
    <s v="Yes"/>
    <s v="Opt"/>
    <s v="Yes"/>
    <s v="Opt"/>
    <s v="Yes"/>
    <s v="Opt"/>
    <s v="Yes"/>
    <s v="Opt"/>
    <s v="Yes"/>
    <s v="Opt"/>
    <s v="Yes"/>
    <s v="Opt"/>
    <s v="Yes"/>
    <s v="Opt"/>
    <m/>
    <m/>
  </r>
  <r>
    <n v="2"/>
    <n v="2"/>
    <n v="6"/>
    <s v=""/>
    <s v="2.2.6"/>
    <s v="Incident/Complaint Codes"/>
    <x v="1"/>
    <s v="Incident/Complaint type"/>
    <x v="5"/>
    <s v="Safeguarding incident"/>
    <x v="52"/>
    <m/>
    <x v="0"/>
    <s v="Safeguarding incident"/>
    <x v="116"/>
    <m/>
    <s v="Select all that apply"/>
    <s v="Yes"/>
    <s v="Opt"/>
    <s v="No "/>
    <s v="Yes"/>
    <s v="Opt"/>
    <s v="Yes"/>
    <s v="Opt"/>
    <s v="Yes"/>
    <s v="Opt"/>
    <s v="Yes"/>
    <s v="Opt"/>
    <s v="Yes"/>
    <s v="Opt"/>
    <s v="Yes"/>
    <s v="Opt"/>
    <s v="Yes"/>
    <s v="Opt"/>
    <m/>
    <m/>
  </r>
  <r>
    <n v="2"/>
    <n v="2"/>
    <n v="7"/>
    <s v=""/>
    <s v="2.2.7"/>
    <s v="Incident/Complaint Codes"/>
    <x v="1"/>
    <s v="Incident/Complaint type"/>
    <x v="5"/>
    <s v="Information governance incident"/>
    <x v="53"/>
    <m/>
    <x v="0"/>
    <s v="Information governance incident"/>
    <x v="117"/>
    <m/>
    <s v="Select all that apply"/>
    <s v="Yes"/>
    <s v="Opt"/>
    <s v="No "/>
    <s v="Yes"/>
    <s v="Opt"/>
    <s v="Yes"/>
    <s v="Opt"/>
    <s v="Yes"/>
    <s v="Opt"/>
    <s v="Yes"/>
    <s v="Opt"/>
    <s v="Yes"/>
    <s v="Opt"/>
    <s v="Yes"/>
    <s v="Opt"/>
    <s v="Yes"/>
    <s v="Opt"/>
    <m/>
    <m/>
  </r>
  <r>
    <n v="2"/>
    <n v="2"/>
    <n v="8"/>
    <s v=""/>
    <s v="2.2.8"/>
    <s v="Incident/Complaint Codes"/>
    <x v="1"/>
    <s v="Incident/Complaint type"/>
    <x v="5"/>
    <s v="Non-conformance with Good Manufacturing Practice"/>
    <x v="54"/>
    <m/>
    <x v="0"/>
    <s v="Non-conformance with Good Manufacturing Practice"/>
    <x v="118"/>
    <m/>
    <s v="Select all that apply"/>
    <s v="Yes"/>
    <s v="Opt"/>
    <s v="No "/>
    <s v="Yes"/>
    <s v="Opt"/>
    <s v="Yes"/>
    <s v="Opt"/>
    <s v="Yes"/>
    <s v="Opt"/>
    <s v="Yes"/>
    <s v="Opt"/>
    <s v="Yes"/>
    <s v="Opt"/>
    <s v="Yes"/>
    <s v="Opt"/>
    <s v="Yes"/>
    <s v="Opt"/>
    <m/>
    <m/>
  </r>
  <r>
    <n v="2"/>
    <n v="2"/>
    <n v="9"/>
    <s v=""/>
    <s v="2.2.9"/>
    <s v="Incident/Complaint Codes"/>
    <x v="1"/>
    <s v="Incident/Complaint type"/>
    <x v="5"/>
    <s v="Non-conformance with Good Distribution Practice"/>
    <x v="55"/>
    <m/>
    <x v="0"/>
    <s v="Non-conformance with Good Distribution Practice"/>
    <x v="119"/>
    <m/>
    <s v="Select all that apply"/>
    <s v="Yes"/>
    <s v="Opt"/>
    <s v="No "/>
    <s v="Yes"/>
    <s v="Opt"/>
    <s v="Yes"/>
    <s v="Opt"/>
    <s v="Yes"/>
    <s v="Opt"/>
    <s v="Yes"/>
    <s v="Opt"/>
    <s v="Yes"/>
    <s v="Opt"/>
    <s v="Yes"/>
    <s v="Opt"/>
    <s v="Yes"/>
    <s v="Opt"/>
    <m/>
    <m/>
  </r>
  <r>
    <n v="2"/>
    <n v="2"/>
    <n v="10"/>
    <s v=""/>
    <s v="2.2.10"/>
    <s v="Incident/Complaint Codes"/>
    <x v="1"/>
    <s v="Incident/Complaint type"/>
    <x v="5"/>
    <s v="Complaint – informal – no written response required"/>
    <x v="56"/>
    <m/>
    <x v="0"/>
    <s v="Complaint – informal – no written response required"/>
    <x v="120"/>
    <m/>
    <s v="Select all that apply"/>
    <s v="Yes"/>
    <s v="Opt"/>
    <s v="No "/>
    <s v="Yes"/>
    <s v="Opt"/>
    <s v="Yes"/>
    <s v="Opt"/>
    <s v="Yes"/>
    <s v="Opt"/>
    <s v="Yes"/>
    <s v="Opt"/>
    <s v="Yes"/>
    <s v="Opt"/>
    <s v="Yes"/>
    <s v="Opt"/>
    <s v="Yes"/>
    <s v="Opt"/>
    <m/>
    <m/>
  </r>
  <r>
    <n v="2"/>
    <n v="2"/>
    <n v="11"/>
    <s v=""/>
    <s v="2.2.11"/>
    <s v="Incident/Complaint Codes"/>
    <x v="1"/>
    <s v="Incident/Complaint type"/>
    <x v="5"/>
    <s v="Complaint – formal – written response required"/>
    <x v="57"/>
    <m/>
    <x v="0"/>
    <s v="Complaint – formal – written response required"/>
    <x v="121"/>
    <m/>
    <s v="Select all that apply"/>
    <s v="Yes"/>
    <s v="Opt"/>
    <s v="No "/>
    <s v="Yes"/>
    <s v="Opt"/>
    <s v="Yes"/>
    <s v="Opt"/>
    <s v="Yes"/>
    <s v="Opt"/>
    <s v="Yes"/>
    <s v="Opt"/>
    <s v="Yes"/>
    <s v="Opt"/>
    <s v="Yes"/>
    <s v="Opt"/>
    <s v="Yes"/>
    <s v="Opt"/>
    <m/>
    <m/>
  </r>
  <r>
    <n v="2"/>
    <n v="2"/>
    <n v="12"/>
    <s v=""/>
    <s v="2.2.12"/>
    <s v="Incident/Complaint Codes"/>
    <x v="1"/>
    <s v="Incident/Complaint type"/>
    <x v="5"/>
    <s v="Not-serious – downgraded following triage/investigation"/>
    <x v="58"/>
    <m/>
    <x v="0"/>
    <s v="Not-serious – downgraded following triage/investigation"/>
    <x v="122"/>
    <m/>
    <s v="Select all that apply"/>
    <s v="Yes"/>
    <s v="Opt"/>
    <s v="No "/>
    <s v="Yes"/>
    <s v="Opt"/>
    <s v="Yes"/>
    <s v="Opt"/>
    <s v="Yes"/>
    <s v="Opt"/>
    <s v="Yes"/>
    <s v="Opt"/>
    <s v="Yes"/>
    <s v="Opt"/>
    <s v="Yes"/>
    <s v="Opt"/>
    <s v="Yes"/>
    <s v="Opt"/>
    <m/>
    <m/>
  </r>
  <r>
    <n v="2"/>
    <n v="3"/>
    <s v=""/>
    <s v=""/>
    <s v="2.3"/>
    <s v="Incident/Complaint Codes"/>
    <x v="1"/>
    <s v="Medicine Details"/>
    <x v="6"/>
    <m/>
    <x v="0"/>
    <m/>
    <x v="0"/>
    <s v="Medicine Details"/>
    <x v="123"/>
    <s v="Note:  Duplicate the relevant fields if more than one medicine / device is implicated in the non-conformance"/>
    <s v="Header"/>
    <s v="Yes"/>
    <s v="Man unless N/a"/>
    <s v="No "/>
    <s v="No "/>
    <s v="n/a"/>
    <s v="Yes"/>
    <s v="Man unless N/a"/>
    <s v="No "/>
    <s v="n/a"/>
    <s v="Yes"/>
    <s v="Man unless N/a"/>
    <s v="No "/>
    <s v="n/a"/>
    <s v="Yes"/>
    <s v="Man unless N/a"/>
    <s v="Yes"/>
    <s v="Man unless N/a"/>
    <m/>
    <m/>
  </r>
  <r>
    <n v="2"/>
    <n v="3"/>
    <n v="1"/>
    <s v=""/>
    <s v="2.3.1"/>
    <s v="Incident/Complaint Codes"/>
    <x v="1"/>
    <s v="Medicine Details"/>
    <x v="6"/>
    <s v="Description of medicine"/>
    <x v="59"/>
    <m/>
    <x v="0"/>
    <s v="Description of medicine"/>
    <x v="124"/>
    <s v="Must provide enough information to identify the affected medicine"/>
    <s v="text"/>
    <s v="Yes"/>
    <s v="Man unless N/a"/>
    <m/>
    <s v="No "/>
    <s v="n/a"/>
    <s v="Yes"/>
    <s v="Man unless N/a"/>
    <s v="No "/>
    <s v="n/a"/>
    <s v="Yes"/>
    <s v="Man unless N/a"/>
    <s v="No "/>
    <s v="n/a"/>
    <s v="Yes"/>
    <s v="Man unless N/a"/>
    <s v="Yes"/>
    <s v="Man unless N/a"/>
    <m/>
    <m/>
  </r>
  <r>
    <n v="2"/>
    <n v="3"/>
    <n v="2"/>
    <s v=""/>
    <s v="2.3.2"/>
    <s v="Incident/Complaint Codes"/>
    <x v="1"/>
    <s v="Medicine Details"/>
    <x v="6"/>
    <s v="Approved name"/>
    <x v="60"/>
    <m/>
    <x v="0"/>
    <s v="Approved name"/>
    <x v="125"/>
    <m/>
    <s v="text"/>
    <s v="Yes"/>
    <s v="Opt"/>
    <s v="No "/>
    <s v="No "/>
    <s v="n/a"/>
    <s v="Yes"/>
    <s v="Opt"/>
    <s v="No "/>
    <s v="n/a"/>
    <s v="Yes"/>
    <s v="Opt"/>
    <s v="No "/>
    <s v="n/a"/>
    <s v="Yes"/>
    <s v="Opt"/>
    <s v="Yes"/>
    <s v="Opt"/>
    <m/>
    <m/>
  </r>
  <r>
    <n v="2"/>
    <n v="3"/>
    <n v="3"/>
    <s v=""/>
    <s v="2.3.3"/>
    <s v="Incident/Complaint Codes"/>
    <x v="1"/>
    <s v="Medicine Details"/>
    <x v="6"/>
    <s v="proprietary name"/>
    <x v="61"/>
    <m/>
    <x v="0"/>
    <s v="proprietary name"/>
    <x v="126"/>
    <m/>
    <s v="text"/>
    <s v="Yes"/>
    <s v="Man unless N/a"/>
    <s v="No "/>
    <s v="No "/>
    <s v="n/a"/>
    <s v="Yes"/>
    <s v="Man unless N/a"/>
    <s v="No "/>
    <s v="n/a"/>
    <s v="Yes"/>
    <s v="Man unless N/a"/>
    <s v="No "/>
    <s v="n/a"/>
    <s v="Yes"/>
    <s v="Man unless N/a"/>
    <s v="Yes"/>
    <s v="Man unless N/a"/>
    <m/>
    <m/>
  </r>
  <r>
    <n v="2"/>
    <n v="3"/>
    <n v="4"/>
    <s v=""/>
    <s v="2.3.4"/>
    <s v="Incident/Complaint Codes"/>
    <x v="1"/>
    <s v="Medicine Details"/>
    <x v="6"/>
    <s v="Non-proprietary Name"/>
    <x v="62"/>
    <m/>
    <x v="0"/>
    <s v="Non-proprietary Name"/>
    <x v="127"/>
    <m/>
    <s v="text"/>
    <s v="Yes"/>
    <s v="Man unless N/a"/>
    <s v="No "/>
    <s v="No "/>
    <s v="n/a"/>
    <s v="Yes"/>
    <s v="Man unless N/a"/>
    <s v="No "/>
    <s v="n/a"/>
    <s v="Yes"/>
    <s v="Man unless N/a"/>
    <s v="No "/>
    <s v="n/a"/>
    <s v="Yes"/>
    <s v="Man unless N/a"/>
    <s v="Yes"/>
    <s v="Man unless N/a"/>
    <m/>
    <m/>
  </r>
  <r>
    <n v="2"/>
    <n v="3"/>
    <n v="5"/>
    <s v=""/>
    <s v="2.3.5"/>
    <s v="Incident/Complaint Codes"/>
    <x v="1"/>
    <s v="Medicine Details"/>
    <x v="6"/>
    <s v="Form"/>
    <x v="63"/>
    <m/>
    <x v="0"/>
    <s v="Form"/>
    <x v="128"/>
    <m/>
    <s v="text"/>
    <s v="Yes"/>
    <s v="Opt"/>
    <s v="No "/>
    <s v="No "/>
    <s v="n/a"/>
    <s v="Yes"/>
    <s v="Opt"/>
    <s v="No "/>
    <s v="n/a"/>
    <s v="Yes"/>
    <s v="Opt"/>
    <s v="No "/>
    <s v="n/a"/>
    <s v="Yes"/>
    <s v="Opt"/>
    <s v="Yes"/>
    <s v="Opt"/>
    <m/>
    <m/>
  </r>
  <r>
    <n v="2"/>
    <n v="3"/>
    <n v="5"/>
    <n v="1"/>
    <s v="2.3.5.1"/>
    <s v="Incident/Complaint Codes"/>
    <x v="1"/>
    <s v="Medicine Details"/>
    <x v="6"/>
    <s v="Form"/>
    <x v="63"/>
    <s v="Oral solid"/>
    <x v="60"/>
    <s v="Oral solid"/>
    <x v="129"/>
    <m/>
    <s v="Select one of"/>
    <s v="Yes"/>
    <s v="Opt"/>
    <s v="No "/>
    <s v="No "/>
    <s v="n/a"/>
    <s v="Yes"/>
    <s v="Opt"/>
    <s v="No "/>
    <s v="n/a"/>
    <s v="Yes"/>
    <s v="Opt"/>
    <s v="No "/>
    <s v="n/a"/>
    <s v="Yes"/>
    <s v="Opt"/>
    <s v="Yes"/>
    <s v="Opt"/>
    <m/>
    <m/>
  </r>
  <r>
    <n v="2"/>
    <n v="3"/>
    <n v="5"/>
    <n v="2"/>
    <s v="2.3.5.2"/>
    <s v="Incident/Complaint Codes"/>
    <x v="1"/>
    <s v="Medicine Details"/>
    <x v="6"/>
    <s v="Form"/>
    <x v="63"/>
    <s v="Oral Liquid"/>
    <x v="61"/>
    <s v="Oral Liquid"/>
    <x v="130"/>
    <m/>
    <s v="Select one of"/>
    <s v="Yes"/>
    <s v="Opt"/>
    <s v="No "/>
    <s v="No "/>
    <s v="n/a"/>
    <s v="Yes"/>
    <s v="Opt"/>
    <s v="No "/>
    <s v="n/a"/>
    <s v="Yes"/>
    <s v="Opt"/>
    <s v="No "/>
    <s v="n/a"/>
    <s v="Yes"/>
    <s v="Opt"/>
    <s v="Yes"/>
    <s v="Opt"/>
    <m/>
    <m/>
  </r>
  <r>
    <n v="2"/>
    <n v="3"/>
    <n v="5"/>
    <n v="3"/>
    <s v="2.3.5.3"/>
    <s v="Incident/Complaint Codes"/>
    <x v="1"/>
    <s v="Medicine Details"/>
    <x v="6"/>
    <s v="Form"/>
    <x v="63"/>
    <s v="Injection (SC or IM)"/>
    <x v="62"/>
    <s v="Injection (SC or IM)"/>
    <x v="131"/>
    <m/>
    <s v="Select one of"/>
    <s v="Yes"/>
    <s v="Opt"/>
    <s v="No "/>
    <s v="No "/>
    <s v="n/a"/>
    <s v="Yes"/>
    <s v="Opt"/>
    <s v="No "/>
    <s v="n/a"/>
    <s v="Yes"/>
    <s v="Opt"/>
    <s v="No "/>
    <s v="n/a"/>
    <s v="Yes"/>
    <s v="Opt"/>
    <s v="Yes"/>
    <s v="Opt"/>
    <m/>
    <m/>
  </r>
  <r>
    <n v="2"/>
    <n v="3"/>
    <n v="5"/>
    <n v="4"/>
    <s v="2.3.5.4"/>
    <s v="Incident/Complaint Codes"/>
    <x v="1"/>
    <s v="Medicine Details"/>
    <x v="6"/>
    <s v="Form"/>
    <x v="63"/>
    <s v="Injection (IV)"/>
    <x v="63"/>
    <s v="Injection (IV)"/>
    <x v="132"/>
    <m/>
    <s v="Select one of"/>
    <s v="Yes"/>
    <s v="Opt"/>
    <s v="No "/>
    <s v="No "/>
    <s v="n/a"/>
    <s v="Yes"/>
    <s v="Opt"/>
    <s v="No "/>
    <s v="n/a"/>
    <s v="Yes"/>
    <s v="Opt"/>
    <s v="No "/>
    <s v="n/a"/>
    <s v="Yes"/>
    <s v="Opt"/>
    <s v="Yes"/>
    <s v="Opt"/>
    <m/>
    <m/>
  </r>
  <r>
    <n v="2"/>
    <n v="3"/>
    <n v="5"/>
    <n v="5"/>
    <s v="2.3.5.5"/>
    <s v="Incident/Complaint Codes"/>
    <x v="1"/>
    <s v="Medicine Details"/>
    <x v="6"/>
    <s v="Form"/>
    <x v="63"/>
    <s v="To be applied to the skin"/>
    <x v="64"/>
    <s v="To be applied to the skin"/>
    <x v="133"/>
    <m/>
    <s v="Select one of"/>
    <s v="Yes"/>
    <s v="Opt"/>
    <s v="No "/>
    <s v="No "/>
    <s v="n/a"/>
    <s v="Yes"/>
    <s v="Opt"/>
    <s v="No "/>
    <s v="n/a"/>
    <s v="Yes"/>
    <s v="Opt"/>
    <s v="No "/>
    <s v="n/a"/>
    <s v="Yes"/>
    <s v="Opt"/>
    <s v="Yes"/>
    <s v="Opt"/>
    <m/>
    <m/>
  </r>
  <r>
    <n v="2"/>
    <n v="3"/>
    <n v="5"/>
    <n v="6"/>
    <s v="2.3.5.6"/>
    <s v="Incident/Complaint Codes"/>
    <x v="1"/>
    <s v="Medicine Details"/>
    <x v="6"/>
    <s v="Form"/>
    <x v="63"/>
    <s v="Other form"/>
    <x v="65"/>
    <s v="Other form"/>
    <x v="134"/>
    <m/>
    <s v="Select one of"/>
    <s v="Yes"/>
    <s v="Opt"/>
    <s v="No "/>
    <s v="No "/>
    <s v="n/a"/>
    <s v="Yes"/>
    <s v="Opt"/>
    <s v="No "/>
    <s v="n/a"/>
    <s v="Yes"/>
    <s v="Opt"/>
    <s v="No "/>
    <s v="n/a"/>
    <s v="Yes"/>
    <s v="Opt"/>
    <s v="Yes"/>
    <s v="Opt"/>
    <m/>
    <m/>
  </r>
  <r>
    <n v="2"/>
    <n v="3"/>
    <n v="6"/>
    <s v=""/>
    <s v="2.3.6"/>
    <s v="Incident/Complaint Codes"/>
    <x v="1"/>
    <s v="Medicine Details"/>
    <x v="6"/>
    <s v="Strength"/>
    <x v="64"/>
    <m/>
    <x v="0"/>
    <s v="Strength"/>
    <x v="135"/>
    <m/>
    <s v="text"/>
    <s v="Yes"/>
    <s v="Man unless N/a"/>
    <s v="No "/>
    <s v="No "/>
    <s v="n/a"/>
    <s v="Yes"/>
    <s v="Man unless N/a"/>
    <s v="No "/>
    <s v="n/a"/>
    <s v="Yes"/>
    <s v="Man unless N/a"/>
    <s v="No "/>
    <s v="n/a"/>
    <s v="Yes"/>
    <s v="Man unless N/a"/>
    <s v="Yes"/>
    <s v="Man unless N/a"/>
    <m/>
    <m/>
  </r>
  <r>
    <n v="2"/>
    <n v="3"/>
    <n v="7"/>
    <s v=""/>
    <s v="2.3.7"/>
    <s v="Incident/Complaint Codes"/>
    <x v="1"/>
    <s v="Medicine Details"/>
    <x v="6"/>
    <s v="Container Type"/>
    <x v="65"/>
    <m/>
    <x v="0"/>
    <s v="Container Type"/>
    <x v="136"/>
    <m/>
    <s v="text"/>
    <s v="Yes"/>
    <s v="Opt"/>
    <s v="No "/>
    <s v="No "/>
    <s v="n/a"/>
    <s v="Yes"/>
    <s v="Opt"/>
    <s v="No "/>
    <s v="n/a"/>
    <s v="Yes"/>
    <s v="Opt"/>
    <s v="No "/>
    <s v="n/a"/>
    <s v="Yes"/>
    <s v="Opt"/>
    <s v="Yes"/>
    <s v="Opt"/>
    <m/>
    <m/>
  </r>
  <r>
    <n v="2"/>
    <n v="3"/>
    <n v="8"/>
    <s v=""/>
    <s v="2.3.8"/>
    <s v="Incident/Complaint Codes"/>
    <x v="1"/>
    <s v="Medicine Details"/>
    <x v="6"/>
    <s v="Container Size"/>
    <x v="66"/>
    <m/>
    <x v="0"/>
    <s v="Container Size"/>
    <x v="137"/>
    <s v="Quanity of indivual units held in full container"/>
    <s v="text"/>
    <s v="Yes"/>
    <s v="Opt"/>
    <s v="No "/>
    <s v="No "/>
    <s v="n/a"/>
    <s v="Yes"/>
    <s v="Opt"/>
    <s v="No "/>
    <s v="n/a"/>
    <s v="Yes"/>
    <s v="Opt"/>
    <s v="No "/>
    <s v="n/a"/>
    <s v="Yes"/>
    <s v="Opt"/>
    <s v="Yes"/>
    <s v="Opt"/>
    <m/>
    <m/>
  </r>
  <r>
    <n v="2"/>
    <n v="3"/>
    <n v="9"/>
    <s v=""/>
    <s v="2.3.9"/>
    <s v="Incident/Complaint Codes"/>
    <x v="1"/>
    <s v="Medicine Details"/>
    <x v="6"/>
    <s v="Route"/>
    <x v="67"/>
    <m/>
    <x v="0"/>
    <s v="Route"/>
    <x v="138"/>
    <m/>
    <s v="Header"/>
    <s v="Yes"/>
    <s v="Man unless N/a"/>
    <s v="No "/>
    <s v="No "/>
    <s v="n/a"/>
    <s v="Yes"/>
    <s v="Man unless N/a"/>
    <s v="No "/>
    <s v="n/a"/>
    <s v="Yes"/>
    <s v="Man unless N/a"/>
    <s v="No "/>
    <s v="n/a"/>
    <s v="Yes"/>
    <s v="Man unless N/a"/>
    <s v="Yes"/>
    <s v="Man unless N/a"/>
    <m/>
    <m/>
  </r>
  <r>
    <n v="2"/>
    <n v="3"/>
    <n v="9"/>
    <n v="1"/>
    <s v="2.3.9.1"/>
    <s v="Incident/Complaint Codes"/>
    <x v="1"/>
    <s v="Medicine Details"/>
    <x v="6"/>
    <s v="Route"/>
    <x v="67"/>
    <s v="Inhalation"/>
    <x v="66"/>
    <s v="Inhalation"/>
    <x v="139"/>
    <m/>
    <s v="Select one of"/>
    <s v="Yes"/>
    <s v="Opt"/>
    <s v="No "/>
    <s v="No "/>
    <s v="n/a"/>
    <s v="Yes"/>
    <s v="Opt"/>
    <s v="No "/>
    <s v="n/a"/>
    <s v="Yes"/>
    <s v="Opt"/>
    <s v="No "/>
    <s v="n/a"/>
    <s v="Yes"/>
    <s v="Opt"/>
    <s v="Yes"/>
    <s v="Opt"/>
    <m/>
    <m/>
  </r>
  <r>
    <n v="2"/>
    <n v="3"/>
    <n v="9"/>
    <n v="2"/>
    <s v="2.3.9.2"/>
    <s v="Incident/Complaint Codes"/>
    <x v="1"/>
    <s v="Medicine Details"/>
    <x v="6"/>
    <s v="Route"/>
    <x v="67"/>
    <s v="Intramuscular"/>
    <x v="67"/>
    <s v="Intramuscular"/>
    <x v="140"/>
    <m/>
    <s v="Select one of"/>
    <s v="Yes"/>
    <s v="Opt"/>
    <s v="No "/>
    <s v="No "/>
    <s v="n/a"/>
    <s v="Yes"/>
    <s v="Opt"/>
    <s v="No "/>
    <s v="n/a"/>
    <s v="Yes"/>
    <s v="Opt"/>
    <s v="No "/>
    <s v="n/a"/>
    <s v="Yes"/>
    <s v="Opt"/>
    <s v="Yes"/>
    <s v="Opt"/>
    <m/>
    <m/>
  </r>
  <r>
    <n v="2"/>
    <n v="3"/>
    <n v="9"/>
    <n v="3"/>
    <s v="2.3.9.3"/>
    <s v="Incident/Complaint Codes"/>
    <x v="1"/>
    <s v="Medicine Details"/>
    <x v="6"/>
    <s v="Route"/>
    <x v="67"/>
    <s v="Intravenous"/>
    <x v="68"/>
    <s v="Intravenous"/>
    <x v="141"/>
    <m/>
    <s v="Select one of"/>
    <s v="Yes"/>
    <s v="Opt"/>
    <s v="No "/>
    <s v="No "/>
    <s v="n/a"/>
    <s v="Yes"/>
    <s v="Opt"/>
    <s v="No "/>
    <s v="n/a"/>
    <s v="Yes"/>
    <s v="Opt"/>
    <s v="No "/>
    <s v="n/a"/>
    <s v="Yes"/>
    <s v="Opt"/>
    <s v="Yes"/>
    <s v="Opt"/>
    <m/>
    <m/>
  </r>
  <r>
    <n v="2"/>
    <n v="3"/>
    <n v="9"/>
    <n v="4"/>
    <s v="2.3.9.4"/>
    <s v="Incident/Complaint Codes"/>
    <x v="1"/>
    <s v="Medicine Details"/>
    <x v="6"/>
    <s v="Route"/>
    <x v="67"/>
    <s v="Intravesicular"/>
    <x v="69"/>
    <s v="Intravesicular"/>
    <x v="142"/>
    <m/>
    <s v="Select one of"/>
    <s v="Yes"/>
    <s v="Opt"/>
    <s v="No "/>
    <s v="No "/>
    <s v="n/a"/>
    <s v="Yes"/>
    <s v="Opt"/>
    <s v="No "/>
    <s v="n/a"/>
    <s v="Yes"/>
    <s v="Opt"/>
    <s v="No "/>
    <s v="n/a"/>
    <s v="Yes"/>
    <s v="Opt"/>
    <s v="Yes"/>
    <s v="Opt"/>
    <m/>
    <m/>
  </r>
  <r>
    <n v="2"/>
    <n v="3"/>
    <n v="9"/>
    <n v="5"/>
    <s v="2.3.9.5"/>
    <s v="Incident/Complaint Codes"/>
    <x v="1"/>
    <s v="Medicine Details"/>
    <x v="6"/>
    <s v="Route"/>
    <x v="67"/>
    <s v="Nasal"/>
    <x v="70"/>
    <s v="Nasal"/>
    <x v="143"/>
    <m/>
    <s v="Select one of"/>
    <s v="Yes"/>
    <s v="Opt"/>
    <s v="No "/>
    <s v="No "/>
    <s v="n/a"/>
    <s v="Yes"/>
    <s v="Opt"/>
    <s v="No "/>
    <s v="n/a"/>
    <s v="Yes"/>
    <s v="Opt"/>
    <s v="No "/>
    <s v="n/a"/>
    <s v="Yes"/>
    <s v="Opt"/>
    <s v="Yes"/>
    <s v="Opt"/>
    <m/>
    <m/>
  </r>
  <r>
    <n v="2"/>
    <n v="3"/>
    <n v="9"/>
    <n v="6"/>
    <s v="2.3.9.6"/>
    <s v="Incident/Complaint Codes"/>
    <x v="1"/>
    <s v="Medicine Details"/>
    <x v="6"/>
    <s v="Route"/>
    <x v="67"/>
    <s v="Optical"/>
    <x v="71"/>
    <s v="Optical"/>
    <x v="144"/>
    <m/>
    <s v="Select one of"/>
    <s v="Yes"/>
    <s v="Opt"/>
    <s v="No "/>
    <s v="No "/>
    <s v="n/a"/>
    <s v="Yes"/>
    <s v="Opt"/>
    <s v="No "/>
    <s v="n/a"/>
    <s v="Yes"/>
    <s v="Opt"/>
    <s v="No "/>
    <s v="n/a"/>
    <s v="Yes"/>
    <s v="Opt"/>
    <s v="Yes"/>
    <s v="Opt"/>
    <m/>
    <m/>
  </r>
  <r>
    <n v="2"/>
    <n v="3"/>
    <n v="9"/>
    <n v="7"/>
    <s v="2.3.9.7"/>
    <s v="Incident/Complaint Codes"/>
    <x v="1"/>
    <s v="Medicine Details"/>
    <x v="6"/>
    <s v="Route"/>
    <x v="67"/>
    <s v="Oral"/>
    <x v="72"/>
    <s v="Oral"/>
    <x v="145"/>
    <m/>
    <s v="Select one of"/>
    <s v="Yes"/>
    <s v="Opt"/>
    <s v="No "/>
    <s v="No "/>
    <s v="n/a"/>
    <s v="Yes"/>
    <s v="Opt"/>
    <s v="No "/>
    <s v="n/a"/>
    <s v="Yes"/>
    <s v="Opt"/>
    <s v="No "/>
    <s v="n/a"/>
    <s v="Yes"/>
    <s v="Opt"/>
    <s v="Yes"/>
    <s v="Opt"/>
    <m/>
    <m/>
  </r>
  <r>
    <n v="2"/>
    <n v="3"/>
    <n v="9"/>
    <n v="8"/>
    <s v="2.3.9.8"/>
    <s v="Incident/Complaint Codes"/>
    <x v="1"/>
    <s v="Medicine Details"/>
    <x v="6"/>
    <s v="Route"/>
    <x v="67"/>
    <s v="Per ear"/>
    <x v="73"/>
    <s v="Per ear"/>
    <x v="146"/>
    <m/>
    <s v="Select one of"/>
    <s v="Yes"/>
    <s v="Opt"/>
    <s v="No "/>
    <s v="No "/>
    <s v="n/a"/>
    <s v="Yes"/>
    <s v="Opt"/>
    <s v="No "/>
    <s v="n/a"/>
    <s v="Yes"/>
    <s v="Opt"/>
    <s v="No "/>
    <s v="n/a"/>
    <s v="Yes"/>
    <s v="Opt"/>
    <s v="Yes"/>
    <s v="Opt"/>
    <m/>
    <m/>
  </r>
  <r>
    <n v="2"/>
    <n v="3"/>
    <n v="9"/>
    <n v="9"/>
    <s v="2.3.9.9"/>
    <s v="Incident/Complaint Codes"/>
    <x v="1"/>
    <s v="Medicine Details"/>
    <x v="6"/>
    <s v="Route"/>
    <x v="67"/>
    <s v="Per vagina"/>
    <x v="74"/>
    <s v="Per vagina"/>
    <x v="147"/>
    <m/>
    <s v="Select one of"/>
    <s v="Yes"/>
    <s v="Opt"/>
    <s v="No "/>
    <s v="No "/>
    <s v="n/a"/>
    <s v="Yes"/>
    <s v="Opt"/>
    <s v="No "/>
    <s v="n/a"/>
    <s v="Yes"/>
    <s v="Opt"/>
    <s v="No "/>
    <s v="n/a"/>
    <s v="Yes"/>
    <s v="Opt"/>
    <s v="Yes"/>
    <s v="Opt"/>
    <m/>
    <m/>
  </r>
  <r>
    <n v="2"/>
    <n v="3"/>
    <n v="9"/>
    <n v="10"/>
    <s v="2.3.9.10"/>
    <s v="Incident/Complaint Codes"/>
    <x v="1"/>
    <s v="Medicine Details"/>
    <x v="6"/>
    <s v="Route"/>
    <x v="67"/>
    <s v="Rectal"/>
    <x v="75"/>
    <s v="Rectal"/>
    <x v="148"/>
    <m/>
    <s v="Select one of"/>
    <s v="Yes"/>
    <s v="Opt"/>
    <s v="No "/>
    <s v="No "/>
    <s v="n/a"/>
    <s v="Yes"/>
    <s v="Opt"/>
    <s v="No "/>
    <s v="n/a"/>
    <s v="Yes"/>
    <s v="Opt"/>
    <s v="No "/>
    <s v="n/a"/>
    <s v="Yes"/>
    <s v="Opt"/>
    <s v="Yes"/>
    <s v="Opt"/>
    <m/>
    <m/>
  </r>
  <r>
    <n v="2"/>
    <n v="3"/>
    <n v="9"/>
    <n v="11"/>
    <s v="2.3.9.11"/>
    <s v="Incident/Complaint Codes"/>
    <x v="1"/>
    <s v="Medicine Details"/>
    <x v="6"/>
    <s v="Route"/>
    <x v="67"/>
    <s v="Subcutaneous"/>
    <x v="76"/>
    <s v="Subcutaneous"/>
    <x v="149"/>
    <m/>
    <s v="Select one of"/>
    <s v="Yes"/>
    <s v="Opt"/>
    <s v="No "/>
    <s v="No "/>
    <s v="n/a"/>
    <s v="Yes"/>
    <s v="Opt"/>
    <s v="No "/>
    <s v="n/a"/>
    <s v="Yes"/>
    <s v="Opt"/>
    <s v="No "/>
    <s v="n/a"/>
    <s v="Yes"/>
    <s v="Opt"/>
    <s v="Yes"/>
    <s v="Opt"/>
    <m/>
    <m/>
  </r>
  <r>
    <n v="2"/>
    <n v="3"/>
    <n v="9"/>
    <n v="12"/>
    <s v="2.3.9.12"/>
    <s v="Incident/Complaint Codes"/>
    <x v="1"/>
    <s v="Medicine Details"/>
    <x v="6"/>
    <s v="Route"/>
    <x v="67"/>
    <s v="Sublingual"/>
    <x v="77"/>
    <s v="Sublingual"/>
    <x v="150"/>
    <m/>
    <s v="Select one of"/>
    <s v="Yes"/>
    <s v="Opt"/>
    <s v="No "/>
    <s v="No "/>
    <s v="n/a"/>
    <s v="Yes"/>
    <s v="Opt"/>
    <s v="No "/>
    <s v="n/a"/>
    <s v="Yes"/>
    <s v="Opt"/>
    <s v="No "/>
    <s v="n/a"/>
    <s v="Yes"/>
    <s v="Opt"/>
    <s v="Yes"/>
    <s v="Opt"/>
    <m/>
    <m/>
  </r>
  <r>
    <n v="2"/>
    <n v="3"/>
    <n v="9"/>
    <n v="13"/>
    <s v="2.3.9.13"/>
    <s v="Incident/Complaint Codes"/>
    <x v="1"/>
    <s v="Medicine Details"/>
    <x v="6"/>
    <s v="Route"/>
    <x v="67"/>
    <s v="Topical"/>
    <x v="78"/>
    <s v="Topical"/>
    <x v="151"/>
    <m/>
    <s v="Select one of"/>
    <s v="Yes"/>
    <s v="Opt"/>
    <s v="No "/>
    <s v="No "/>
    <s v="n/a"/>
    <s v="Yes"/>
    <s v="Opt"/>
    <s v="No "/>
    <s v="n/a"/>
    <s v="Yes"/>
    <s v="Opt"/>
    <s v="No "/>
    <s v="n/a"/>
    <s v="Yes"/>
    <s v="Opt"/>
    <s v="Yes"/>
    <s v="Opt"/>
    <m/>
    <m/>
  </r>
  <r>
    <n v="2"/>
    <n v="3"/>
    <n v="9"/>
    <n v="14"/>
    <s v="2.3.9.14"/>
    <s v="Incident/Complaint Codes"/>
    <x v="1"/>
    <s v="Medicine Details"/>
    <x v="6"/>
    <s v="Route"/>
    <x v="67"/>
    <s v="Other"/>
    <x v="79"/>
    <s v="Other"/>
    <x v="152"/>
    <m/>
    <s v="Select one of"/>
    <s v="Yes"/>
    <s v="Opt"/>
    <s v="No "/>
    <s v="No "/>
    <s v="n/a"/>
    <s v="Yes"/>
    <s v="Opt"/>
    <s v="No "/>
    <s v="n/a"/>
    <s v="Yes"/>
    <s v="Opt"/>
    <s v="No "/>
    <s v="n/a"/>
    <s v="Yes"/>
    <s v="Opt"/>
    <s v="Yes"/>
    <s v="Opt"/>
    <m/>
    <m/>
  </r>
  <r>
    <n v="2"/>
    <n v="3"/>
    <n v="9"/>
    <n v="15"/>
    <s v="2.3.9.15"/>
    <s v="Incident/Complaint Codes"/>
    <x v="1"/>
    <s v="Medicine Details"/>
    <x v="6"/>
    <s v="Route"/>
    <x v="67"/>
    <s v="Unknown"/>
    <x v="80"/>
    <s v="Unknown"/>
    <x v="153"/>
    <m/>
    <s v="Select one of"/>
    <s v="Yes"/>
    <s v="Opt"/>
    <s v="No "/>
    <s v="No "/>
    <s v="n/a"/>
    <s v="Yes"/>
    <s v="Opt"/>
    <s v="No "/>
    <s v="n/a"/>
    <s v="Yes"/>
    <s v="Opt"/>
    <s v="No "/>
    <s v="n/a"/>
    <s v="Yes"/>
    <s v="Opt"/>
    <s v="Yes"/>
    <s v="Opt"/>
    <m/>
    <m/>
  </r>
  <r>
    <n v="2"/>
    <n v="3"/>
    <n v="9"/>
    <n v="16"/>
    <s v="2.3.9.16"/>
    <s v="Incident/Complaint Codes"/>
    <x v="1"/>
    <s v="Medicine Details"/>
    <x v="6"/>
    <s v="Route"/>
    <x v="67"/>
    <s v="Not applicable"/>
    <x v="81"/>
    <s v="Not applicable"/>
    <x v="154"/>
    <m/>
    <s v="Select one of"/>
    <s v="Yes"/>
    <s v="Opt"/>
    <s v="No "/>
    <s v="No "/>
    <s v="n/a"/>
    <s v="Yes"/>
    <s v="Opt"/>
    <s v="No "/>
    <s v="n/a"/>
    <s v="Yes"/>
    <s v="Opt"/>
    <s v="No "/>
    <s v="n/a"/>
    <s v="Yes"/>
    <s v="Opt"/>
    <s v="Yes"/>
    <s v="Opt"/>
    <m/>
    <m/>
  </r>
  <r>
    <n v="2"/>
    <n v="3"/>
    <n v="10"/>
    <s v=""/>
    <s v="2.3.10"/>
    <s v="Incident/Complaint Codes"/>
    <x v="1"/>
    <s v="Medicine Details"/>
    <x v="6"/>
    <s v="Manufacturer (Medicine)"/>
    <x v="68"/>
    <m/>
    <x v="0"/>
    <s v="Manufacturer (Medicine)"/>
    <x v="155"/>
    <m/>
    <s v="text"/>
    <s v="Yes"/>
    <s v="Man unless N/a"/>
    <s v="No "/>
    <s v="No "/>
    <s v="n/a"/>
    <s v="Yes"/>
    <s v="Man unless N/a"/>
    <s v="No "/>
    <s v="n/a"/>
    <s v="Yes"/>
    <s v="Man unless N/a"/>
    <s v="No "/>
    <s v="n/a"/>
    <s v="Yes"/>
    <s v="Man unless N/a"/>
    <s v="Yes"/>
    <s v="Man unless N/a"/>
    <m/>
    <m/>
  </r>
  <r>
    <n v="2"/>
    <n v="3"/>
    <n v="11"/>
    <s v=""/>
    <s v="2.3.11"/>
    <s v="Incident/Complaint Codes"/>
    <x v="1"/>
    <s v="Medicine Details"/>
    <x v="6"/>
    <s v="Supplier (Medicine)"/>
    <x v="69"/>
    <m/>
    <x v="0"/>
    <s v="Supplier (Medicine)"/>
    <x v="156"/>
    <m/>
    <s v="text"/>
    <s v="Yes"/>
    <s v="Opt"/>
    <s v="No "/>
    <s v="No "/>
    <s v="n/a"/>
    <s v="Yes"/>
    <s v="Opt"/>
    <s v="No "/>
    <s v="n/a"/>
    <s v="Yes"/>
    <s v="Opt"/>
    <s v="No "/>
    <s v="n/a"/>
    <s v="Yes"/>
    <s v="Opt"/>
    <s v="Yes"/>
    <s v="Opt"/>
    <m/>
    <m/>
  </r>
  <r>
    <n v="2"/>
    <n v="3"/>
    <n v="12"/>
    <s v=""/>
    <s v="2.3.12"/>
    <s v="Incident/Complaint Codes"/>
    <x v="1"/>
    <s v="Medicine Details"/>
    <x v="6"/>
    <s v="Parallel Importer"/>
    <x v="70"/>
    <m/>
    <x v="0"/>
    <s v="Parallel Importer"/>
    <x v="157"/>
    <m/>
    <s v="text"/>
    <s v="Yes"/>
    <s v="Opt"/>
    <s v="No "/>
    <s v="No "/>
    <s v="n/a"/>
    <s v="Yes"/>
    <s v="Opt"/>
    <s v="No "/>
    <s v="n/a"/>
    <s v="Yes"/>
    <s v="Opt"/>
    <s v="No "/>
    <s v="n/a"/>
    <s v="Yes"/>
    <s v="Opt"/>
    <s v="Yes"/>
    <s v="Opt"/>
    <m/>
    <m/>
  </r>
  <r>
    <n v="2"/>
    <n v="3"/>
    <n v="13"/>
    <s v=""/>
    <s v="2.3.13"/>
    <s v="Incident/Complaint Codes"/>
    <x v="1"/>
    <s v="Medicine Details"/>
    <x v="6"/>
    <s v="Batch number (Medicine)"/>
    <x v="71"/>
    <m/>
    <x v="0"/>
    <s v="Batch number (Medicine)"/>
    <x v="158"/>
    <m/>
    <s v="text"/>
    <s v="Yes"/>
    <s v="Man unless N/a"/>
    <s v="No "/>
    <s v="No "/>
    <s v="n/a"/>
    <s v="Yes"/>
    <s v="Man unless N/a"/>
    <s v="No "/>
    <s v="n/a"/>
    <s v="Yes"/>
    <s v="Man unless N/a"/>
    <s v="No "/>
    <s v="n/a"/>
    <s v="Yes"/>
    <s v="Man unless N/a"/>
    <s v="Yes"/>
    <s v="Man unless N/a"/>
    <m/>
    <m/>
  </r>
  <r>
    <n v="2"/>
    <n v="3"/>
    <n v="14"/>
    <s v=""/>
    <s v="2.3.14"/>
    <s v="Incident/Complaint Codes"/>
    <x v="1"/>
    <s v="Medicine Details"/>
    <x v="6"/>
    <s v="Expiry Date (Medicine)"/>
    <x v="72"/>
    <m/>
    <x v="0"/>
    <s v="Expiry Date (Medicine)"/>
    <x v="159"/>
    <m/>
    <s v="text"/>
    <s v="Yes"/>
    <s v="Man unless N/a"/>
    <s v="No "/>
    <s v="No "/>
    <s v="n/a"/>
    <s v="Yes"/>
    <s v="Man unless N/a"/>
    <s v="No "/>
    <s v="n/a"/>
    <s v="Yes"/>
    <s v="Man unless N/a"/>
    <s v="No "/>
    <s v="n/a"/>
    <s v="Yes"/>
    <s v="Man unless N/a"/>
    <s v="Yes"/>
    <s v="Man unless N/a"/>
    <m/>
    <m/>
  </r>
  <r>
    <n v="2"/>
    <n v="3"/>
    <n v="15"/>
    <s v=""/>
    <s v="2.3.15"/>
    <s v="Incident/Complaint Codes"/>
    <x v="1"/>
    <s v="Medicine Details"/>
    <x v="6"/>
    <s v="Manufactured special"/>
    <x v="73"/>
    <m/>
    <x v="0"/>
    <s v="Manufactured special"/>
    <x v="160"/>
    <m/>
    <s v="yes/no"/>
    <s v="Yes"/>
    <s v="Opt"/>
    <s v="No "/>
    <s v="No "/>
    <s v="n/a"/>
    <s v="Yes"/>
    <s v="Opt"/>
    <s v="No "/>
    <s v="n/a"/>
    <s v="Yes"/>
    <s v="Opt"/>
    <s v="No "/>
    <s v="n/a"/>
    <s v="Yes"/>
    <s v="Opt"/>
    <s v="Yes"/>
    <s v="Opt"/>
    <m/>
    <m/>
  </r>
  <r>
    <n v="2"/>
    <n v="3"/>
    <n v="16"/>
    <s v=""/>
    <s v="2.3.16"/>
    <s v="Incident/Complaint Codes"/>
    <x v="1"/>
    <s v="Medicine Details"/>
    <x v="6"/>
    <s v="Clinical Trial"/>
    <x v="74"/>
    <m/>
    <x v="0"/>
    <s v="Clinical Trial"/>
    <x v="161"/>
    <m/>
    <s v="yes/no"/>
    <s v="Yes"/>
    <s v="Opt"/>
    <s v="No "/>
    <s v="No "/>
    <s v="n/a"/>
    <s v="Yes"/>
    <s v="Opt"/>
    <s v="No "/>
    <s v="n/a"/>
    <s v="Yes"/>
    <s v="Opt"/>
    <s v="No "/>
    <s v="n/a"/>
    <s v="Yes"/>
    <s v="Opt"/>
    <s v="Yes"/>
    <s v="Opt"/>
    <m/>
    <m/>
  </r>
  <r>
    <n v="2"/>
    <n v="3"/>
    <n v="17"/>
    <s v=""/>
    <s v="2.3.17"/>
    <s v="Incident/Complaint Codes"/>
    <x v="1"/>
    <s v="Medicine Details"/>
    <x v="6"/>
    <s v="Medicine availabilty for inspection"/>
    <x v="75"/>
    <m/>
    <x v="0"/>
    <s v="Medicine availabilty for inspection"/>
    <x v="162"/>
    <m/>
    <s v="Header"/>
    <s v="Yes"/>
    <s v="Man unless N/a"/>
    <s v="No "/>
    <s v="No "/>
    <s v="n/a"/>
    <s v="Yes"/>
    <s v="Man unless N/a"/>
    <s v="No "/>
    <s v="n/a"/>
    <s v="Yes"/>
    <s v="Man unless N/a"/>
    <s v="No "/>
    <s v="n/a"/>
    <s v="Yes"/>
    <s v="Man unless N/a"/>
    <s v="Yes"/>
    <s v="Man unless N/a"/>
    <m/>
    <m/>
  </r>
  <r>
    <n v="2"/>
    <n v="3"/>
    <n v="17"/>
    <n v="1"/>
    <s v="2.3.17.1"/>
    <s v="Incident/Complaint Codes"/>
    <x v="1"/>
    <s v="Medicine Details"/>
    <x v="6"/>
    <s v="Medicine availabilty for inspection"/>
    <x v="75"/>
    <s v="Medicine available"/>
    <x v="82"/>
    <s v="Medicine available"/>
    <x v="163"/>
    <m/>
    <s v="Select one of"/>
    <s v="Yes"/>
    <s v="Opt"/>
    <s v="No "/>
    <s v="No "/>
    <s v="n/a"/>
    <s v="Yes"/>
    <s v="Opt"/>
    <s v="No "/>
    <s v="n/a"/>
    <s v="Yes"/>
    <s v="Opt"/>
    <s v="No "/>
    <s v="n/a"/>
    <s v="Yes"/>
    <s v="Opt"/>
    <s v="Yes"/>
    <s v="Opt"/>
    <m/>
    <m/>
  </r>
  <r>
    <n v="2"/>
    <n v="3"/>
    <n v="17"/>
    <n v="2"/>
    <s v="2.3.17.2"/>
    <s v="Incident/Complaint Codes"/>
    <x v="1"/>
    <s v="Medicine Details"/>
    <x v="6"/>
    <s v="Medicine availabilty for inspection"/>
    <x v="75"/>
    <s v="Medicine not available"/>
    <x v="83"/>
    <s v="Medicine not available"/>
    <x v="164"/>
    <m/>
    <s v="Select one of"/>
    <s v="Yes"/>
    <s v="Opt"/>
    <s v="No "/>
    <s v="No "/>
    <s v="n/a"/>
    <s v="Yes"/>
    <s v="Opt"/>
    <s v="No "/>
    <s v="n/a"/>
    <s v="Yes"/>
    <s v="Opt"/>
    <s v="No "/>
    <s v="n/a"/>
    <s v="Yes"/>
    <s v="Opt"/>
    <s v="Yes"/>
    <s v="Opt"/>
    <m/>
    <m/>
  </r>
  <r>
    <n v="2"/>
    <n v="3"/>
    <n v="17"/>
    <n v="3"/>
    <s v="2.3.17.3"/>
    <s v="Incident/Complaint Codes"/>
    <x v="1"/>
    <s v="Medicine Details"/>
    <x v="6"/>
    <s v="Medicine availabilty for inspection"/>
    <x v="75"/>
    <s v="Unknown medicine availability"/>
    <x v="84"/>
    <s v="Unknown medicine availability"/>
    <x v="165"/>
    <m/>
    <s v="Select one of"/>
    <s v="Yes"/>
    <s v="Opt"/>
    <s v="No "/>
    <s v="No "/>
    <s v="n/a"/>
    <s v="Yes"/>
    <s v="Opt"/>
    <s v="No "/>
    <s v="n/a"/>
    <s v="Yes"/>
    <s v="Opt"/>
    <s v="No "/>
    <s v="n/a"/>
    <s v="Yes"/>
    <s v="Opt"/>
    <s v="Yes"/>
    <s v="Opt"/>
    <m/>
    <m/>
  </r>
  <r>
    <n v="2"/>
    <n v="3"/>
    <n v="17"/>
    <n v="4"/>
    <s v="2.3.17.4"/>
    <s v="Incident/Complaint Codes"/>
    <x v="1"/>
    <s v="Medicine Details"/>
    <x v="6"/>
    <s v="Medicine availabilty for inspection"/>
    <x v="75"/>
    <s v="Medicine location"/>
    <x v="85"/>
    <s v="Medicine location"/>
    <x v="166"/>
    <m/>
    <s v="text"/>
    <s v="Yes"/>
    <s v="Man unless N/a"/>
    <s v="No "/>
    <s v="No "/>
    <s v="n/a"/>
    <s v="Yes"/>
    <s v="Man unless N/a"/>
    <s v="No "/>
    <s v="n/a"/>
    <s v="Yes"/>
    <s v="Man unless N/a"/>
    <s v="No "/>
    <s v="n/a"/>
    <s v="Yes"/>
    <s v="Man unless N/a"/>
    <s v="Yes"/>
    <s v="Man unless N/a"/>
    <m/>
    <m/>
  </r>
  <r>
    <n v="2"/>
    <n v="3"/>
    <n v="18"/>
    <s v=""/>
    <s v="2.3.18"/>
    <s v="Incident/Complaint Codes"/>
    <x v="1"/>
    <s v="Medicine Details"/>
    <x v="6"/>
    <s v="Reporter's opinion of medicine causality to the reported incident/complaint"/>
    <x v="76"/>
    <m/>
    <x v="0"/>
    <s v="Reporter's opinion of medicine causality to the reported incident/complaint"/>
    <x v="167"/>
    <m/>
    <s v="text"/>
    <s v="Yes"/>
    <s v="Man unless N/a"/>
    <s v="No "/>
    <s v="No "/>
    <s v="n/a"/>
    <s v="Yes"/>
    <s v="Man unless N/a"/>
    <s v="No "/>
    <s v="n/a"/>
    <s v="Yes"/>
    <s v="Man unless N/a"/>
    <s v="No "/>
    <s v="n/a"/>
    <s v="Yes"/>
    <s v="Man unless N/a"/>
    <s v="Yes"/>
    <s v="Man unless N/a"/>
    <m/>
    <m/>
  </r>
  <r>
    <n v="2"/>
    <n v="3"/>
    <n v="18"/>
    <n v="1"/>
    <s v="2.3.18.1"/>
    <s v="Incident/Complaint Codes"/>
    <x v="1"/>
    <s v="Medicine Details"/>
    <x v="6"/>
    <s v="Reporter's opinion of medicine causality to the reported incident/complaint"/>
    <x v="76"/>
    <s v="Very unlikely caused by reported medicine"/>
    <x v="86"/>
    <s v="Very unlikely caused by reported medicine"/>
    <x v="168"/>
    <m/>
    <s v="Select one of"/>
    <s v="Yes"/>
    <s v="Opt"/>
    <s v="No "/>
    <s v="No "/>
    <s v="n/a"/>
    <s v="Yes"/>
    <s v="Opt"/>
    <s v="No "/>
    <s v="n/a"/>
    <s v="Yes"/>
    <s v="Opt"/>
    <s v="No "/>
    <s v="n/a"/>
    <s v="Yes"/>
    <s v="Opt"/>
    <s v="Yes"/>
    <s v="Opt"/>
    <m/>
    <m/>
  </r>
  <r>
    <n v="2"/>
    <n v="3"/>
    <n v="18"/>
    <n v="2"/>
    <s v="2.3.18.2"/>
    <s v="Incident/Complaint Codes"/>
    <x v="1"/>
    <s v="Medicine Details"/>
    <x v="6"/>
    <s v="Reporter's opinion of medicine causality to the reported incident/complaint"/>
    <x v="76"/>
    <s v="Unlikely caused by reported medicine"/>
    <x v="87"/>
    <s v="Unlikely caused by reported medicine"/>
    <x v="169"/>
    <m/>
    <s v="Select one of"/>
    <s v="Yes"/>
    <s v="Opt"/>
    <s v="No "/>
    <s v="No "/>
    <s v="n/a"/>
    <s v="Yes"/>
    <s v="Opt"/>
    <s v="No "/>
    <s v="n/a"/>
    <s v="Yes"/>
    <s v="Opt"/>
    <s v="No "/>
    <s v="n/a"/>
    <s v="Yes"/>
    <s v="Opt"/>
    <s v="Yes"/>
    <s v="Opt"/>
    <m/>
    <m/>
  </r>
  <r>
    <n v="2"/>
    <n v="3"/>
    <n v="18"/>
    <n v="3"/>
    <s v="2.3.18.3"/>
    <s v="Incident/Complaint Codes"/>
    <x v="1"/>
    <s v="Medicine Details"/>
    <x v="6"/>
    <s v="Reporter's opinion of medicine causality to the reported incident/complaint"/>
    <x v="76"/>
    <s v="Likely caused by reported medicine"/>
    <x v="88"/>
    <s v="Likely caused by reported medicine"/>
    <x v="170"/>
    <m/>
    <s v="Select one of"/>
    <s v="Yes"/>
    <s v="Opt"/>
    <s v="No "/>
    <s v="No "/>
    <s v="n/a"/>
    <s v="Yes"/>
    <s v="Opt"/>
    <s v="No "/>
    <s v="n/a"/>
    <s v="Yes"/>
    <s v="Opt"/>
    <s v="No "/>
    <s v="n/a"/>
    <s v="Yes"/>
    <s v="Opt"/>
    <s v="Yes"/>
    <s v="Opt"/>
    <m/>
    <m/>
  </r>
  <r>
    <n v="2"/>
    <n v="3"/>
    <n v="18"/>
    <n v="4"/>
    <s v="2.3.18.4"/>
    <s v="Incident/Complaint Codes"/>
    <x v="1"/>
    <s v="Medicine Details"/>
    <x v="6"/>
    <s v="Reporter's opinion of medicine causality to the reported incident/complaint"/>
    <x v="76"/>
    <s v="Very Likely caused by reported medicine"/>
    <x v="89"/>
    <s v="Very Likely caused by reported medicine"/>
    <x v="171"/>
    <m/>
    <s v="Select one of"/>
    <s v="Yes"/>
    <s v="Opt"/>
    <s v="No "/>
    <s v="No "/>
    <s v="n/a"/>
    <s v="Yes"/>
    <s v="Opt"/>
    <s v="No "/>
    <s v="n/a"/>
    <s v="Yes"/>
    <s v="Opt"/>
    <s v="No "/>
    <s v="n/a"/>
    <s v="Yes"/>
    <s v="Opt"/>
    <s v="Yes"/>
    <s v="Opt"/>
    <m/>
    <m/>
  </r>
  <r>
    <n v="2"/>
    <n v="3"/>
    <n v="18"/>
    <n v="5"/>
    <s v="2.3.18.5"/>
    <s v="Incident/Complaint Codes"/>
    <x v="1"/>
    <s v="Medicine Details"/>
    <x v="6"/>
    <s v="Reporter's opinion of medicine causality to the reported incident/complaint"/>
    <x v="76"/>
    <s v="Unknown if caused by reported medicine"/>
    <x v="90"/>
    <s v="Unknown if caused by reported medicine"/>
    <x v="172"/>
    <m/>
    <s v="Select one of"/>
    <s v="Yes"/>
    <s v="Opt"/>
    <s v="No "/>
    <s v="No "/>
    <s v="n/a"/>
    <s v="Yes"/>
    <s v="Opt"/>
    <s v="No "/>
    <s v="n/a"/>
    <s v="Yes"/>
    <s v="Opt"/>
    <s v="No "/>
    <s v="n/a"/>
    <s v="Yes"/>
    <s v="Opt"/>
    <s v="Yes"/>
    <s v="Opt"/>
    <m/>
    <m/>
  </r>
  <r>
    <n v="2"/>
    <n v="3"/>
    <n v="19"/>
    <s v=""/>
    <s v="2.3.19"/>
    <s v="Incident/Complaint Codes"/>
    <x v="1"/>
    <s v="Medicine Details"/>
    <x v="6"/>
    <s v="Description of other medicines taken"/>
    <x v="77"/>
    <m/>
    <x v="0"/>
    <s v="Description of other medicines taken"/>
    <x v="173"/>
    <m/>
    <s v="text"/>
    <s v="Yes"/>
    <s v="Opt"/>
    <s v="No "/>
    <s v="No "/>
    <s v="n/a"/>
    <s v="Yes"/>
    <s v="Opt"/>
    <s v="No "/>
    <s v="n/a"/>
    <s v="Yes"/>
    <s v="Opt"/>
    <s v="No "/>
    <s v="n/a"/>
    <s v="Yes"/>
    <s v="Opt"/>
    <s v="Yes"/>
    <s v="Opt"/>
    <m/>
    <m/>
  </r>
  <r>
    <n v="2"/>
    <n v="3"/>
    <n v="20"/>
    <s v=""/>
    <s v="2.3.20"/>
    <s v="Incident/Complaint Codes"/>
    <x v="1"/>
    <s v="Medicine Details"/>
    <x v="6"/>
    <s v="Patient access scheme (PAS)"/>
    <x v="78"/>
    <m/>
    <x v="0"/>
    <s v="Patient access scheme (PAS)"/>
    <x v="174"/>
    <m/>
    <s v="Header"/>
    <s v="Yes"/>
    <s v="Opt"/>
    <s v="No "/>
    <s v="No "/>
    <s v="n/a"/>
    <s v="Yes"/>
    <s v="Opt"/>
    <s v="No "/>
    <s v="n/a"/>
    <s v="Yes"/>
    <s v="Opt"/>
    <s v="No "/>
    <s v="n/a"/>
    <s v="Yes"/>
    <s v="Opt"/>
    <s v="Yes"/>
    <s v="Opt"/>
    <m/>
    <m/>
  </r>
  <r>
    <n v="2"/>
    <n v="3"/>
    <n v="20"/>
    <n v="1"/>
    <s v="2.3.20.1"/>
    <s v="Incident/Complaint Codes"/>
    <x v="1"/>
    <s v="Medicine Details"/>
    <x v="6"/>
    <s v="Patient access scheme (PAS)"/>
    <x v="78"/>
    <s v="Patient Access Scheme relevant to incident"/>
    <x v="91"/>
    <s v="Patient Access Scheme relevant to incident"/>
    <x v="175"/>
    <m/>
    <s v="Select one of"/>
    <s v="Yes"/>
    <s v="Opt"/>
    <s v="No "/>
    <s v="No "/>
    <s v="n/a"/>
    <s v="Yes"/>
    <s v="Opt"/>
    <s v="No "/>
    <s v="n/a"/>
    <s v="Yes"/>
    <s v="Opt"/>
    <s v="No "/>
    <s v="n/a"/>
    <s v="Yes"/>
    <s v="Opt"/>
    <s v="Yes"/>
    <s v="Opt"/>
    <m/>
    <m/>
  </r>
  <r>
    <n v="2"/>
    <n v="3"/>
    <n v="20"/>
    <n v="2"/>
    <s v="2.3.20.2"/>
    <s v="Incident/Complaint Codes"/>
    <x v="1"/>
    <s v="Medicine Details"/>
    <x v="6"/>
    <s v="Patient access scheme (PAS)"/>
    <x v="78"/>
    <s v="Patient Access Scheme not relevant to incident/complaint"/>
    <x v="92"/>
    <s v="Patient Access Scheme not relevant to incident/complaint"/>
    <x v="176"/>
    <m/>
    <s v="Select one of"/>
    <s v="Yes"/>
    <s v="Opt"/>
    <s v="No "/>
    <s v="No "/>
    <s v="n/a"/>
    <s v="Yes"/>
    <s v="Opt"/>
    <s v="No "/>
    <s v="n/a"/>
    <s v="Yes"/>
    <s v="Opt"/>
    <s v="No "/>
    <s v="n/a"/>
    <s v="Yes"/>
    <s v="Opt"/>
    <s v="Yes"/>
    <s v="Opt"/>
    <m/>
    <m/>
  </r>
  <r>
    <n v="2"/>
    <n v="4"/>
    <s v=""/>
    <s v=""/>
    <s v="2.4"/>
    <s v="Incident/Complaint Codes"/>
    <x v="1"/>
    <s v="Device Details"/>
    <x v="7"/>
    <m/>
    <x v="0"/>
    <m/>
    <x v="0"/>
    <s v="Device Details"/>
    <x v="177"/>
    <m/>
    <s v="Header"/>
    <s v="Yes"/>
    <s v="Opt"/>
    <s v="No "/>
    <s v="No "/>
    <s v="n/a"/>
    <s v="Yes"/>
    <s v="Opt"/>
    <s v="No "/>
    <s v="n/a"/>
    <s v="Yes"/>
    <s v="Opt"/>
    <s v="No "/>
    <s v="n/a"/>
    <s v="Yes"/>
    <s v="Opt"/>
    <s v="Yes"/>
    <s v="Opt"/>
    <m/>
    <m/>
  </r>
  <r>
    <n v="2"/>
    <n v="4"/>
    <n v="1"/>
    <s v=""/>
    <s v="2.4.1"/>
    <s v="Incident/Complaint Codes"/>
    <x v="1"/>
    <s v="Device Details"/>
    <x v="7"/>
    <s v="Device name"/>
    <x v="79"/>
    <m/>
    <x v="0"/>
    <s v="Device name"/>
    <x v="178"/>
    <m/>
    <s v="text"/>
    <s v="Yes"/>
    <s v="Opt"/>
    <s v="No "/>
    <s v="No "/>
    <s v="n/a"/>
    <s v="Yes"/>
    <s v="Opt"/>
    <s v="No "/>
    <s v="n/a"/>
    <s v="Yes"/>
    <s v="Opt"/>
    <s v="No "/>
    <s v="n/a"/>
    <s v="Yes"/>
    <s v="Opt"/>
    <s v="Yes"/>
    <s v="Opt"/>
    <m/>
    <m/>
  </r>
  <r>
    <n v="2"/>
    <n v="4"/>
    <n v="2"/>
    <s v=""/>
    <s v="2.4.2"/>
    <s v="Incident/Complaint Codes"/>
    <x v="1"/>
    <s v="Device Details"/>
    <x v="7"/>
    <s v="Model"/>
    <x v="80"/>
    <m/>
    <x v="0"/>
    <s v="Model"/>
    <x v="179"/>
    <m/>
    <s v="text"/>
    <s v="Yes"/>
    <s v="Opt"/>
    <s v="No "/>
    <s v="No "/>
    <s v="n/a"/>
    <s v="Yes"/>
    <s v="Opt"/>
    <s v="No "/>
    <s v="n/a"/>
    <s v="Yes"/>
    <s v="Opt"/>
    <s v="No "/>
    <s v="n/a"/>
    <s v="Yes"/>
    <s v="Opt"/>
    <s v="Yes"/>
    <s v="Opt"/>
    <m/>
    <m/>
  </r>
  <r>
    <n v="2"/>
    <n v="4"/>
    <n v="3"/>
    <s v=""/>
    <s v="2.4.3"/>
    <s v="Incident/Complaint Codes"/>
    <x v="1"/>
    <s v="Device Details"/>
    <x v="7"/>
    <s v="Catalogue number"/>
    <x v="81"/>
    <m/>
    <x v="0"/>
    <s v="Catalogue number"/>
    <x v="180"/>
    <m/>
    <s v="text"/>
    <s v="Yes"/>
    <s v="Opt"/>
    <s v="No "/>
    <s v="No "/>
    <s v="n/a"/>
    <s v="Yes"/>
    <s v="Opt"/>
    <s v="No "/>
    <s v="n/a"/>
    <s v="Yes"/>
    <s v="Opt"/>
    <s v="No "/>
    <s v="n/a"/>
    <s v="Yes"/>
    <s v="Opt"/>
    <s v="Yes"/>
    <s v="Opt"/>
    <m/>
    <m/>
  </r>
  <r>
    <n v="2"/>
    <n v="4"/>
    <n v="4"/>
    <s v=""/>
    <s v="2.4.4"/>
    <s v="Incident/Complaint Codes"/>
    <x v="1"/>
    <s v="Device Details"/>
    <x v="7"/>
    <s v="Serial number"/>
    <x v="82"/>
    <m/>
    <x v="0"/>
    <s v="Serial number"/>
    <x v="181"/>
    <m/>
    <s v="text"/>
    <s v="Yes"/>
    <s v="Opt"/>
    <s v="No "/>
    <s v="No "/>
    <s v="n/a"/>
    <s v="Yes"/>
    <s v="Opt"/>
    <s v="No "/>
    <s v="n/a"/>
    <s v="Yes"/>
    <s v="Opt"/>
    <s v="No "/>
    <s v="n/a"/>
    <s v="Yes"/>
    <s v="Opt"/>
    <s v="Yes"/>
    <s v="Opt"/>
    <m/>
    <m/>
  </r>
  <r>
    <n v="2"/>
    <n v="4"/>
    <n v="5"/>
    <s v=""/>
    <s v="2.4.5"/>
    <s v="Incident/Complaint Codes"/>
    <x v="1"/>
    <s v="Device Details"/>
    <x v="7"/>
    <s v="Manufacturer (Device)"/>
    <x v="83"/>
    <m/>
    <x v="0"/>
    <s v="Manufacturer (Device)"/>
    <x v="182"/>
    <m/>
    <s v="text"/>
    <s v="Yes"/>
    <s v="Opt"/>
    <s v="No "/>
    <s v="No "/>
    <s v="n/a"/>
    <s v="Yes"/>
    <s v="Opt"/>
    <s v="No "/>
    <s v="n/a"/>
    <s v="Yes"/>
    <s v="Opt"/>
    <s v="No "/>
    <s v="n/a"/>
    <s v="Yes"/>
    <s v="Opt"/>
    <s v="Yes"/>
    <s v="Opt"/>
    <m/>
    <m/>
  </r>
  <r>
    <n v="2"/>
    <n v="4"/>
    <n v="6"/>
    <s v=""/>
    <s v="2.4.6"/>
    <s v="Incident/Complaint Codes"/>
    <x v="1"/>
    <s v="Device Details"/>
    <x v="7"/>
    <s v="Supplier (Device)"/>
    <x v="84"/>
    <m/>
    <x v="0"/>
    <s v="Supplier (Device)"/>
    <x v="183"/>
    <m/>
    <s v="text"/>
    <s v="Yes"/>
    <s v="Opt"/>
    <s v="No "/>
    <s v="No "/>
    <s v="n/a"/>
    <s v="Yes"/>
    <s v="Opt"/>
    <s v="No "/>
    <s v="n/a"/>
    <s v="Yes"/>
    <s v="Opt"/>
    <s v="No "/>
    <s v="n/a"/>
    <s v="Yes"/>
    <s v="Opt"/>
    <s v="Yes"/>
    <s v="Opt"/>
    <m/>
    <m/>
  </r>
  <r>
    <n v="2"/>
    <n v="4"/>
    <n v="7"/>
    <s v=""/>
    <s v="2.4.7"/>
    <s v="Incident/Complaint Codes"/>
    <x v="1"/>
    <s v="Device Details"/>
    <x v="7"/>
    <s v="Batch number (Device)"/>
    <x v="85"/>
    <m/>
    <x v="0"/>
    <s v="Batch number (Device)"/>
    <x v="184"/>
    <m/>
    <s v="text"/>
    <s v="Yes"/>
    <s v="Opt"/>
    <s v="No "/>
    <s v="No "/>
    <s v="n/a"/>
    <s v="Yes"/>
    <s v="Opt"/>
    <s v="No "/>
    <s v="n/a"/>
    <s v="Yes"/>
    <s v="Opt"/>
    <s v="No "/>
    <s v="n/a"/>
    <s v="Yes"/>
    <s v="Opt"/>
    <s v="Yes"/>
    <s v="Opt"/>
    <m/>
    <m/>
  </r>
  <r>
    <n v="2"/>
    <n v="4"/>
    <n v="8"/>
    <s v=""/>
    <s v="2.4.8"/>
    <s v="Incident/Complaint Codes"/>
    <x v="1"/>
    <s v="Device Details"/>
    <x v="7"/>
    <s v="Expiry date (Device)"/>
    <x v="86"/>
    <m/>
    <x v="0"/>
    <s v="Expiry date (Device)"/>
    <x v="185"/>
    <m/>
    <s v="Date /Time"/>
    <s v="Yes"/>
    <s v="Opt"/>
    <s v="No "/>
    <s v="No "/>
    <s v="n/a"/>
    <s v="Yes"/>
    <s v="Opt"/>
    <s v="No "/>
    <s v="n/a"/>
    <s v="Yes"/>
    <s v="Opt"/>
    <s v="No "/>
    <s v="n/a"/>
    <s v="Yes"/>
    <s v="Opt"/>
    <s v="Yes"/>
    <s v="Opt"/>
    <m/>
    <m/>
  </r>
  <r>
    <n v="2"/>
    <n v="4"/>
    <n v="9"/>
    <s v=""/>
    <s v="2.4.9"/>
    <s v="Incident/Complaint Codes"/>
    <x v="1"/>
    <s v="Device Details"/>
    <x v="7"/>
    <s v="Date of manufacture"/>
    <x v="87"/>
    <m/>
    <x v="0"/>
    <s v="Date of manufacture"/>
    <x v="186"/>
    <m/>
    <s v="Date /Time"/>
    <s v="Yes"/>
    <s v="Opt"/>
    <s v="No "/>
    <s v="No "/>
    <s v="n/a"/>
    <s v="Yes"/>
    <s v="Opt"/>
    <s v="No "/>
    <s v="n/a"/>
    <s v="Yes"/>
    <s v="Opt"/>
    <s v="No "/>
    <s v="n/a"/>
    <s v="Yes"/>
    <s v="Opt"/>
    <s v="Yes"/>
    <s v="Opt"/>
    <m/>
    <m/>
  </r>
  <r>
    <n v="2"/>
    <n v="4"/>
    <n v="10"/>
    <s v=""/>
    <s v="2.4.10"/>
    <s v="Incident/Complaint Codes"/>
    <x v="1"/>
    <s v="Device Details"/>
    <x v="7"/>
    <s v="Quantity defective"/>
    <x v="88"/>
    <m/>
    <x v="0"/>
    <s v="Quantity defective"/>
    <x v="187"/>
    <m/>
    <s v="Number"/>
    <s v="Yes"/>
    <s v="Opt"/>
    <s v="No "/>
    <s v="No "/>
    <s v="n/a"/>
    <s v="Yes"/>
    <s v="Opt"/>
    <s v="No "/>
    <s v="n/a"/>
    <s v="Yes"/>
    <s v="Opt"/>
    <s v="No "/>
    <s v="n/a"/>
    <s v="Yes"/>
    <s v="Opt"/>
    <s v="Yes"/>
    <s v="Opt"/>
    <m/>
    <m/>
  </r>
  <r>
    <n v="2"/>
    <n v="4"/>
    <n v="11"/>
    <s v=""/>
    <s v="2.4.11"/>
    <s v="Incident/Complaint Codes"/>
    <x v="1"/>
    <s v="Device Details"/>
    <x v="7"/>
    <s v="Device availabilty for inspection"/>
    <x v="89"/>
    <m/>
    <x v="0"/>
    <s v="Device availabilty for inspection"/>
    <x v="188"/>
    <m/>
    <s v="Header"/>
    <s v="Yes"/>
    <s v="Opt"/>
    <s v="No "/>
    <s v="No "/>
    <s v="n/a"/>
    <s v="Yes"/>
    <s v="Opt"/>
    <s v="No "/>
    <s v="n/a"/>
    <s v="Yes"/>
    <s v="Opt"/>
    <s v="No "/>
    <s v="n/a"/>
    <s v="Yes"/>
    <s v="Opt"/>
    <s v="Yes"/>
    <s v="Opt"/>
    <m/>
    <m/>
  </r>
  <r>
    <n v="2"/>
    <n v="4"/>
    <n v="11"/>
    <n v="1"/>
    <s v="2.4.11.1"/>
    <s v="Incident/Complaint Codes"/>
    <x v="1"/>
    <s v="Device Details"/>
    <x v="7"/>
    <s v="Device availabilty for inspection"/>
    <x v="89"/>
    <s v="Device available"/>
    <x v="93"/>
    <s v="Device available"/>
    <x v="189"/>
    <m/>
    <s v="Select one of"/>
    <s v="Yes"/>
    <s v="Opt"/>
    <s v="No "/>
    <s v="No "/>
    <s v="n/a"/>
    <s v="Yes"/>
    <s v="Opt"/>
    <s v="No "/>
    <s v="n/a"/>
    <s v="Yes"/>
    <s v="Opt"/>
    <s v="No "/>
    <s v="n/a"/>
    <s v="Yes"/>
    <s v="Opt"/>
    <s v="Yes"/>
    <s v="Opt"/>
    <m/>
    <m/>
  </r>
  <r>
    <n v="2"/>
    <n v="4"/>
    <n v="11"/>
    <n v="2"/>
    <s v="2.4.11.2"/>
    <s v="Incident/Complaint Codes"/>
    <x v="1"/>
    <s v="Device Details"/>
    <x v="7"/>
    <s v="Device availabilty for inspection"/>
    <x v="89"/>
    <s v="Device not available"/>
    <x v="94"/>
    <s v="Device not available"/>
    <x v="190"/>
    <m/>
    <s v="Select one of"/>
    <s v="Yes"/>
    <s v="Opt"/>
    <s v="No "/>
    <s v="No "/>
    <s v="n/a"/>
    <s v="Yes"/>
    <s v="Opt"/>
    <s v="No "/>
    <s v="n/a"/>
    <s v="Yes"/>
    <s v="Opt"/>
    <s v="No "/>
    <s v="n/a"/>
    <s v="Yes"/>
    <s v="Opt"/>
    <s v="Yes"/>
    <s v="Opt"/>
    <m/>
    <m/>
  </r>
  <r>
    <n v="2"/>
    <n v="4"/>
    <n v="11"/>
    <n v="3"/>
    <s v="2.4.11.3"/>
    <s v="Incident/Complaint Codes"/>
    <x v="1"/>
    <s v="Device Details"/>
    <x v="7"/>
    <s v="Device availabilty for inspection"/>
    <x v="89"/>
    <s v="Unknown device availability"/>
    <x v="95"/>
    <s v="Unknown device availability"/>
    <x v="191"/>
    <m/>
    <s v="Select one of"/>
    <s v="Yes"/>
    <s v="Opt"/>
    <s v="No "/>
    <s v="No "/>
    <s v="n/a"/>
    <s v="Yes"/>
    <s v="Opt"/>
    <s v="No "/>
    <s v="n/a"/>
    <s v="Yes"/>
    <s v="Opt"/>
    <s v="No "/>
    <s v="n/a"/>
    <s v="Yes"/>
    <s v="Opt"/>
    <s v="Yes"/>
    <s v="Opt"/>
    <m/>
    <m/>
  </r>
  <r>
    <n v="2"/>
    <n v="4"/>
    <n v="11"/>
    <n v="4"/>
    <s v="2.4.11.4"/>
    <s v="Incident/Complaint Codes"/>
    <x v="1"/>
    <s v="Device Details"/>
    <x v="7"/>
    <s v="Device availabilty for inspection"/>
    <x v="89"/>
    <s v="Device location"/>
    <x v="96"/>
    <s v="Device location"/>
    <x v="192"/>
    <m/>
    <s v="text"/>
    <s v="Yes"/>
    <s v="Opt"/>
    <s v="No "/>
    <s v="No "/>
    <s v="n/a"/>
    <s v="Yes"/>
    <s v="Opt"/>
    <s v="No "/>
    <s v="n/a"/>
    <s v="Yes"/>
    <s v="Opt"/>
    <s v="No "/>
    <s v="n/a"/>
    <s v="Yes"/>
    <s v="Opt"/>
    <s v="Yes"/>
    <s v="Opt"/>
    <m/>
    <m/>
  </r>
  <r>
    <n v="2"/>
    <n v="4"/>
    <n v="12"/>
    <s v=""/>
    <s v="2.4.12"/>
    <s v="Incident/Complaint Codes"/>
    <x v="1"/>
    <s v="Device Details"/>
    <x v="7"/>
    <s v="Device type"/>
    <x v="90"/>
    <m/>
    <x v="0"/>
    <s v="Device type"/>
    <x v="193"/>
    <m/>
    <s v="Header"/>
    <s v="Yes"/>
    <s v="Opt"/>
    <s v="No "/>
    <s v="No "/>
    <s v="n/a"/>
    <s v="Yes"/>
    <s v="Opt"/>
    <s v="No "/>
    <s v="n/a"/>
    <s v="Yes"/>
    <s v="Opt"/>
    <s v="No "/>
    <s v="n/a"/>
    <s v="Yes"/>
    <s v="Opt"/>
    <s v="Yes"/>
    <s v="Opt"/>
    <m/>
    <m/>
  </r>
  <r>
    <n v="2"/>
    <n v="4"/>
    <n v="12"/>
    <n v="1"/>
    <s v="2.4.12.1"/>
    <s v="Incident/Complaint Codes"/>
    <x v="1"/>
    <s v="Device Details"/>
    <x v="7"/>
    <s v="Device type"/>
    <x v="90"/>
    <s v="Contact lenses and care products"/>
    <x v="97"/>
    <s v="Contact lenses and care products"/>
    <x v="194"/>
    <m/>
    <s v="Select one of"/>
    <s v="Yes"/>
    <s v="Opt"/>
    <s v="No "/>
    <s v="No "/>
    <s v="n/a"/>
    <s v="Yes"/>
    <s v="Opt"/>
    <s v="No "/>
    <s v="n/a"/>
    <s v="Yes"/>
    <s v="Opt"/>
    <s v="No "/>
    <s v="n/a"/>
    <s v="Yes"/>
    <s v="Opt"/>
    <s v="Yes"/>
    <s v="Opt"/>
    <m/>
    <m/>
  </r>
  <r>
    <n v="2"/>
    <n v="4"/>
    <n v="12"/>
    <n v="2"/>
    <s v="2.4.12.2"/>
    <s v="Incident/Complaint Codes"/>
    <x v="1"/>
    <s v="Device Details"/>
    <x v="7"/>
    <s v="Device type"/>
    <x v="90"/>
    <s v="Dental appliances"/>
    <x v="98"/>
    <s v="Dental appliances"/>
    <x v="195"/>
    <m/>
    <s v="Select one of"/>
    <s v="Yes"/>
    <s v="Opt"/>
    <s v="No "/>
    <s v="No "/>
    <s v="n/a"/>
    <s v="Yes"/>
    <s v="Opt"/>
    <s v="No "/>
    <s v="n/a"/>
    <s v="Yes"/>
    <s v="Opt"/>
    <s v="No "/>
    <s v="n/a"/>
    <s v="Yes"/>
    <s v="Opt"/>
    <s v="Yes"/>
    <s v="Opt"/>
    <m/>
    <m/>
  </r>
  <r>
    <n v="2"/>
    <n v="4"/>
    <n v="12"/>
    <n v="3"/>
    <s v="2.4.12.3"/>
    <s v="Incident/Complaint Codes"/>
    <x v="1"/>
    <s v="Device Details"/>
    <x v="7"/>
    <s v="Device type"/>
    <x v="90"/>
    <s v="Dental materials"/>
    <x v="99"/>
    <s v="Dental materials"/>
    <x v="196"/>
    <m/>
    <s v="Select one of"/>
    <s v="Yes"/>
    <s v="Opt"/>
    <s v="No "/>
    <s v="No "/>
    <s v="n/a"/>
    <s v="Yes"/>
    <s v="Opt"/>
    <s v="No "/>
    <s v="n/a"/>
    <s v="Yes"/>
    <s v="Opt"/>
    <s v="No "/>
    <s v="n/a"/>
    <s v="Yes"/>
    <s v="Opt"/>
    <s v="Yes"/>
    <s v="Opt"/>
    <m/>
    <m/>
  </r>
  <r>
    <n v="2"/>
    <n v="4"/>
    <n v="12"/>
    <n v="4"/>
    <s v="2.4.12.4"/>
    <s v="Incident/Complaint Codes"/>
    <x v="1"/>
    <s v="Device Details"/>
    <x v="7"/>
    <s v="Device type"/>
    <x v="90"/>
    <s v="Dressings"/>
    <x v="100"/>
    <s v="Dressings"/>
    <x v="197"/>
    <m/>
    <s v="Select one of"/>
    <s v="Yes"/>
    <s v="Opt"/>
    <s v="No "/>
    <s v="No "/>
    <s v="n/a"/>
    <s v="Yes"/>
    <s v="Opt"/>
    <s v="No "/>
    <s v="n/a"/>
    <s v="Yes"/>
    <s v="Opt"/>
    <s v="No "/>
    <s v="n/a"/>
    <s v="Yes"/>
    <s v="Opt"/>
    <s v="Yes"/>
    <s v="Opt"/>
    <m/>
    <m/>
  </r>
  <r>
    <n v="2"/>
    <n v="4"/>
    <n v="12"/>
    <n v="5"/>
    <s v="2.4.12.5"/>
    <s v="Incident/Complaint Codes"/>
    <x v="1"/>
    <s v="Device Details"/>
    <x v="7"/>
    <s v="Device type"/>
    <x v="90"/>
    <s v="Gloves"/>
    <x v="101"/>
    <s v="Gloves"/>
    <x v="198"/>
    <m/>
    <s v="Select one of"/>
    <s v="Yes"/>
    <s v="Opt"/>
    <s v="No "/>
    <s v="No "/>
    <s v="n/a"/>
    <s v="Yes"/>
    <s v="Opt"/>
    <s v="No "/>
    <s v="n/a"/>
    <s v="Yes"/>
    <s v="Opt"/>
    <s v="No "/>
    <s v="n/a"/>
    <s v="Yes"/>
    <s v="Opt"/>
    <s v="Yes"/>
    <s v="Opt"/>
    <m/>
    <m/>
  </r>
  <r>
    <n v="2"/>
    <n v="4"/>
    <n v="12"/>
    <n v="6"/>
    <s v="2.4.12.6"/>
    <s v="Incident/Complaint Codes"/>
    <x v="1"/>
    <s v="Device Details"/>
    <x v="7"/>
    <s v="Device type"/>
    <x v="90"/>
    <s v="Hypodermic syringes and needles"/>
    <x v="102"/>
    <s v="Hypodermic syringes and needles"/>
    <x v="199"/>
    <m/>
    <s v="Select one of"/>
    <s v="Yes"/>
    <s v="Opt"/>
    <s v="No "/>
    <s v="No "/>
    <s v="n/a"/>
    <s v="Yes"/>
    <s v="Opt"/>
    <s v="No "/>
    <s v="n/a"/>
    <s v="Yes"/>
    <s v="Opt"/>
    <s v="No "/>
    <s v="n/a"/>
    <s v="Yes"/>
    <s v="Opt"/>
    <s v="Yes"/>
    <s v="Opt"/>
    <m/>
    <m/>
  </r>
  <r>
    <n v="2"/>
    <n v="4"/>
    <n v="12"/>
    <n v="7"/>
    <s v="2.4.12.7"/>
    <s v="Incident/Complaint Codes"/>
    <x v="1"/>
    <s v="Device Details"/>
    <x v="7"/>
    <s v="Device type"/>
    <x v="90"/>
    <s v="Infusion pumps, syringe drivers"/>
    <x v="103"/>
    <s v="Infusion pumps, syringe drivers"/>
    <x v="200"/>
    <m/>
    <s v="Select one of"/>
    <s v="Yes"/>
    <s v="Opt"/>
    <s v="No "/>
    <s v="No "/>
    <s v="n/a"/>
    <s v="Yes"/>
    <s v="Opt"/>
    <s v="No "/>
    <s v="n/a"/>
    <s v="Yes"/>
    <s v="Opt"/>
    <s v="No "/>
    <s v="n/a"/>
    <s v="Yes"/>
    <s v="Opt"/>
    <s v="Yes"/>
    <s v="Opt"/>
    <m/>
    <m/>
  </r>
  <r>
    <n v="2"/>
    <n v="4"/>
    <n v="12"/>
    <n v="8"/>
    <s v="2.4.12.8"/>
    <s v="Incident/Complaint Codes"/>
    <x v="1"/>
    <s v="Device Details"/>
    <x v="7"/>
    <s v="Device type"/>
    <x v="90"/>
    <s v="Insulin syringes"/>
    <x v="104"/>
    <s v="Insulin syringes"/>
    <x v="201"/>
    <m/>
    <s v="Select one of"/>
    <s v="Yes"/>
    <s v="Opt"/>
    <s v="No "/>
    <s v="No "/>
    <s v="n/a"/>
    <s v="Yes"/>
    <s v="Opt"/>
    <s v="No "/>
    <s v="n/a"/>
    <s v="Yes"/>
    <s v="Opt"/>
    <s v="No "/>
    <s v="n/a"/>
    <s v="Yes"/>
    <s v="Opt"/>
    <s v="Yes"/>
    <s v="Opt"/>
    <m/>
    <m/>
  </r>
  <r>
    <n v="2"/>
    <n v="4"/>
    <n v="12"/>
    <n v="9"/>
    <s v="2.4.12.9"/>
    <s v="Incident/Complaint Codes"/>
    <x v="1"/>
    <s v="Device Details"/>
    <x v="7"/>
    <s v="Device type"/>
    <x v="90"/>
    <s v="Intravenous catheters and cannulae"/>
    <x v="105"/>
    <s v="Intravenous catheters and cannulae"/>
    <x v="202"/>
    <m/>
    <s v="Select one of"/>
    <s v="Yes"/>
    <s v="Opt"/>
    <s v="No "/>
    <s v="No "/>
    <s v="n/a"/>
    <s v="Yes"/>
    <s v="Opt"/>
    <s v="No "/>
    <s v="n/a"/>
    <s v="Yes"/>
    <s v="Opt"/>
    <s v="No "/>
    <s v="n/a"/>
    <s v="Yes"/>
    <s v="Opt"/>
    <s v="Yes"/>
    <s v="Opt"/>
    <m/>
    <m/>
  </r>
  <r>
    <n v="2"/>
    <n v="4"/>
    <n v="12"/>
    <n v="10"/>
    <s v="2.4.12.10"/>
    <s v="Incident/Complaint Codes"/>
    <x v="1"/>
    <s v="Device Details"/>
    <x v="7"/>
    <s v="Device type"/>
    <x v="90"/>
    <s v="Other device type"/>
    <x v="106"/>
    <s v="Other device type"/>
    <x v="203"/>
    <m/>
    <s v="Select one of"/>
    <s v="Yes"/>
    <s v="Opt"/>
    <s v="No "/>
    <s v="No "/>
    <s v="n/a"/>
    <s v="Yes"/>
    <s v="Opt"/>
    <s v="No "/>
    <s v="n/a"/>
    <s v="Yes"/>
    <s v="Opt"/>
    <s v="No "/>
    <s v="n/a"/>
    <s v="Yes"/>
    <s v="Opt"/>
    <s v="Yes"/>
    <s v="Opt"/>
    <m/>
    <m/>
  </r>
  <r>
    <n v="2"/>
    <n v="5"/>
    <s v=""/>
    <s v=""/>
    <s v="2.5"/>
    <s v="Incident/Complaint Codes"/>
    <x v="1"/>
    <s v="Investigator details"/>
    <x v="8"/>
    <m/>
    <x v="0"/>
    <m/>
    <x v="0"/>
    <s v="Investigator details"/>
    <x v="204"/>
    <m/>
    <s v="Header"/>
    <s v="Yes"/>
    <s v="Man"/>
    <s v="No "/>
    <s v="Yes"/>
    <s v="Man"/>
    <s v="Yes"/>
    <s v="Man"/>
    <s v="Yes"/>
    <s v="Man"/>
    <s v="Yes"/>
    <s v="Man"/>
    <s v="Yes"/>
    <s v="Man"/>
    <s v="Yes"/>
    <s v="Man"/>
    <s v="Yes"/>
    <s v="Man"/>
    <m/>
    <m/>
  </r>
  <r>
    <n v="2"/>
    <n v="5"/>
    <s v=""/>
    <s v=""/>
    <s v="2.5"/>
    <s v="Incident/Complaint Codes"/>
    <x v="1"/>
    <s v="Investigator details"/>
    <x v="8"/>
    <m/>
    <x v="0"/>
    <m/>
    <x v="0"/>
    <s v="Investigator details"/>
    <x v="204"/>
    <m/>
    <s v="Header"/>
    <s v="Yes"/>
    <s v="Man"/>
    <s v="No "/>
    <s v="Yes"/>
    <s v="Man"/>
    <s v="Yes"/>
    <s v="Man"/>
    <s v="Yes"/>
    <s v="Man"/>
    <s v="Yes"/>
    <s v="Man"/>
    <s v="Yes"/>
    <s v="Man"/>
    <s v="Yes"/>
    <s v="Man"/>
    <s v="Yes"/>
    <s v="Man"/>
    <m/>
    <m/>
  </r>
  <r>
    <n v="2"/>
    <n v="5"/>
    <n v="1"/>
    <s v=""/>
    <s v="2.5.1"/>
    <s v="Incident/Complaint Codes"/>
    <x v="1"/>
    <s v="Investigator details"/>
    <x v="8"/>
    <s v="Primary investigator/responder organisation type"/>
    <x v="91"/>
    <m/>
    <x v="0"/>
    <s v="Primary investigator/responder organisation type"/>
    <x v="205"/>
    <m/>
    <s v="Header"/>
    <s v="Yes"/>
    <s v="Man"/>
    <s v="No "/>
    <s v="Yes"/>
    <s v="Man"/>
    <s v="Yes"/>
    <s v="Man"/>
    <s v="Yes"/>
    <s v="Man"/>
    <s v="Yes"/>
    <s v="Man"/>
    <s v="Yes"/>
    <s v="Man"/>
    <s v="Yes"/>
    <s v="Man"/>
    <s v="Yes"/>
    <s v="Man"/>
    <m/>
    <m/>
  </r>
  <r>
    <n v="2"/>
    <n v="5"/>
    <n v="1"/>
    <n v="1"/>
    <s v="2.5.1.1"/>
    <s v="Incident/Complaint Codes"/>
    <x v="1"/>
    <s v="Investigator details"/>
    <x v="8"/>
    <s v="Primary investigator/responder organisation type"/>
    <x v="91"/>
    <s v="Homecare Provider (Primary I/R)"/>
    <x v="107"/>
    <s v="Homecare Provider (Primary I/R)"/>
    <x v="206"/>
    <m/>
    <s v="Select one of"/>
    <s v="Yes"/>
    <s v="Opt"/>
    <s v="No "/>
    <s v="Yes"/>
    <s v="Opt"/>
    <s v="Yes"/>
    <s v="Opt"/>
    <s v="Yes"/>
    <s v="Opt"/>
    <s v="Yes"/>
    <s v="Opt"/>
    <s v="Yes"/>
    <s v="Opt"/>
    <s v="Yes"/>
    <s v="Opt"/>
    <s v="Yes"/>
    <s v="Opt"/>
    <m/>
    <m/>
  </r>
  <r>
    <n v="2"/>
    <n v="5"/>
    <n v="1"/>
    <n v="2"/>
    <s v="2.5.1.2"/>
    <s v="Incident/Complaint Codes"/>
    <x v="1"/>
    <s v="Investigator details"/>
    <x v="8"/>
    <s v="Primary investigator/responder organisation type"/>
    <x v="91"/>
    <s v="Trust (Primary I/R)"/>
    <x v="108"/>
    <s v="Trust (Primary I/R)"/>
    <x v="207"/>
    <m/>
    <s v="Select one of"/>
    <s v="Yes"/>
    <s v="Opt"/>
    <s v="No "/>
    <s v="Yes"/>
    <s v="Opt"/>
    <s v="Yes"/>
    <s v="Opt"/>
    <s v="Yes"/>
    <s v="Opt"/>
    <s v="Yes"/>
    <s v="Opt"/>
    <s v="Yes"/>
    <s v="Opt"/>
    <s v="Yes"/>
    <s v="Opt"/>
    <s v="Yes"/>
    <s v="Opt"/>
    <m/>
    <m/>
  </r>
  <r>
    <n v="2"/>
    <n v="5"/>
    <n v="1"/>
    <n v="3"/>
    <s v="2.5.1.3"/>
    <s v="Incident/Complaint Codes"/>
    <x v="1"/>
    <s v="Investigator details"/>
    <x v="8"/>
    <s v="Primary investigator/responder organisation type"/>
    <x v="91"/>
    <s v="Commissioner (Primary I/R)"/>
    <x v="109"/>
    <s v="Commissioner (Primary I/R)"/>
    <x v="208"/>
    <m/>
    <s v="Select one of"/>
    <s v="Yes"/>
    <s v="Opt"/>
    <s v="No "/>
    <s v="Yes"/>
    <s v="Opt"/>
    <s v="Yes"/>
    <s v="Opt"/>
    <s v="Yes"/>
    <s v="Opt"/>
    <s v="Yes"/>
    <s v="Opt"/>
    <s v="Yes"/>
    <s v="Opt"/>
    <s v="Yes"/>
    <s v="Opt"/>
    <s v="Yes"/>
    <s v="Opt"/>
    <m/>
    <m/>
  </r>
  <r>
    <n v="2"/>
    <n v="5"/>
    <n v="1"/>
    <n v="4"/>
    <s v="2.5.1.4"/>
    <s v="Incident/Complaint Codes"/>
    <x v="1"/>
    <s v="Investigator details"/>
    <x v="8"/>
    <s v="Primary investigator/responder organisation type"/>
    <x v="91"/>
    <s v="Other (Primary I/R)"/>
    <x v="110"/>
    <s v="Other (Primary I/R)"/>
    <x v="209"/>
    <m/>
    <s v="Select one of"/>
    <s v="Yes"/>
    <s v="Opt"/>
    <s v="No "/>
    <s v="Yes"/>
    <s v="Opt"/>
    <s v="Yes"/>
    <s v="Opt"/>
    <s v="Yes"/>
    <s v="Opt"/>
    <s v="Yes"/>
    <s v="Opt"/>
    <s v="Yes"/>
    <s v="Opt"/>
    <s v="Yes"/>
    <s v="Opt"/>
    <s v="Yes"/>
    <s v="Opt"/>
    <m/>
    <m/>
  </r>
  <r>
    <n v="2"/>
    <n v="5"/>
    <n v="2"/>
    <s v=""/>
    <s v="2.5.2"/>
    <s v="Incident/Complaint Codes"/>
    <x v="1"/>
    <s v="Investigator details"/>
    <x v="8"/>
    <s v="Primary investigator/responder organisation code"/>
    <x v="92"/>
    <m/>
    <x v="0"/>
    <s v="Primary investigator/responder organisation code"/>
    <x v="210"/>
    <s v="OJS Code if NHS"/>
    <s v="text"/>
    <s v="Yes"/>
    <s v="Man"/>
    <s v="No "/>
    <s v="Yes"/>
    <s v="Man"/>
    <s v="Yes"/>
    <s v="Man"/>
    <s v="Yes"/>
    <s v="Man"/>
    <s v="Yes"/>
    <s v="Man"/>
    <s v="Yes"/>
    <s v="Man"/>
    <s v="Yes"/>
    <s v="Man"/>
    <s v="Yes"/>
    <s v="Man"/>
    <m/>
    <m/>
  </r>
  <r>
    <n v="2"/>
    <n v="5"/>
    <n v="3"/>
    <s v=""/>
    <s v="2.5.3"/>
    <s v="Incident/Complaint Codes"/>
    <x v="1"/>
    <s v="Investigator details"/>
    <x v="8"/>
    <s v="Primary investigator/responder organisation name"/>
    <x v="93"/>
    <m/>
    <x v="0"/>
    <s v="Primary investigator/responder organisation name"/>
    <x v="211"/>
    <m/>
    <s v="text"/>
    <s v="Yes"/>
    <s v="Man"/>
    <s v="No "/>
    <s v="Yes"/>
    <s v="Man"/>
    <s v="Yes"/>
    <s v="Man"/>
    <s v="Yes"/>
    <s v="Man"/>
    <s v="Yes"/>
    <s v="Man"/>
    <s v="Yes"/>
    <s v="Man"/>
    <s v="Yes"/>
    <s v="Man"/>
    <s v="Yes"/>
    <s v="Man"/>
    <m/>
    <m/>
  </r>
  <r>
    <n v="2"/>
    <n v="5"/>
    <n v="4"/>
    <s v=""/>
    <s v="2.5.4"/>
    <s v="Incident/Complaint Codes"/>
    <x v="1"/>
    <s v="Investigator details"/>
    <x v="8"/>
    <s v="Primary investigator/responder incident/complaint reference"/>
    <x v="94"/>
    <m/>
    <x v="0"/>
    <s v="Primary investigator/responder incident/complaint reference"/>
    <x v="212"/>
    <m/>
    <s v="text"/>
    <s v="Yes"/>
    <s v="Man"/>
    <s v="No "/>
    <s v="Yes"/>
    <s v="Man"/>
    <s v="Yes"/>
    <s v="Man"/>
    <s v="Yes"/>
    <s v="Man"/>
    <s v="Yes"/>
    <s v="Man"/>
    <s v="Yes"/>
    <s v="Man"/>
    <s v="Yes"/>
    <s v="Man"/>
    <s v="Yes"/>
    <s v="Man"/>
    <m/>
    <m/>
  </r>
  <r>
    <n v="2"/>
    <n v="5"/>
    <n v="5"/>
    <s v=""/>
    <s v="2.5.5"/>
    <s v="Incident/Complaint Codes"/>
    <x v="1"/>
    <s v="Investigator details"/>
    <x v="8"/>
    <s v="Secondary investigator/responder organisation type"/>
    <x v="95"/>
    <m/>
    <x v="0"/>
    <s v="Secondary investigator/responder organisation type"/>
    <x v="213"/>
    <m/>
    <s v="Header"/>
    <s v="Yes"/>
    <s v="Man"/>
    <s v="No "/>
    <s v="Yes"/>
    <s v="Man"/>
    <s v="Yes"/>
    <s v="Man"/>
    <s v="Yes"/>
    <s v="Man"/>
    <s v="Yes"/>
    <s v="Man"/>
    <s v="Yes"/>
    <s v="Man"/>
    <s v="Yes"/>
    <s v="Man"/>
    <s v="Yes"/>
    <s v="Man"/>
    <m/>
    <m/>
  </r>
  <r>
    <n v="2"/>
    <n v="5"/>
    <n v="5"/>
    <n v="1"/>
    <s v="2.5.5.1"/>
    <s v="Incident/Complaint Codes"/>
    <x v="1"/>
    <s v="Investigator details"/>
    <x v="8"/>
    <s v="Secondary investigator/responder organisation type"/>
    <x v="95"/>
    <s v="Homecare Provider (secondary I/R)"/>
    <x v="111"/>
    <s v="Homecare Provider (secondary I/R)"/>
    <x v="214"/>
    <m/>
    <s v="Select one of"/>
    <s v="Yes"/>
    <s v="Opt"/>
    <s v="No "/>
    <s v="Yes"/>
    <s v="Opt"/>
    <s v="Yes"/>
    <s v="Opt"/>
    <s v="Yes"/>
    <s v="Opt"/>
    <s v="Yes"/>
    <s v="Opt"/>
    <s v="Yes"/>
    <s v="Opt"/>
    <s v="Yes"/>
    <s v="Opt"/>
    <s v="Yes"/>
    <s v="Opt"/>
    <m/>
    <m/>
  </r>
  <r>
    <n v="2"/>
    <n v="5"/>
    <n v="5"/>
    <n v="2"/>
    <s v="2.5.5.2"/>
    <s v="Incident/Complaint Codes"/>
    <x v="1"/>
    <s v="Investigator details"/>
    <x v="8"/>
    <s v="Secondary investigator/responder organisation type"/>
    <x v="95"/>
    <s v="Trust (secondary I/R)"/>
    <x v="112"/>
    <s v="Trust (secondary I/R)"/>
    <x v="215"/>
    <m/>
    <s v="Select one of"/>
    <s v="Yes"/>
    <s v="Opt"/>
    <s v="No "/>
    <s v="Yes"/>
    <s v="Opt"/>
    <s v="Yes"/>
    <s v="Opt"/>
    <s v="Yes"/>
    <s v="Opt"/>
    <s v="Yes"/>
    <s v="Opt"/>
    <s v="Yes"/>
    <s v="Opt"/>
    <s v="Yes"/>
    <s v="Opt"/>
    <s v="Yes"/>
    <s v="Opt"/>
    <m/>
    <m/>
  </r>
  <r>
    <n v="2"/>
    <n v="5"/>
    <n v="5"/>
    <n v="3"/>
    <s v="2.5.5.3"/>
    <s v="Incident/Complaint Codes"/>
    <x v="1"/>
    <s v="Investigator details"/>
    <x v="8"/>
    <s v="Secondary investigator/responder organisation type"/>
    <x v="95"/>
    <s v="Commissioner (secondary I/R)"/>
    <x v="113"/>
    <s v="Commissioner (secondary I/R)"/>
    <x v="216"/>
    <m/>
    <s v="Select one of"/>
    <s v="Yes"/>
    <s v="Opt"/>
    <s v="No "/>
    <s v="Yes"/>
    <s v="Opt"/>
    <s v="Yes"/>
    <s v="Opt"/>
    <s v="Yes"/>
    <s v="Opt"/>
    <s v="Yes"/>
    <s v="Opt"/>
    <s v="Yes"/>
    <s v="Opt"/>
    <s v="Yes"/>
    <s v="Opt"/>
    <s v="Yes"/>
    <s v="Opt"/>
    <m/>
    <m/>
  </r>
  <r>
    <n v="2"/>
    <n v="5"/>
    <n v="5"/>
    <n v="4"/>
    <s v="2.5.5.4"/>
    <s v="Incident/Complaint Codes"/>
    <x v="1"/>
    <s v="Investigator details"/>
    <x v="8"/>
    <s v="Secondary investigator/responder organisation type"/>
    <x v="95"/>
    <s v="Other (secondary I/R)"/>
    <x v="114"/>
    <s v="Other (secondary I/R)"/>
    <x v="217"/>
    <m/>
    <s v="Select one of"/>
    <s v="Yes"/>
    <s v="Opt"/>
    <s v="No "/>
    <s v="Yes"/>
    <s v="Opt"/>
    <s v="Yes"/>
    <s v="Opt"/>
    <s v="Yes"/>
    <s v="Opt"/>
    <s v="Yes"/>
    <s v="Opt"/>
    <s v="Yes"/>
    <s v="Opt"/>
    <s v="Yes"/>
    <s v="Opt"/>
    <s v="Yes"/>
    <s v="Opt"/>
    <m/>
    <m/>
  </r>
  <r>
    <n v="2"/>
    <n v="5"/>
    <n v="6"/>
    <s v=""/>
    <s v="2.5.6"/>
    <s v="Incident/Complaint Codes"/>
    <x v="1"/>
    <s v="Investigator details"/>
    <x v="8"/>
    <s v="Secondary investigator/responder organisation code"/>
    <x v="96"/>
    <m/>
    <x v="0"/>
    <s v="Secondary investigator/responder organisation code"/>
    <x v="218"/>
    <s v="OJS Code if NHS"/>
    <s v="text"/>
    <s v="Yes"/>
    <s v="Man"/>
    <s v="No "/>
    <s v="Yes"/>
    <s v="Man"/>
    <s v="Yes"/>
    <s v="Man"/>
    <s v="Yes"/>
    <s v="Man"/>
    <s v="Yes"/>
    <s v="Man"/>
    <s v="Yes"/>
    <s v="Man"/>
    <s v="Yes"/>
    <s v="Man"/>
    <s v="Yes"/>
    <s v="Man"/>
    <m/>
    <m/>
  </r>
  <r>
    <n v="2"/>
    <n v="5"/>
    <n v="7"/>
    <s v=""/>
    <s v="2.5.7"/>
    <s v="Incident/Complaint Codes"/>
    <x v="1"/>
    <s v="Investigator details"/>
    <x v="8"/>
    <s v="Secondary investigator/responder organisation Name"/>
    <x v="97"/>
    <m/>
    <x v="0"/>
    <s v="Secondary investigator/responder organisation Name"/>
    <x v="219"/>
    <m/>
    <s v="text"/>
    <s v="Yes"/>
    <s v="Man"/>
    <s v="No "/>
    <s v="Yes"/>
    <s v="Man"/>
    <s v="Yes"/>
    <s v="Man"/>
    <s v="Yes"/>
    <s v="Man"/>
    <s v="Yes"/>
    <s v="Man"/>
    <s v="Yes"/>
    <s v="Man"/>
    <s v="Yes"/>
    <s v="Man"/>
    <s v="Yes"/>
    <s v="Man"/>
    <m/>
    <m/>
  </r>
  <r>
    <n v="2"/>
    <n v="5"/>
    <n v="8"/>
    <s v=""/>
    <s v="2.5.8"/>
    <s v="Incident/Complaint Codes"/>
    <x v="1"/>
    <s v="Investigator details"/>
    <x v="8"/>
    <s v="Secondary investigator/responder incident/complaint reference"/>
    <x v="98"/>
    <m/>
    <x v="0"/>
    <s v="Secondary investigator/responder incident/complaint reference"/>
    <x v="220"/>
    <m/>
    <s v="text"/>
    <s v="Yes"/>
    <s v="Man"/>
    <s v="No "/>
    <s v="Yes"/>
    <s v="Man"/>
    <s v="Yes"/>
    <s v="Man"/>
    <s v="Yes"/>
    <s v="Man"/>
    <s v="Yes"/>
    <s v="Man"/>
    <s v="Yes"/>
    <s v="Man"/>
    <s v="Yes"/>
    <s v="Man"/>
    <s v="Yes"/>
    <s v="Man"/>
    <m/>
    <m/>
  </r>
  <r>
    <n v="3"/>
    <s v=""/>
    <s v=""/>
    <s v=""/>
    <s v="3"/>
    <s v="Process Based Codes"/>
    <x v="2"/>
    <m/>
    <x v="0"/>
    <m/>
    <x v="0"/>
    <m/>
    <x v="0"/>
    <s v="Process Based Codes"/>
    <x v="221"/>
    <m/>
    <s v="Header"/>
    <s v="Yes"/>
    <s v="Man"/>
    <s v="No "/>
    <s v="Yes"/>
    <s v="Man"/>
    <s v="Yes"/>
    <s v="Man"/>
    <s v="Yes"/>
    <s v="Man"/>
    <s v="Yes"/>
    <s v="Man"/>
    <s v="Yes"/>
    <s v="Man"/>
    <s v="Yes"/>
    <s v="Man"/>
    <s v="Yes"/>
    <s v="Opt"/>
    <m/>
    <m/>
  </r>
  <r>
    <n v="3"/>
    <n v="1"/>
    <s v=""/>
    <s v=""/>
    <s v="3.1"/>
    <s v="Process Based Codes"/>
    <x v="2"/>
    <s v="Service Implementation / Change Control"/>
    <x v="9"/>
    <m/>
    <x v="0"/>
    <m/>
    <x v="0"/>
    <s v="Service Implementation / Change Control"/>
    <x v="222"/>
    <s v="(process step 1,2)"/>
    <s v="1=primary cause, 2=secondary cause, 3=contributory factor"/>
    <s v="Yes"/>
    <s v="Opt"/>
    <s v="No "/>
    <s v="Yes"/>
    <s v="Opt"/>
    <s v="Yes"/>
    <s v="Opt"/>
    <s v="Yes"/>
    <s v="Opt"/>
    <s v="Yes"/>
    <s v="Opt"/>
    <s v="Yes"/>
    <s v="Opt"/>
    <s v="Yes"/>
    <s v="Opt"/>
    <s v="Yes"/>
    <s v="Opt"/>
    <m/>
    <m/>
  </r>
  <r>
    <n v="3"/>
    <n v="1"/>
    <n v="1"/>
    <s v=""/>
    <s v="3.1.1"/>
    <s v="Process Based Codes"/>
    <x v="2"/>
    <s v="Service Implementation / Change Control"/>
    <x v="9"/>
    <s v="SLA / Contract not in place"/>
    <x v="99"/>
    <m/>
    <x v="0"/>
    <s v="SLA / Contract not in place"/>
    <x v="223"/>
    <m/>
    <s v="1=primary cause, 2=secondary cause, 3=contributory factor"/>
    <s v="Yes"/>
    <s v="Opt"/>
    <s v="No "/>
    <s v="No "/>
    <s v="n/a"/>
    <s v="No "/>
    <s v="n/a"/>
    <s v="No "/>
    <s v="n/a"/>
    <s v="Yes"/>
    <s v="Opt"/>
    <s v="Yes"/>
    <s v="Opt"/>
    <s v="Yes"/>
    <s v="Opt"/>
    <s v="No "/>
    <s v="n/a"/>
    <m/>
    <m/>
  </r>
  <r>
    <n v="3"/>
    <n v="1"/>
    <n v="2"/>
    <s v=""/>
    <s v="3.1.2"/>
    <s v="Process Based Codes"/>
    <x v="2"/>
    <s v="Service Implementation / Change Control"/>
    <x v="9"/>
    <s v="SLA / Contract unclear"/>
    <x v="100"/>
    <m/>
    <x v="0"/>
    <s v="SLA / Contract unclear"/>
    <x v="224"/>
    <m/>
    <s v="1=primary cause, 2=secondary cause, 3=contributory factor"/>
    <s v="Yes"/>
    <s v="Opt"/>
    <s v="No "/>
    <s v="No "/>
    <s v="n/a"/>
    <s v="No "/>
    <s v="n/a"/>
    <s v="No "/>
    <s v="n/a"/>
    <s v="Yes"/>
    <s v="Opt"/>
    <s v="Yes"/>
    <s v="Opt"/>
    <s v="Yes"/>
    <s v="Opt"/>
    <s v="No "/>
    <s v="n/a"/>
    <m/>
    <m/>
  </r>
  <r>
    <n v="3"/>
    <n v="1"/>
    <n v="3"/>
    <s v=""/>
    <s v="3.1.3"/>
    <s v="Process Based Codes"/>
    <x v="2"/>
    <s v="Service Implementation / Change Control"/>
    <x v="9"/>
    <s v="Policy / Guideline / Standard Operating Procedure not in place"/>
    <x v="101"/>
    <m/>
    <x v="0"/>
    <s v="Policy / Guideline / Standard Operating Procedure not in place"/>
    <x v="225"/>
    <m/>
    <s v="1=primary cause, 2=secondary cause, 3=contributory factor"/>
    <s v="Yes"/>
    <s v="Opt"/>
    <s v="No "/>
    <s v="Yes"/>
    <s v="Opt"/>
    <s v="No "/>
    <s v="n/a"/>
    <s v="No "/>
    <s v="n/a"/>
    <s v="Yes"/>
    <s v="Opt"/>
    <s v="Yes"/>
    <s v="Opt"/>
    <s v="Yes"/>
    <s v="Opt"/>
    <s v="No "/>
    <s v="n/a"/>
    <m/>
    <m/>
  </r>
  <r>
    <n v="3"/>
    <n v="1"/>
    <n v="4"/>
    <s v=""/>
    <s v="3.1.4"/>
    <s v="Process Based Codes"/>
    <x v="2"/>
    <s v="Service Implementation / Change Control"/>
    <x v="9"/>
    <s v="Risks not identified"/>
    <x v="102"/>
    <m/>
    <x v="0"/>
    <s v="Risks not identified"/>
    <x v="226"/>
    <m/>
    <s v="1=primary cause, 2=secondary cause, 3=contributory factor"/>
    <s v="Yes"/>
    <s v="Opt"/>
    <s v="No "/>
    <s v="No "/>
    <s v="n/a"/>
    <s v="No "/>
    <s v="n/a"/>
    <s v="No "/>
    <s v="n/a"/>
    <s v="Yes"/>
    <s v="Opt"/>
    <s v="Yes"/>
    <s v="Opt"/>
    <s v="Yes"/>
    <s v="Opt"/>
    <s v="No "/>
    <s v="n/a"/>
    <m/>
    <m/>
  </r>
  <r>
    <n v="3"/>
    <n v="1"/>
    <n v="5"/>
    <s v=""/>
    <s v="3.1.5"/>
    <s v="Process Based Codes"/>
    <x v="2"/>
    <s v="Service Implementation / Change Control"/>
    <x v="9"/>
    <s v="Risk mitigation insufficient"/>
    <x v="103"/>
    <m/>
    <x v="0"/>
    <s v="Risk mitigation insufficient"/>
    <x v="227"/>
    <m/>
    <s v="1=primary cause, 2=secondary cause, 3=contributory factor"/>
    <s v="Yes"/>
    <s v="Opt"/>
    <s v="No "/>
    <s v="No "/>
    <s v="n/a"/>
    <s v="No "/>
    <s v="n/a"/>
    <s v="No "/>
    <s v="n/a"/>
    <s v="Yes"/>
    <s v="Opt"/>
    <s v="Yes"/>
    <s v="Opt"/>
    <s v="Yes"/>
    <s v="Opt"/>
    <s v="No "/>
    <s v="n/a"/>
    <m/>
    <m/>
  </r>
  <r>
    <n v="3"/>
    <n v="1"/>
    <n v="6"/>
    <s v=""/>
    <s v="3.1.6"/>
    <s v="Process Based Codes"/>
    <x v="2"/>
    <s v="Service Implementation / Change Control"/>
    <x v="9"/>
    <s v="Data entry error – contract/account information"/>
    <x v="104"/>
    <m/>
    <x v="0"/>
    <s v="Data entry error – contract/account information"/>
    <x v="228"/>
    <m/>
    <s v="1=primary cause, 2=secondary cause, 3=contributory factor"/>
    <s v="Yes"/>
    <s v="Opt"/>
    <s v="No "/>
    <s v="Yes"/>
    <s v="Opt"/>
    <s v="No "/>
    <s v="n/a"/>
    <s v="No "/>
    <s v="n/a"/>
    <s v="Yes"/>
    <s v="Opt"/>
    <s v="Yes"/>
    <s v="Opt"/>
    <s v="Yes"/>
    <s v="Opt"/>
    <s v="No "/>
    <s v="n/a"/>
    <m/>
    <m/>
  </r>
  <r>
    <n v="3"/>
    <n v="1"/>
    <n v="7"/>
    <s v=""/>
    <s v="3.1.7"/>
    <s v="Process Based Codes"/>
    <x v="2"/>
    <s v="Service Implementation / Change Control"/>
    <x v="9"/>
    <s v="Data entry error – service/product information"/>
    <x v="105"/>
    <m/>
    <x v="0"/>
    <s v="Data entry error – service/product information"/>
    <x v="229"/>
    <m/>
    <s v="1=primary cause, 2=secondary cause, 3=contributory factor"/>
    <s v="Yes"/>
    <s v="Opt"/>
    <s v="No "/>
    <s v="Yes"/>
    <s v="Opt"/>
    <s v="No "/>
    <s v="n/a"/>
    <s v="No "/>
    <s v="n/a"/>
    <s v="Yes"/>
    <s v="Opt"/>
    <s v="Yes"/>
    <s v="Opt"/>
    <s v="Yes"/>
    <s v="Opt"/>
    <s v="No "/>
    <s v="n/a"/>
    <m/>
    <m/>
  </r>
  <r>
    <n v="3"/>
    <n v="1"/>
    <n v="8"/>
    <s v=""/>
    <s v="3.1.8"/>
    <s v="Process Based Codes"/>
    <x v="2"/>
    <s v="Service Implementation / Change Control"/>
    <x v="9"/>
    <s v="Key contact details not available / incorrect"/>
    <x v="106"/>
    <m/>
    <x v="0"/>
    <s v="Key contact details not available / incorrect"/>
    <x v="230"/>
    <m/>
    <s v="1=primary cause, 2=secondary cause, 3=contributory factor"/>
    <s v="Yes"/>
    <s v="Opt"/>
    <s v="No "/>
    <s v="Yes"/>
    <s v="Opt"/>
    <s v="No "/>
    <s v="n/a"/>
    <s v="Yes"/>
    <s v="Opt"/>
    <s v="Yes"/>
    <s v="Opt"/>
    <s v="Yes"/>
    <s v="Opt"/>
    <s v="Yes"/>
    <s v="Opt"/>
    <s v="No "/>
    <s v="n/a"/>
    <m/>
    <m/>
  </r>
  <r>
    <n v="3"/>
    <n v="1"/>
    <n v="9"/>
    <s v=""/>
    <s v="3.1.9"/>
    <s v="Process Based Codes"/>
    <x v="2"/>
    <s v="Service Implementation / Change Control"/>
    <x v="9"/>
    <s v="Change control insufficient"/>
    <x v="107"/>
    <m/>
    <x v="0"/>
    <s v="Change control insufficient"/>
    <x v="231"/>
    <m/>
    <s v="1=primary cause, 2=secondary cause, 3=contributory factor"/>
    <s v="Yes"/>
    <s v="Opt"/>
    <s v="No "/>
    <s v="Yes"/>
    <s v="Opt"/>
    <s v="No "/>
    <s v="n/a"/>
    <s v="Yes"/>
    <s v="Opt"/>
    <s v="Yes"/>
    <s v="Opt"/>
    <s v="Yes"/>
    <s v="Opt"/>
    <s v="Yes"/>
    <s v="Opt"/>
    <s v="No "/>
    <s v="n/a"/>
    <m/>
    <m/>
  </r>
  <r>
    <n v="3"/>
    <n v="1"/>
    <n v="10"/>
    <s v=""/>
    <s v="3.1.10"/>
    <s v="Process Based Codes"/>
    <x v="2"/>
    <s v="Service Implementation / Change Control"/>
    <x v="9"/>
    <s v="Service requested outside contracted service level"/>
    <x v="108"/>
    <m/>
    <x v="0"/>
    <s v="Service requested outside contracted service level"/>
    <x v="232"/>
    <m/>
    <s v="1=primary cause, 2=secondary cause, 3=contributory factor"/>
    <s v="Yes"/>
    <s v="Opt"/>
    <s v="No "/>
    <s v="Yes"/>
    <s v="Opt"/>
    <s v="No "/>
    <s v="n/a"/>
    <s v="Yes"/>
    <s v="Opt"/>
    <s v="Yes"/>
    <s v="Opt"/>
    <s v="Yes"/>
    <s v="Opt"/>
    <s v="Yes"/>
    <s v="Opt"/>
    <s v="No "/>
    <s v="n/a"/>
    <m/>
    <m/>
  </r>
  <r>
    <n v="3"/>
    <n v="1"/>
    <n v="11"/>
    <s v=""/>
    <s v="3.1.11"/>
    <s v="Process Based Codes"/>
    <x v="2"/>
    <s v="Service Implementation / Change Control"/>
    <x v="9"/>
    <s v="Unclassified implementation /change failure"/>
    <x v="109"/>
    <m/>
    <x v="0"/>
    <s v="Unclassified implementation /change failure"/>
    <x v="233"/>
    <m/>
    <s v="1=primary cause, 2=secondary cause, 3=contributory factor"/>
    <s v="Yes"/>
    <s v="Opt"/>
    <s v="No "/>
    <s v="Yes"/>
    <s v="Opt"/>
    <s v="Yes"/>
    <s v="Opt"/>
    <s v="Yes"/>
    <s v="Opt"/>
    <s v="Yes"/>
    <s v="Opt"/>
    <s v="Yes"/>
    <s v="Opt"/>
    <s v="Yes"/>
    <s v="Opt"/>
    <s v="Yes"/>
    <s v="Opt"/>
    <m/>
    <m/>
  </r>
  <r>
    <n v="3"/>
    <n v="2"/>
    <s v=""/>
    <s v=""/>
    <s v="3.2"/>
    <s v="Process Based Codes"/>
    <x v="2"/>
    <s v="Patient Registration and Patient Services"/>
    <x v="10"/>
    <m/>
    <x v="0"/>
    <m/>
    <x v="0"/>
    <s v="Patient Registration and Patient Services"/>
    <x v="234"/>
    <s v="(process step 3,4,5,6,10,18e (was 12e))"/>
    <s v="1=primary cause, 2=secondary cause, 3=contributory factor"/>
    <s v="Yes"/>
    <s v="Opt"/>
    <s v="No "/>
    <s v="Yes"/>
    <s v="Opt"/>
    <s v="Yes"/>
    <s v="Opt"/>
    <s v="Yes"/>
    <s v="Opt"/>
    <s v="Yes"/>
    <s v="Opt"/>
    <s v="Yes"/>
    <s v="Opt"/>
    <s v="Yes"/>
    <s v="Opt"/>
    <s v="Yes"/>
    <s v="Opt"/>
    <m/>
    <m/>
  </r>
  <r>
    <n v="3"/>
    <n v="2"/>
    <n v="1"/>
    <s v=""/>
    <s v="3.2.1"/>
    <s v="Process Based Codes"/>
    <x v="2"/>
    <s v="Patient Registration and Patient Services"/>
    <x v="10"/>
    <s v="Patient Referral"/>
    <x v="110"/>
    <m/>
    <x v="0"/>
    <s v="Patient Referral"/>
    <x v="235"/>
    <m/>
    <s v="1=primary cause, 2=secondary cause, 3=contributory factor"/>
    <s v="Yes"/>
    <s v="Opt"/>
    <s v="No "/>
    <s v="No "/>
    <s v="n/a"/>
    <s v="No "/>
    <s v="n/a"/>
    <s v="No "/>
    <s v="n/a"/>
    <s v="Yes"/>
    <s v="Opt"/>
    <s v="Yes"/>
    <s v="Opt"/>
    <s v="Yes"/>
    <s v="Opt"/>
    <s v="No "/>
    <s v="n/a"/>
    <s v="KPI D6"/>
    <m/>
  </r>
  <r>
    <n v="3"/>
    <n v="2"/>
    <n v="1"/>
    <n v="1"/>
    <s v="3.2.1.1"/>
    <s v="Process Based Codes"/>
    <x v="2"/>
    <s v="Patient Registration and Patient Services"/>
    <x v="10"/>
    <s v="Patient Referral"/>
    <x v="110"/>
    <s v="Patient registration documents not clear"/>
    <x v="115"/>
    <s v="Patient registration documents not clear"/>
    <x v="236"/>
    <m/>
    <s v="1=primary cause, 2=secondary cause, 3=contributory factor"/>
    <s v="Yes"/>
    <s v="Opt"/>
    <s v="No "/>
    <s v="No "/>
    <s v="n/a"/>
    <s v="No "/>
    <s v="n/a"/>
    <s v="No "/>
    <s v="n/a"/>
    <s v="Yes"/>
    <s v="Opt"/>
    <s v="Yes"/>
    <s v="Opt"/>
    <s v="Yes"/>
    <s v="Opt"/>
    <s v="No "/>
    <s v="n/a"/>
    <m/>
    <m/>
  </r>
  <r>
    <n v="3"/>
    <n v="2"/>
    <n v="1"/>
    <n v="2"/>
    <s v="3.2.1.2"/>
    <s v="Process Based Codes"/>
    <x v="2"/>
    <s v="Patient Registration and Patient Services"/>
    <x v="10"/>
    <s v="Patient Referral"/>
    <x v="110"/>
    <s v="Patient registration documents incomplete"/>
    <x v="116"/>
    <s v="Patient registration documents incomplete"/>
    <x v="237"/>
    <m/>
    <s v="1=primary cause, 2=secondary cause, 3=contributory factor"/>
    <s v="Yes"/>
    <s v="Opt"/>
    <s v="No "/>
    <s v="No "/>
    <s v="n/a"/>
    <s v="No "/>
    <s v="n/a"/>
    <s v="No "/>
    <s v="n/a"/>
    <s v="Yes"/>
    <s v="Opt"/>
    <s v="Yes"/>
    <s v="Opt"/>
    <s v="Yes"/>
    <s v="Opt"/>
    <s v="No "/>
    <s v="n/a"/>
    <m/>
    <m/>
  </r>
  <r>
    <n v="3"/>
    <n v="2"/>
    <n v="1"/>
    <n v="3"/>
    <s v="3.2.1.3"/>
    <s v="Process Based Codes"/>
    <x v="2"/>
    <s v="Patient Registration and Patient Services"/>
    <x v="10"/>
    <s v="Patient Referral"/>
    <x v="110"/>
    <s v="Inappropriate referral e.g. patient not suitable for homecare"/>
    <x v="117"/>
    <s v="Inappropriate referral e.g. patient not suitable for homecare"/>
    <x v="238"/>
    <m/>
    <s v="1=primary cause, 2=secondary cause, 3=contributory factor"/>
    <s v="Yes"/>
    <s v="Opt"/>
    <s v="No "/>
    <s v="Yes"/>
    <s v="Opt"/>
    <s v="No "/>
    <s v="n/a"/>
    <s v="No "/>
    <s v="n/a"/>
    <s v="Yes"/>
    <s v="Opt"/>
    <s v="Yes"/>
    <s v="Opt"/>
    <s v="Yes"/>
    <s v="Opt"/>
    <s v="No "/>
    <s v="n/a"/>
    <m/>
    <m/>
  </r>
  <r>
    <n v="3"/>
    <n v="2"/>
    <n v="1"/>
    <n v="4"/>
    <s v="3.2.1.4"/>
    <s v="Process Based Codes"/>
    <x v="2"/>
    <s v="Patient Registration and Patient Services"/>
    <x v="10"/>
    <s v="Patient Referral"/>
    <x v="110"/>
    <s v="Inadequate individual patient care plan agreed and in place"/>
    <x v="118"/>
    <s v="Inadequate individual patient care plan agreed and in place"/>
    <x v="239"/>
    <m/>
    <s v="1=primary cause, 2=secondary cause, 3=contributory factor"/>
    <s v="Yes"/>
    <s v="Opt"/>
    <s v="No "/>
    <s v="No "/>
    <s v="n/a"/>
    <s v="No "/>
    <s v="n/a"/>
    <s v="No "/>
    <s v="n/a"/>
    <s v="Yes"/>
    <s v="Opt"/>
    <s v="Yes"/>
    <s v="Opt"/>
    <s v="Yes"/>
    <s v="Opt"/>
    <s v="No "/>
    <s v="n/a"/>
    <m/>
    <m/>
  </r>
  <r>
    <n v="3"/>
    <n v="2"/>
    <n v="2"/>
    <s v=""/>
    <s v="3.2.2"/>
    <s v="Process Based Codes"/>
    <x v="2"/>
    <s v="Patient Registration and Patient Services"/>
    <x v="10"/>
    <s v="Delayed registration onto providers system"/>
    <x v="111"/>
    <m/>
    <x v="0"/>
    <s v="Delayed registration onto providers system"/>
    <x v="240"/>
    <m/>
    <s v="1=primary cause, 2=secondary cause, 3=contributory factor"/>
    <s v="Yes"/>
    <s v="Opt"/>
    <s v="No "/>
    <s v="No "/>
    <s v="n/a"/>
    <s v="No "/>
    <s v="n/a"/>
    <s v="No "/>
    <s v="n/a"/>
    <s v="Yes"/>
    <s v="Opt"/>
    <s v="Yes"/>
    <s v="Opt"/>
    <s v="Yes"/>
    <s v="Opt"/>
    <s v="No "/>
    <s v="n/a"/>
    <m/>
    <m/>
  </r>
  <r>
    <n v="3"/>
    <n v="2"/>
    <n v="3"/>
    <s v=""/>
    <s v="3.2.3"/>
    <s v="Process Based Codes"/>
    <x v="2"/>
    <s v="Patient Registration and Patient Services"/>
    <x v="10"/>
    <s v="Patient registration data entry incorrect"/>
    <x v="112"/>
    <m/>
    <x v="0"/>
    <s v="Patient registration data entry incorrect"/>
    <x v="241"/>
    <m/>
    <s v="1=primary cause, 2=secondary cause, 3=contributory factor"/>
    <s v="Yes"/>
    <s v="Opt"/>
    <s v="No "/>
    <s v="No "/>
    <s v="n/a"/>
    <s v="No "/>
    <s v="n/a"/>
    <s v="No "/>
    <s v="n/a"/>
    <s v="Yes"/>
    <s v="Opt"/>
    <s v="Yes"/>
    <s v="Opt"/>
    <s v="Yes"/>
    <s v="Opt"/>
    <s v="No "/>
    <s v="n/a"/>
    <m/>
    <m/>
  </r>
  <r>
    <n v="3"/>
    <n v="2"/>
    <n v="3"/>
    <n v="1"/>
    <s v="3.2.3.1"/>
    <s v="Process Based Codes"/>
    <x v="2"/>
    <s v="Patient Registration and Patient Services"/>
    <x v="10"/>
    <s v="Patient registration data entry incorrect"/>
    <x v="112"/>
    <s v="Incorrect patient details"/>
    <x v="119"/>
    <s v="Incorrect patient details"/>
    <x v="242"/>
    <m/>
    <s v="1=primary cause, 2=secondary cause, 3=contributory factor"/>
    <s v="Yes"/>
    <s v="Opt"/>
    <s v="No "/>
    <s v="Yes"/>
    <s v="Opt"/>
    <s v="No "/>
    <s v="n/a"/>
    <s v="No "/>
    <s v="n/a"/>
    <s v="Yes"/>
    <s v="Opt"/>
    <s v="Yes"/>
    <s v="Opt"/>
    <s v="Yes"/>
    <s v="Opt"/>
    <s v="No "/>
    <s v="n/a"/>
    <m/>
    <m/>
  </r>
  <r>
    <n v="3"/>
    <n v="2"/>
    <n v="3"/>
    <n v="2"/>
    <s v="3.2.3.2"/>
    <s v="Process Based Codes"/>
    <x v="2"/>
    <s v="Patient Registration and Patient Services"/>
    <x v="10"/>
    <s v="Patient registration data entry incorrect"/>
    <x v="112"/>
    <s v="Incorrect service details"/>
    <x v="120"/>
    <s v="Incorrect service details"/>
    <x v="243"/>
    <m/>
    <s v="1=primary cause, 2=secondary cause, 3=contributory factor"/>
    <s v="Yes"/>
    <s v="Opt"/>
    <s v="No "/>
    <s v="No "/>
    <s v="n/a"/>
    <s v="No "/>
    <s v="n/a"/>
    <s v="No "/>
    <s v="n/a"/>
    <s v="Yes"/>
    <s v="Opt"/>
    <s v="Yes"/>
    <s v="Opt"/>
    <s v="Yes"/>
    <s v="Opt"/>
    <s v="No "/>
    <s v="n/a"/>
    <m/>
    <m/>
  </r>
  <r>
    <n v="3"/>
    <n v="2"/>
    <n v="3"/>
    <n v="3"/>
    <s v="3.2.3.3"/>
    <s v="Process Based Codes"/>
    <x v="2"/>
    <s v="Patient Registration and Patient Services"/>
    <x v="10"/>
    <s v="Patient registration data entry incorrect"/>
    <x v="112"/>
    <s v="Incorrect hospital / clinical contact details"/>
    <x v="121"/>
    <s v="Incorrect hospital / clinical contact details"/>
    <x v="244"/>
    <m/>
    <s v="1=primary cause, 2=secondary cause, 3=contributory factor"/>
    <s v="Yes"/>
    <s v="Opt"/>
    <s v="No "/>
    <s v="No "/>
    <s v="n/a"/>
    <s v="No "/>
    <s v="n/a"/>
    <s v="No "/>
    <s v="n/a"/>
    <s v="Yes"/>
    <s v="Opt"/>
    <s v="Yes"/>
    <s v="Opt"/>
    <s v="Yes"/>
    <s v="Opt"/>
    <s v="No "/>
    <s v="n/a"/>
    <m/>
    <m/>
  </r>
  <r>
    <n v="3"/>
    <n v="2"/>
    <n v="3"/>
    <n v="4"/>
    <s v="3.2.3.4"/>
    <s v="Process Based Codes"/>
    <x v="2"/>
    <s v="Patient Registration and Patient Services"/>
    <x v="10"/>
    <s v="Patient registration data entry incorrect"/>
    <x v="112"/>
    <s v="Incorrect funding details"/>
    <x v="122"/>
    <s v="Incorrect funding details"/>
    <x v="245"/>
    <m/>
    <s v="1=primary cause, 2=secondary cause, 3=contributory factor"/>
    <s v="Yes"/>
    <s v="Opt"/>
    <s v="No "/>
    <s v="No "/>
    <s v="n/a"/>
    <s v="No "/>
    <s v="n/a"/>
    <s v="No "/>
    <s v="n/a"/>
    <s v="Yes"/>
    <s v="Opt"/>
    <s v="Yes"/>
    <s v="Opt"/>
    <s v="Yes"/>
    <s v="Opt"/>
    <s v="No "/>
    <s v="n/a"/>
    <m/>
    <m/>
  </r>
  <r>
    <n v="3"/>
    <n v="2"/>
    <n v="4"/>
    <s v=""/>
    <s v="3.2.4"/>
    <s v="Process Based Codes"/>
    <x v="2"/>
    <s v="Patient Registration and Patient Services"/>
    <x v="10"/>
    <s v="Consent not documented"/>
    <x v="113"/>
    <m/>
    <x v="0"/>
    <s v="Consent not documented"/>
    <x v="246"/>
    <m/>
    <s v="1=primary cause, 2=secondary cause, 3=contributory factor"/>
    <s v="Yes"/>
    <s v="Opt"/>
    <s v="No "/>
    <s v="Yes"/>
    <s v="Opt"/>
    <s v="No "/>
    <s v="n/a"/>
    <s v="No "/>
    <s v="n/a"/>
    <s v="Yes"/>
    <s v="Opt"/>
    <s v="Yes"/>
    <s v="Opt"/>
    <s v="Yes"/>
    <s v="Opt"/>
    <s v="No "/>
    <s v="n/a"/>
    <m/>
    <m/>
  </r>
  <r>
    <n v="3"/>
    <n v="2"/>
    <n v="5"/>
    <s v=""/>
    <s v="3.2.5"/>
    <s v="Process Based Codes"/>
    <x v="2"/>
    <s v="Patient Registration and Patient Services"/>
    <x v="10"/>
    <s v="Initial patient contact not completed"/>
    <x v="114"/>
    <m/>
    <x v="0"/>
    <s v="Initial patient contact not completed"/>
    <x v="247"/>
    <m/>
    <s v="1=primary cause, 2=secondary cause, 3=contributory factor"/>
    <s v="Yes"/>
    <s v="Opt"/>
    <s v="No "/>
    <s v="No "/>
    <s v="n/a"/>
    <s v="No "/>
    <s v="n/a"/>
    <s v="No "/>
    <s v="n/a"/>
    <s v="Yes"/>
    <s v="Opt"/>
    <s v="Yes"/>
    <s v="Opt"/>
    <s v="Yes"/>
    <s v="Opt"/>
    <s v="No "/>
    <s v="n/a"/>
    <m/>
    <m/>
  </r>
  <r>
    <n v="3"/>
    <n v="2"/>
    <n v="6"/>
    <s v=""/>
    <s v="3.2.6"/>
    <s v="Process Based Codes"/>
    <x v="2"/>
    <s v="Patient Registration and Patient Services"/>
    <x v="10"/>
    <s v="Service start date agreed"/>
    <x v="115"/>
    <m/>
    <x v="0"/>
    <s v="Service start date agreed"/>
    <x v="248"/>
    <m/>
    <s v="1=primary cause, 2=secondary cause, 3=contributory factor"/>
    <s v="Yes"/>
    <s v="Opt"/>
    <s v="No "/>
    <s v="No "/>
    <s v="n/a"/>
    <s v="No "/>
    <s v="n/a"/>
    <s v="No "/>
    <s v="n/a"/>
    <s v="Yes"/>
    <s v="Opt"/>
    <s v="Yes"/>
    <s v="Opt"/>
    <s v="Yes"/>
    <s v="Opt"/>
    <s v="No "/>
    <s v="n/a"/>
    <m/>
    <m/>
  </r>
  <r>
    <n v="3"/>
    <n v="2"/>
    <n v="7"/>
    <s v=""/>
    <s v="3.2.7"/>
    <s v="Process Based Codes"/>
    <x v="2"/>
    <s v="Patient Registration and Patient Services"/>
    <x v="10"/>
    <s v="Delivery/visit date/time not confirmed with patient"/>
    <x v="116"/>
    <m/>
    <x v="0"/>
    <s v="Delivery/visit date/time not confirmed with patient"/>
    <x v="249"/>
    <m/>
    <s v="1=primary cause, 2=secondary cause, 3=contributory factor"/>
    <s v="Yes"/>
    <s v="Opt"/>
    <s v="No "/>
    <s v="No "/>
    <s v="n/a"/>
    <s v="No "/>
    <s v="n/a"/>
    <s v="No "/>
    <s v="n/a"/>
    <s v="Yes"/>
    <s v="Opt"/>
    <s v="Yes"/>
    <s v="Opt"/>
    <s v="Yes"/>
    <s v="Opt"/>
    <s v="No "/>
    <s v="n/a"/>
    <m/>
    <m/>
  </r>
  <r>
    <n v="3"/>
    <n v="2"/>
    <n v="8"/>
    <s v=""/>
    <s v="3.2.8"/>
    <s v="Process Based Codes"/>
    <x v="2"/>
    <s v="Patient Registration and Patient Services"/>
    <x v="10"/>
    <s v="Patient preference not recorded and actioned"/>
    <x v="117"/>
    <m/>
    <x v="0"/>
    <s v="Patient preference not recorded and actioned"/>
    <x v="250"/>
    <m/>
    <s v="1=primary cause, 2=secondary cause, 3=contributory factor"/>
    <s v="Yes"/>
    <s v="Opt"/>
    <s v="No "/>
    <s v="Yes"/>
    <s v="Opt"/>
    <s v="No "/>
    <s v="n/a"/>
    <s v="Yes"/>
    <s v="Opt"/>
    <s v="Yes"/>
    <s v="Opt"/>
    <s v="Yes"/>
    <s v="Opt"/>
    <s v="Yes"/>
    <s v="Opt"/>
    <s v="No "/>
    <s v="n/a"/>
    <m/>
    <m/>
  </r>
  <r>
    <n v="3"/>
    <n v="2"/>
    <n v="9"/>
    <s v=""/>
    <s v="3.2.9"/>
    <s v="Process Based Codes"/>
    <x v="2"/>
    <s v="Patient Registration and Patient Services"/>
    <x v="10"/>
    <s v="Patient request not actioned - incorrect delivery address"/>
    <x v="118"/>
    <m/>
    <x v="0"/>
    <s v="Patient request not actioned - incorrect delivery address"/>
    <x v="251"/>
    <m/>
    <s v="1=primary cause, 2=secondary cause, 3=contributory factor"/>
    <s v="Yes"/>
    <s v="Opt"/>
    <s v="No "/>
    <s v="Yes"/>
    <s v="Opt"/>
    <s v="No "/>
    <s v="n/a"/>
    <s v="No "/>
    <s v="n/a"/>
    <s v="Yes"/>
    <s v="Opt"/>
    <s v="Yes"/>
    <s v="Opt"/>
    <s v="Yes"/>
    <s v="Opt"/>
    <s v="No "/>
    <s v="n/a"/>
    <m/>
    <m/>
  </r>
  <r>
    <n v="3"/>
    <n v="2"/>
    <n v="10"/>
    <s v=""/>
    <s v="3.2.10"/>
    <s v="Process Based Codes"/>
    <x v="2"/>
    <s v="Patient Registration and Patient Services"/>
    <x v="10"/>
    <s v="Patient request not actioned –other"/>
    <x v="119"/>
    <m/>
    <x v="0"/>
    <s v="Patient request not actioned –other"/>
    <x v="252"/>
    <m/>
    <s v="1=primary cause, 2=secondary cause, 3=contributory factor"/>
    <s v="Yes"/>
    <s v="Opt"/>
    <s v="No "/>
    <s v="Yes"/>
    <s v="Opt"/>
    <s v="No "/>
    <s v="n/a"/>
    <s v="Yes"/>
    <s v="Opt"/>
    <s v="Yes"/>
    <s v="Opt"/>
    <s v="Yes"/>
    <s v="Opt"/>
    <s v="Yes"/>
    <s v="Opt"/>
    <s v="No "/>
    <s v="n/a"/>
    <m/>
    <m/>
  </r>
  <r>
    <n v="3"/>
    <n v="2"/>
    <n v="11"/>
    <s v=""/>
    <s v="3.2.11"/>
    <s v="Process Based Codes"/>
    <x v="2"/>
    <s v="Patient Registration and Patient Services"/>
    <x v="10"/>
    <s v="Instructions to patient not clear"/>
    <x v="120"/>
    <m/>
    <x v="0"/>
    <s v="Instructions to patient not clear"/>
    <x v="253"/>
    <m/>
    <s v="1=primary cause, 2=secondary cause, 3=contributory factor"/>
    <s v="Yes"/>
    <s v="Opt"/>
    <s v="No "/>
    <s v="Yes"/>
    <s v="Opt"/>
    <s v="No "/>
    <s v="n/a"/>
    <s v="Yes"/>
    <s v="Opt"/>
    <s v="Yes"/>
    <s v="Opt"/>
    <s v="Yes"/>
    <s v="Opt"/>
    <s v="Yes"/>
    <s v="Opt"/>
    <s v="No "/>
    <s v="n/a"/>
    <m/>
    <m/>
  </r>
  <r>
    <n v="3"/>
    <n v="2"/>
    <n v="12"/>
    <s v=""/>
    <s v="3.2.12"/>
    <s v="Process Based Codes"/>
    <x v="2"/>
    <s v="Patient Registration and Patient Services"/>
    <x v="10"/>
    <s v="Back-order / To Follow order not followed up correctly"/>
    <x v="121"/>
    <m/>
    <x v="0"/>
    <s v="Back-order / To Follow order not followed up correctly"/>
    <x v="254"/>
    <m/>
    <s v="1=primary cause, 2=secondary cause, 3=contributory factor"/>
    <s v="Yes"/>
    <s v="Opt"/>
    <s v="No "/>
    <s v="No "/>
    <s v="n/a"/>
    <s v="No "/>
    <s v="n/a"/>
    <s v="No "/>
    <s v="n/a"/>
    <s v="Yes"/>
    <s v="Opt"/>
    <s v="Yes"/>
    <s v="Opt"/>
    <s v="Yes"/>
    <s v="Opt"/>
    <s v="No "/>
    <s v="n/a"/>
    <m/>
    <m/>
  </r>
  <r>
    <n v="3"/>
    <n v="2"/>
    <n v="13"/>
    <s v=""/>
    <s v="3.2.13"/>
    <s v="Process Based Codes"/>
    <x v="2"/>
    <s v="Patient Registration and Patient Services"/>
    <x v="10"/>
    <s v="Issues/delays identified but not proactively communicated to patient"/>
    <x v="122"/>
    <m/>
    <x v="0"/>
    <s v="Issues/delays identified but not proactively communicated to patient"/>
    <x v="255"/>
    <m/>
    <s v="1=primary cause, 2=secondary cause, 3=contributory factor"/>
    <s v="Yes"/>
    <s v="Opt"/>
    <s v="No "/>
    <s v="No "/>
    <s v="n/a"/>
    <s v="No "/>
    <s v="n/a"/>
    <s v="No "/>
    <s v="n/a"/>
    <s v="No "/>
    <s v="n/a"/>
    <s v="Yes"/>
    <s v="Opt"/>
    <s v="No "/>
    <s v="n/a"/>
    <s v="No "/>
    <s v="n/a"/>
    <m/>
    <m/>
  </r>
  <r>
    <n v="3"/>
    <n v="2"/>
    <n v="14"/>
    <s v=""/>
    <s v="3.2.14"/>
    <s v="Process Based Codes"/>
    <x v="2"/>
    <s v="Patient Registration and Patient Services"/>
    <x v="10"/>
    <s v="Failure to communicate timely response to patient enquiry e.g. what’s happening with my meds?"/>
    <x v="123"/>
    <m/>
    <x v="0"/>
    <s v="Failure to communicate timely response to patient enquiry e.g. what’s happening with my meds?"/>
    <x v="256"/>
    <m/>
    <s v="1=primary cause, 2=secondary cause, 3=contributory factor"/>
    <s v="Yes"/>
    <s v="Opt"/>
    <s v="No "/>
    <s v="No "/>
    <s v="n/a"/>
    <s v="No "/>
    <s v="n/a"/>
    <s v="Yes"/>
    <s v="Opt"/>
    <s v="Yes"/>
    <s v="Opt"/>
    <s v="Yes"/>
    <s v="Opt"/>
    <s v="Yes"/>
    <s v="Opt"/>
    <s v="No "/>
    <s v="n/a"/>
    <m/>
    <m/>
  </r>
  <r>
    <n v="3"/>
    <n v="2"/>
    <n v="15"/>
    <s v=""/>
    <s v="3.2.15"/>
    <s v="Process Based Codes"/>
    <x v="2"/>
    <s v="Patient Registration and Patient Services"/>
    <x v="10"/>
    <s v="Rude or inappropriate behaviour of call handler"/>
    <x v="124"/>
    <m/>
    <x v="0"/>
    <s v="Rude or inappropriate behaviour of call handler"/>
    <x v="257"/>
    <m/>
    <s v="1=primary cause, 2=secondary cause, 3=contributory factor"/>
    <s v="Yes"/>
    <s v="Opt"/>
    <s v="No "/>
    <s v="No "/>
    <s v="n/a"/>
    <s v="No "/>
    <s v="n/a"/>
    <s v="No "/>
    <s v="n/a"/>
    <s v="No "/>
    <s v="n/a"/>
    <s v="Yes"/>
    <s v="Opt"/>
    <s v="No "/>
    <s v="n/a"/>
    <s v="No "/>
    <s v="n/a"/>
    <m/>
    <m/>
  </r>
  <r>
    <n v="3"/>
    <n v="2"/>
    <n v="16"/>
    <s v=""/>
    <s v="3.2.16"/>
    <s v="Process Based Codes"/>
    <x v="2"/>
    <s v="Patient Registration and Patient Services"/>
    <x v="10"/>
    <s v="Patient not correctly removed from service"/>
    <x v="125"/>
    <m/>
    <x v="0"/>
    <s v="Patient not correctly removed from service"/>
    <x v="258"/>
    <m/>
    <s v="1=primary cause, 2=secondary cause, 3=contributory factor"/>
    <s v="Yes"/>
    <s v="Opt"/>
    <s v="No "/>
    <s v="Yes"/>
    <s v="Opt"/>
    <s v="No "/>
    <s v="n/a"/>
    <s v="No "/>
    <s v="n/a"/>
    <s v="Yes"/>
    <s v="Opt"/>
    <s v="Yes"/>
    <s v="Opt"/>
    <s v="Yes"/>
    <s v="Opt"/>
    <s v="No "/>
    <s v="n/a"/>
    <m/>
    <m/>
  </r>
  <r>
    <n v="3"/>
    <n v="2"/>
    <n v="17"/>
    <s v=""/>
    <s v="3.2.17"/>
    <s v="Process Based Codes"/>
    <x v="2"/>
    <s v="Patient Registration and Patient Services"/>
    <x v="10"/>
    <s v="Unclassified patient reg / services failure"/>
    <x v="126"/>
    <m/>
    <x v="0"/>
    <s v="Unclassified patient reg / services failure"/>
    <x v="259"/>
    <m/>
    <s v="1=primary cause, 2=secondary cause, 3=contributory factor"/>
    <s v="Yes"/>
    <s v="Opt"/>
    <s v="No "/>
    <s v="Yes"/>
    <s v="Opt"/>
    <s v="Yes"/>
    <s v="Opt"/>
    <s v="Yes"/>
    <s v="Opt"/>
    <s v="Yes"/>
    <s v="Opt"/>
    <s v="Yes"/>
    <s v="Opt"/>
    <s v="Yes"/>
    <s v="Opt"/>
    <s v="Yes"/>
    <s v="Opt"/>
    <m/>
    <m/>
  </r>
  <r>
    <n v="3"/>
    <n v="3"/>
    <s v=""/>
    <s v=""/>
    <s v="3.3"/>
    <s v="Process Based Codes"/>
    <x v="2"/>
    <s v="Prescribing"/>
    <x v="11"/>
    <m/>
    <x v="0"/>
    <m/>
    <x v="0"/>
    <s v="Prescribing"/>
    <x v="260"/>
    <s v="(process step 7, 8,18b-d (was 12b-d))"/>
    <s v="1=primary cause, 2=secondary cause, 3=contributory factor"/>
    <s v="Yes"/>
    <s v="Opt"/>
    <s v="No "/>
    <s v="Yes"/>
    <s v="Opt"/>
    <s v="Yes"/>
    <s v="Opt"/>
    <s v="Yes"/>
    <s v="Opt"/>
    <s v="Yes"/>
    <s v="Opt"/>
    <s v="Yes"/>
    <s v="Opt"/>
    <s v="Yes"/>
    <s v="Opt"/>
    <s v="Yes"/>
    <s v="Opt"/>
    <m/>
    <m/>
  </r>
  <r>
    <n v="3"/>
    <n v="3"/>
    <n v="1"/>
    <s v=""/>
    <s v="3.3.1"/>
    <s v="Process Based Codes"/>
    <x v="2"/>
    <s v="Prescribing"/>
    <x v="11"/>
    <s v="No prescription written / omitted medicine/ancillary"/>
    <x v="127"/>
    <m/>
    <x v="0"/>
    <s v="No prescription written / omitted medicine/ancillary"/>
    <x v="261"/>
    <m/>
    <s v="1=primary cause, 2=secondary cause, 3=contributory factor"/>
    <s v="Yes"/>
    <s v="Opt"/>
    <s v="No "/>
    <s v="No "/>
    <s v="n/a"/>
    <s v="No "/>
    <s v="n/a"/>
    <s v="No "/>
    <s v="n/a"/>
    <s v="Yes"/>
    <s v="Opt"/>
    <s v="Yes"/>
    <s v="Opt"/>
    <s v="Yes"/>
    <s v="Opt"/>
    <s v="No "/>
    <s v="n/a"/>
    <m/>
    <m/>
  </r>
  <r>
    <n v="3"/>
    <n v="3"/>
    <n v="2"/>
    <s v=""/>
    <s v="3.3.2"/>
    <s v="Process Based Codes"/>
    <x v="2"/>
    <s v="Prescribing"/>
    <x v="11"/>
    <s v="Cross-over mismatching between patients and medicines"/>
    <x v="128"/>
    <m/>
    <x v="0"/>
    <s v="Cross-over mismatching between patients and medicines"/>
    <x v="262"/>
    <m/>
    <s v="1=primary cause, 2=secondary cause, 3=contributory factor"/>
    <s v="Yes"/>
    <s v="Opt"/>
    <s v="No "/>
    <s v="Yes"/>
    <s v="Opt"/>
    <s v="No "/>
    <s v="n/a"/>
    <s v="No "/>
    <s v="n/a"/>
    <s v="Yes"/>
    <s v="Opt"/>
    <s v="Yes"/>
    <s v="Opt"/>
    <s v="Yes"/>
    <s v="Opt"/>
    <s v="No "/>
    <s v="n/a"/>
    <m/>
    <m/>
  </r>
  <r>
    <n v="3"/>
    <n v="3"/>
    <n v="3"/>
    <s v=""/>
    <s v="3.3.3"/>
    <s v="Process Based Codes"/>
    <x v="2"/>
    <s v="Prescribing"/>
    <x v="11"/>
    <s v="Prescription incomplete or unclear"/>
    <x v="129"/>
    <m/>
    <x v="0"/>
    <s v="Prescription incomplete or unclear"/>
    <x v="263"/>
    <m/>
    <s v="1=primary cause, 2=secondary cause, 3=contributory factor"/>
    <s v="Yes"/>
    <s v="Opt"/>
    <s v="No "/>
    <s v="No "/>
    <s v="n/a"/>
    <s v="No "/>
    <s v="n/a"/>
    <s v="No "/>
    <s v="n/a"/>
    <s v="Yes"/>
    <s v="Opt"/>
    <s v="Yes"/>
    <s v="Opt"/>
    <s v="Yes"/>
    <s v="Opt"/>
    <s v="No "/>
    <s v="n/a"/>
    <s v="KPI D8"/>
    <m/>
  </r>
  <r>
    <n v="3"/>
    <n v="3"/>
    <n v="3"/>
    <n v="1"/>
    <s v="3.3.3.1"/>
    <s v="Process Based Codes"/>
    <x v="2"/>
    <s v="Prescribing"/>
    <x v="11"/>
    <s v="Prescription incomplete or unclear"/>
    <x v="129"/>
    <s v="Wrong or unclear dose or strength on prescription"/>
    <x v="123"/>
    <s v="Wrong or unclear dose or strength on prescription"/>
    <x v="264"/>
    <m/>
    <s v="1=primary cause, 2=secondary cause, 3=contributory factor"/>
    <s v="Yes"/>
    <s v="Opt"/>
    <s v="No "/>
    <s v="No "/>
    <s v="n/a"/>
    <s v="No "/>
    <s v="n/a"/>
    <s v="No "/>
    <s v="n/a"/>
    <s v="Yes"/>
    <s v="Opt"/>
    <s v="Yes"/>
    <s v="Opt"/>
    <s v="Yes"/>
    <s v="Opt"/>
    <s v="No "/>
    <s v="n/a"/>
    <m/>
    <m/>
  </r>
  <r>
    <n v="3"/>
    <n v="3"/>
    <n v="3"/>
    <n v="2"/>
    <s v="3.3.3.2"/>
    <s v="Process Based Codes"/>
    <x v="2"/>
    <s v="Prescribing"/>
    <x v="11"/>
    <s v="Prescription incomplete or unclear"/>
    <x v="129"/>
    <s v="Wrong drug/medicine on prescription"/>
    <x v="124"/>
    <s v="Wrong drug/medicine on prescription"/>
    <x v="265"/>
    <m/>
    <s v="1=primary cause, 2=secondary cause, 3=contributory factor"/>
    <s v="Yes"/>
    <s v="Opt"/>
    <s v="No "/>
    <s v="No "/>
    <s v="n/a"/>
    <s v="No "/>
    <s v="n/a"/>
    <s v="No "/>
    <s v="n/a"/>
    <s v="Yes"/>
    <s v="Opt"/>
    <s v="Yes"/>
    <s v="Opt"/>
    <s v="Yes"/>
    <s v="Opt"/>
    <s v="No "/>
    <s v="n/a"/>
    <m/>
    <m/>
  </r>
  <r>
    <n v="3"/>
    <n v="3"/>
    <n v="3"/>
    <n v="3"/>
    <s v="3.3.3.3"/>
    <s v="Process Based Codes"/>
    <x v="2"/>
    <s v="Prescribing"/>
    <x v="11"/>
    <s v="Prescription incomplete or unclear"/>
    <x v="129"/>
    <s v="Wrong or unclear formulation on prescription"/>
    <x v="125"/>
    <s v="Wrong or unclear formulation on prescription"/>
    <x v="266"/>
    <m/>
    <s v="1=primary cause, 2=secondary cause, 3=contributory factor"/>
    <s v="Yes"/>
    <s v="Opt"/>
    <s v="No "/>
    <s v="No "/>
    <s v="n/a"/>
    <s v="No "/>
    <s v="n/a"/>
    <s v="No "/>
    <s v="n/a"/>
    <s v="Yes"/>
    <s v="Opt"/>
    <s v="Yes"/>
    <s v="Opt"/>
    <s v="Yes"/>
    <s v="Opt"/>
    <s v="No "/>
    <s v="n/a"/>
    <m/>
    <m/>
  </r>
  <r>
    <n v="3"/>
    <n v="3"/>
    <n v="3"/>
    <n v="4"/>
    <s v="3.3.3.4"/>
    <s v="Process Based Codes"/>
    <x v="2"/>
    <s v="Prescribing"/>
    <x v="11"/>
    <s v="Prescription incomplete or unclear"/>
    <x v="129"/>
    <s v="Wrong or unclear dose frequency on prescription"/>
    <x v="126"/>
    <s v="Wrong or unclear dose frequency on prescription"/>
    <x v="267"/>
    <m/>
    <s v="1=primary cause, 2=secondary cause, 3=contributory factor"/>
    <s v="Yes"/>
    <s v="Opt"/>
    <s v="No "/>
    <s v="No "/>
    <s v="n/a"/>
    <s v="No "/>
    <s v="n/a"/>
    <s v="No "/>
    <s v="n/a"/>
    <s v="Yes"/>
    <s v="Opt"/>
    <s v="Yes"/>
    <s v="Opt"/>
    <s v="Yes"/>
    <s v="Opt"/>
    <s v="No "/>
    <s v="n/a"/>
    <m/>
    <m/>
  </r>
  <r>
    <n v="3"/>
    <n v="3"/>
    <n v="3"/>
    <n v="5"/>
    <s v="3.3.3.5"/>
    <s v="Process Based Codes"/>
    <x v="2"/>
    <s v="Prescribing"/>
    <x v="11"/>
    <s v="Prescription incomplete or unclear"/>
    <x v="129"/>
    <s v="Wrong or unclear quantity or delivery frequency on prescription"/>
    <x v="127"/>
    <s v="Wrong or unclear quantity or delivery frequency on prescription"/>
    <x v="268"/>
    <m/>
    <s v="1=primary cause, 2=secondary cause, 3=contributory factor"/>
    <s v="Yes"/>
    <s v="Opt"/>
    <s v="No "/>
    <s v="No "/>
    <s v="n/a"/>
    <s v="No "/>
    <s v="n/a"/>
    <s v="No "/>
    <s v="n/a"/>
    <s v="Yes"/>
    <s v="Opt"/>
    <s v="Yes"/>
    <s v="Opt"/>
    <s v="Yes"/>
    <s v="Opt"/>
    <s v="No "/>
    <s v="n/a"/>
    <m/>
    <m/>
  </r>
  <r>
    <n v="3"/>
    <n v="3"/>
    <n v="3"/>
    <n v="6"/>
    <s v="3.3.3.6"/>
    <s v="Process Based Codes"/>
    <x v="2"/>
    <s v="Prescribing"/>
    <x v="11"/>
    <s v="Prescription incomplete or unclear"/>
    <x v="129"/>
    <s v="Wrong or unclear route of supply (e.g. outpatient dispensing vs homecare)"/>
    <x v="128"/>
    <s v="Wrong or unclear route of supply (e.g. outpatient dispensing vs homecare)"/>
    <x v="269"/>
    <m/>
    <s v="1=primary cause, 2=secondary cause, 3=contributory factor"/>
    <s v="Yes"/>
    <s v="Opt"/>
    <s v="No "/>
    <s v="No "/>
    <s v="n/a"/>
    <s v="No "/>
    <s v="n/a"/>
    <s v="No "/>
    <s v="n/a"/>
    <s v="Yes"/>
    <s v="Opt"/>
    <s v="Yes"/>
    <s v="Opt"/>
    <s v="Yes"/>
    <s v="Opt"/>
    <s v="No "/>
    <s v="n/a"/>
    <m/>
    <m/>
  </r>
  <r>
    <n v="3"/>
    <n v="3"/>
    <n v="3"/>
    <n v="7"/>
    <s v="3.3.3.7"/>
    <s v="Process Based Codes"/>
    <x v="2"/>
    <s v="Prescribing"/>
    <x v="11"/>
    <s v="Prescription incomplete or unclear"/>
    <x v="129"/>
    <s v="Prescription not signed"/>
    <x v="129"/>
    <s v="Prescription not signed"/>
    <x v="270"/>
    <m/>
    <s v="1=primary cause, 2=secondary cause, 3=contributory factor"/>
    <s v="Yes"/>
    <s v="Opt"/>
    <s v="No "/>
    <s v="No "/>
    <s v="n/a"/>
    <s v="No "/>
    <s v="n/a"/>
    <s v="No "/>
    <s v="n/a"/>
    <s v="Yes"/>
    <s v="Opt"/>
    <s v="Yes"/>
    <s v="Opt"/>
    <s v="Yes"/>
    <s v="Opt"/>
    <s v="No "/>
    <s v="n/a"/>
    <m/>
    <m/>
  </r>
  <r>
    <n v="3"/>
    <n v="3"/>
    <n v="3"/>
    <n v="8"/>
    <s v="3.3.3.8"/>
    <s v="Process Based Codes"/>
    <x v="2"/>
    <s v="Prescribing"/>
    <x v="11"/>
    <s v="Prescription incomplete or unclear"/>
    <x v="129"/>
    <s v="Prescription not dated"/>
    <x v="130"/>
    <s v="Prescription not dated"/>
    <x v="271"/>
    <m/>
    <s v="1=primary cause, 2=secondary cause, 3=contributory factor"/>
    <s v="Yes"/>
    <s v="Opt"/>
    <s v="No "/>
    <s v="No "/>
    <s v="n/a"/>
    <s v="No "/>
    <s v="n/a"/>
    <s v="No "/>
    <s v="n/a"/>
    <s v="Yes"/>
    <s v="Opt"/>
    <s v="Yes"/>
    <s v="Opt"/>
    <s v="Yes"/>
    <s v="Opt"/>
    <s v="No "/>
    <s v="n/a"/>
    <m/>
    <m/>
  </r>
  <r>
    <n v="3"/>
    <n v="3"/>
    <n v="3"/>
    <n v="9"/>
    <s v="3.3.3.9"/>
    <s v="Process Based Codes"/>
    <x v="2"/>
    <s v="Prescribing"/>
    <x v="11"/>
    <s v="Prescription incomplete or unclear"/>
    <x v="129"/>
    <s v="Prescriber not identifiable"/>
    <x v="131"/>
    <s v="Prescriber not identifiable"/>
    <x v="272"/>
    <m/>
    <s v="1=primary cause, 2=secondary cause, 3=contributory factor"/>
    <s v="Yes"/>
    <s v="Opt"/>
    <s v="No "/>
    <s v="No "/>
    <s v="n/a"/>
    <s v="No "/>
    <s v="n/a"/>
    <s v="No "/>
    <s v="n/a"/>
    <s v="Yes"/>
    <s v="Opt"/>
    <s v="Yes"/>
    <s v="Opt"/>
    <s v="Yes"/>
    <s v="Opt"/>
    <s v="No "/>
    <s v="n/a"/>
    <m/>
    <m/>
  </r>
  <r>
    <n v="3"/>
    <n v="3"/>
    <n v="3"/>
    <n v="10"/>
    <s v="3.3.3.10"/>
    <s v="Process Based Codes"/>
    <x v="2"/>
    <s v="Prescribing"/>
    <x v="11"/>
    <s v="Prescription incomplete or unclear"/>
    <x v="129"/>
    <s v="Handwritten prescription difficult to read"/>
    <x v="132"/>
    <s v="Handwritten prescription difficult to read"/>
    <x v="273"/>
    <m/>
    <s v="1=primary cause, 2=secondary cause, 3=contributory factor"/>
    <s v="Yes"/>
    <s v="Opt"/>
    <s v="No "/>
    <s v="No "/>
    <s v="n/a"/>
    <s v="No "/>
    <s v="n/a"/>
    <s v="No "/>
    <s v="n/a"/>
    <s v="Yes"/>
    <s v="Opt"/>
    <s v="Yes"/>
    <s v="Opt"/>
    <s v="Yes"/>
    <s v="Opt"/>
    <s v="No "/>
    <s v="n/a"/>
    <m/>
    <m/>
  </r>
  <r>
    <n v="3"/>
    <n v="3"/>
    <n v="3"/>
    <n v="11"/>
    <s v="3.3.3.11"/>
    <s v="Process Based Codes"/>
    <x v="2"/>
    <s v="Prescribing"/>
    <x v="11"/>
    <s v="Prescription incomplete or unclear"/>
    <x v="129"/>
    <s v="Wrong / omitted verbal patient directions / insufficient counselling"/>
    <x v="133"/>
    <s v="Wrong / omitted verbal patient directions / insufficient counselling"/>
    <x v="274"/>
    <m/>
    <s v="1=primary cause, 2=secondary cause, 3=contributory factor"/>
    <s v="Yes"/>
    <s v="Opt"/>
    <s v="No "/>
    <s v="No "/>
    <s v="n/a"/>
    <s v="No "/>
    <s v="n/a"/>
    <s v="No "/>
    <s v="n/a"/>
    <s v="Yes"/>
    <s v="Opt"/>
    <s v="Yes"/>
    <s v="Opt"/>
    <s v="Yes"/>
    <s v="Opt"/>
    <s v="No "/>
    <s v="n/a"/>
    <m/>
    <m/>
  </r>
  <r>
    <n v="3"/>
    <n v="3"/>
    <n v="4"/>
    <s v=""/>
    <s v="3.3.4"/>
    <s v="Process Based Codes"/>
    <x v="2"/>
    <s v="Prescribing"/>
    <x v="11"/>
    <s v="Clinical Check incomplete or unclear on prescription"/>
    <x v="130"/>
    <m/>
    <x v="0"/>
    <s v="Clinical Check incomplete or unclear on prescription"/>
    <x v="275"/>
    <m/>
    <s v="1=primary cause, 2=secondary cause, 3=contributory factor"/>
    <s v="Yes"/>
    <s v="Opt"/>
    <s v="No "/>
    <s v="No "/>
    <s v="n/a"/>
    <s v="No "/>
    <s v="n/a"/>
    <s v="No "/>
    <s v="n/a"/>
    <s v="Yes"/>
    <s v="Opt"/>
    <s v="Yes"/>
    <s v="Opt"/>
    <s v="Yes"/>
    <s v="Opt"/>
    <s v="No "/>
    <s v="n/a"/>
    <s v="KPI D9"/>
    <m/>
  </r>
  <r>
    <n v="3"/>
    <n v="3"/>
    <n v="4"/>
    <n v="1"/>
    <s v="3.3.4.1"/>
    <s v="Process Based Codes"/>
    <x v="2"/>
    <s v="Prescribing"/>
    <x v="11"/>
    <s v="Clinical Check incomplete or unclear on prescription"/>
    <x v="130"/>
    <s v="Clinical check record not completed"/>
    <x v="134"/>
    <s v="Clinical check record not completed"/>
    <x v="276"/>
    <m/>
    <s v="1=primary cause, 2=secondary cause, 3=contributory factor"/>
    <s v="Yes"/>
    <s v="Opt"/>
    <s v="No "/>
    <s v="No "/>
    <s v="n/a"/>
    <s v="No "/>
    <s v="n/a"/>
    <s v="No "/>
    <s v="n/a"/>
    <s v="Yes"/>
    <s v="Opt"/>
    <s v="Yes"/>
    <s v="Opt"/>
    <s v="Yes"/>
    <s v="Opt"/>
    <s v="No "/>
    <s v="n/a"/>
    <m/>
    <m/>
  </r>
  <r>
    <n v="3"/>
    <n v="3"/>
    <n v="4"/>
    <n v="2"/>
    <s v="3.3.4.2"/>
    <s v="Process Based Codes"/>
    <x v="2"/>
    <s v="Prescribing"/>
    <x v="11"/>
    <s v="Clinical Check incomplete or unclear on prescription"/>
    <x v="130"/>
    <s v="Clinical checker not identifiable"/>
    <x v="135"/>
    <s v="Clinical checker not identifiable"/>
    <x v="277"/>
    <m/>
    <s v="1=primary cause, 2=secondary cause, 3=contributory factor"/>
    <s v="Yes"/>
    <s v="Opt"/>
    <s v="No "/>
    <s v="No "/>
    <s v="n/a"/>
    <s v="No "/>
    <s v="n/a"/>
    <s v="No "/>
    <s v="n/a"/>
    <s v="Yes"/>
    <s v="Opt"/>
    <s v="Yes"/>
    <s v="Opt"/>
    <s v="Yes"/>
    <s v="Opt"/>
    <s v="No "/>
    <s v="n/a"/>
    <m/>
    <m/>
  </r>
  <r>
    <n v="3"/>
    <n v="3"/>
    <n v="5"/>
    <s v=""/>
    <s v="3.3.5"/>
    <s v="Process Based Codes"/>
    <x v="2"/>
    <s v="Prescribing"/>
    <x v="11"/>
    <s v="Clinical review insufficient"/>
    <x v="131"/>
    <m/>
    <x v="0"/>
    <s v="Clinical review insufficient"/>
    <x v="278"/>
    <m/>
    <s v="1=primary cause, 2=secondary cause, 3=contributory factor"/>
    <s v="Yes"/>
    <s v="Opt"/>
    <s v="No "/>
    <s v="No "/>
    <s v="n/a"/>
    <s v="No "/>
    <s v="n/a"/>
    <s v="No "/>
    <s v="n/a"/>
    <s v="Yes"/>
    <s v="Opt"/>
    <s v="Yes"/>
    <s v="Opt"/>
    <s v="Yes"/>
    <s v="Opt"/>
    <s v="No "/>
    <s v="n/a"/>
    <m/>
    <m/>
  </r>
  <r>
    <n v="3"/>
    <n v="3"/>
    <n v="5"/>
    <n v="1"/>
    <s v="3.3.5.1"/>
    <s v="Process Based Codes"/>
    <x v="2"/>
    <s v="Prescribing"/>
    <x v="11"/>
    <s v="Clinical review insufficient"/>
    <x v="131"/>
    <s v="Known allergy"/>
    <x v="136"/>
    <s v="Known allergy"/>
    <x v="279"/>
    <m/>
    <s v="1=primary cause, 2=secondary cause, 3=contributory factor"/>
    <s v="Yes"/>
    <s v="Opt"/>
    <s v="No "/>
    <s v="No "/>
    <s v="n/a"/>
    <s v="No "/>
    <s v="n/a"/>
    <s v="No "/>
    <s v="n/a"/>
    <s v="Yes"/>
    <s v="Opt"/>
    <s v="Yes"/>
    <s v="Opt"/>
    <s v="Yes"/>
    <s v="Opt"/>
    <s v="No "/>
    <s v="n/a"/>
    <m/>
    <m/>
  </r>
  <r>
    <n v="3"/>
    <n v="3"/>
    <n v="5"/>
    <n v="2"/>
    <s v="3.3.5.2"/>
    <s v="Process Based Codes"/>
    <x v="2"/>
    <s v="Prescribing"/>
    <x v="11"/>
    <s v="Clinical review insufficient"/>
    <x v="131"/>
    <s v="Known contraindication"/>
    <x v="137"/>
    <s v="Known contraindication"/>
    <x v="280"/>
    <m/>
    <s v="1=primary cause, 2=secondary cause, 3=contributory factor"/>
    <s v="Yes"/>
    <s v="Opt"/>
    <s v="No "/>
    <s v="No "/>
    <s v="n/a"/>
    <s v="No "/>
    <s v="n/a"/>
    <s v="No "/>
    <s v="n/a"/>
    <s v="Yes"/>
    <s v="Opt"/>
    <s v="Yes"/>
    <s v="Opt"/>
    <s v="Yes"/>
    <s v="Opt"/>
    <s v="No "/>
    <s v="n/a"/>
    <m/>
    <m/>
  </r>
  <r>
    <n v="3"/>
    <n v="3"/>
    <n v="5"/>
    <n v="3"/>
    <s v="3.3.5.3"/>
    <s v="Process Based Codes"/>
    <x v="2"/>
    <s v="Prescribing"/>
    <x v="11"/>
    <s v="Clinical review insufficient"/>
    <x v="131"/>
    <s v="Other clinical review error (e.g. dose not adjusted in line with test results)"/>
    <x v="138"/>
    <s v="Other clinical review error (e.g. dose not adjusted in line with test results)"/>
    <x v="281"/>
    <m/>
    <s v="1=primary cause, 2=secondary cause, 3=contributory factor"/>
    <s v="Yes"/>
    <s v="Opt"/>
    <s v="No "/>
    <s v="No "/>
    <s v="n/a"/>
    <s v="No "/>
    <s v="n/a"/>
    <s v="No "/>
    <s v="n/a"/>
    <s v="Yes"/>
    <s v="Opt"/>
    <s v="Yes"/>
    <s v="Opt"/>
    <s v="Yes"/>
    <s v="Opt"/>
    <s v="No "/>
    <s v="n/a"/>
    <m/>
    <m/>
  </r>
  <r>
    <n v="3"/>
    <n v="3"/>
    <n v="6"/>
    <s v=""/>
    <s v="3.3.6"/>
    <s v="Process Based Codes"/>
    <x v="2"/>
    <s v="Prescribing"/>
    <x v="11"/>
    <s v="Purchase Order / Funding approval missing"/>
    <x v="132"/>
    <m/>
    <x v="0"/>
    <s v="Purchase Order / Funding approval missing"/>
    <x v="282"/>
    <m/>
    <s v="1=primary cause, 2=secondary cause, 3=contributory factor"/>
    <s v="Yes"/>
    <s v="Opt"/>
    <s v="No "/>
    <s v="No "/>
    <s v="n/a"/>
    <s v="No "/>
    <s v="n/a"/>
    <s v="No "/>
    <s v="n/a"/>
    <s v="Yes"/>
    <s v="Opt"/>
    <s v="Yes"/>
    <s v="Opt"/>
    <s v="Yes"/>
    <s v="Opt"/>
    <s v="No "/>
    <s v="n/a"/>
    <s v="KPI D10"/>
    <m/>
  </r>
  <r>
    <n v="3"/>
    <n v="3"/>
    <n v="7"/>
    <s v=""/>
    <s v="3.3.7"/>
    <s v="Process Based Codes"/>
    <x v="2"/>
    <s v="Prescribing"/>
    <x v="11"/>
    <s v="Unclassified prescibing failure"/>
    <x v="133"/>
    <m/>
    <x v="0"/>
    <s v="Unclassified prescibing failure"/>
    <x v="283"/>
    <m/>
    <s v="1=primary cause, 2=secondary cause, 3=contributory factor"/>
    <s v="Yes"/>
    <s v="Opt"/>
    <s v="No "/>
    <s v="Yes"/>
    <s v="Opt"/>
    <s v="Yes"/>
    <s v="Opt"/>
    <s v="Yes"/>
    <s v="Opt"/>
    <s v="Yes"/>
    <s v="Opt"/>
    <s v="Yes"/>
    <s v="Opt"/>
    <s v="Yes"/>
    <s v="Opt"/>
    <s v="Yes"/>
    <s v="Opt"/>
    <m/>
    <m/>
  </r>
  <r>
    <n v="3"/>
    <n v="4"/>
    <s v=""/>
    <s v=""/>
    <s v="3.4"/>
    <s v="Process Based Codes"/>
    <x v="2"/>
    <s v="Prescription Management"/>
    <x v="12"/>
    <m/>
    <x v="0"/>
    <m/>
    <x v="0"/>
    <s v="Prescription Management"/>
    <x v="284"/>
    <s v="(process step 9, 18a (was 12a)"/>
    <s v="1=primary cause, 2=secondary cause, 3=contributory factor"/>
    <s v="Yes"/>
    <s v="Opt"/>
    <s v="No "/>
    <s v="Yes"/>
    <s v="Opt"/>
    <s v="Yes"/>
    <s v="Opt"/>
    <s v="Yes"/>
    <s v="Opt"/>
    <s v="Yes"/>
    <s v="Opt"/>
    <s v="Yes"/>
    <s v="Opt"/>
    <s v="Yes"/>
    <s v="Opt"/>
    <s v="Yes"/>
    <s v="Opt"/>
    <m/>
    <m/>
  </r>
  <r>
    <n v="3"/>
    <n v="4"/>
    <n v="1"/>
    <s v=""/>
    <s v="3.4.1"/>
    <s v="Process Based Codes"/>
    <x v="2"/>
    <s v="Prescription Management"/>
    <x v="12"/>
    <s v="Prescription / order data entry"/>
    <x v="134"/>
    <m/>
    <x v="0"/>
    <s v="Prescription / order data entry"/>
    <x v="285"/>
    <m/>
    <s v="1=primary cause, 2=secondary cause, 3=contributory factor"/>
    <s v="Yes"/>
    <s v="Opt"/>
    <s v="No "/>
    <s v="No "/>
    <s v="n/a"/>
    <s v="No "/>
    <s v="n/a"/>
    <s v="No "/>
    <s v="n/a"/>
    <s v="Yes"/>
    <s v="Opt"/>
    <s v="Yes"/>
    <s v="Opt"/>
    <s v="Yes"/>
    <s v="Opt"/>
    <s v="No "/>
    <s v="n/a"/>
    <m/>
    <m/>
  </r>
  <r>
    <n v="3"/>
    <n v="4"/>
    <n v="1"/>
    <n v="1"/>
    <s v="3.4.1.1"/>
    <s v="Process Based Codes"/>
    <x v="2"/>
    <s v="Prescription Management"/>
    <x v="12"/>
    <s v="Prescription / order data entry"/>
    <x v="134"/>
    <s v="Incorrect patient details"/>
    <x v="139"/>
    <s v="Incorrect patient details"/>
    <x v="286"/>
    <m/>
    <s v="1=primary cause, 2=secondary cause, 3=contributory factor"/>
    <s v="Yes"/>
    <s v="Opt"/>
    <s v="No "/>
    <s v="Yes"/>
    <s v="Opt"/>
    <s v="No "/>
    <s v="n/a"/>
    <s v="No "/>
    <s v="n/a"/>
    <s v="Yes"/>
    <s v="Opt"/>
    <s v="Yes"/>
    <s v="Opt"/>
    <s v="Yes"/>
    <s v="Opt"/>
    <s v="No "/>
    <s v="n/a"/>
    <m/>
    <m/>
  </r>
  <r>
    <n v="3"/>
    <n v="4"/>
    <n v="1"/>
    <n v="2"/>
    <s v="3.4.1.2"/>
    <s v="Process Based Codes"/>
    <x v="2"/>
    <s v="Prescription Management"/>
    <x v="12"/>
    <s v="Prescription / order data entry"/>
    <x v="134"/>
    <s v="Incorrect service details"/>
    <x v="140"/>
    <s v="Incorrect service details"/>
    <x v="287"/>
    <m/>
    <s v="1=primary cause, 2=secondary cause, 3=contributory factor"/>
    <s v="Yes"/>
    <s v="Opt"/>
    <s v="No "/>
    <s v="No "/>
    <s v="n/a"/>
    <s v="No "/>
    <s v="n/a"/>
    <s v="No "/>
    <s v="n/a"/>
    <s v="Yes"/>
    <s v="Opt"/>
    <s v="Yes"/>
    <s v="Opt"/>
    <s v="Yes"/>
    <s v="Opt"/>
    <s v="No "/>
    <s v="n/a"/>
    <m/>
    <m/>
  </r>
  <r>
    <n v="3"/>
    <n v="4"/>
    <n v="1"/>
    <n v="3"/>
    <s v="3.4.1.3"/>
    <s v="Process Based Codes"/>
    <x v="2"/>
    <s v="Prescription Management"/>
    <x v="12"/>
    <s v="Prescription / order data entry"/>
    <x v="134"/>
    <s v="Incorrect frequency / delivery details"/>
    <x v="141"/>
    <s v="Incorrect frequency / delivery details"/>
    <x v="288"/>
    <m/>
    <s v="1=primary cause, 2=secondary cause, 3=contributory factor"/>
    <s v="Yes"/>
    <s v="Opt"/>
    <s v="No "/>
    <s v="No "/>
    <s v="n/a"/>
    <s v="No "/>
    <s v="n/a"/>
    <s v="No "/>
    <s v="n/a"/>
    <s v="Yes"/>
    <s v="Opt"/>
    <s v="Yes"/>
    <s v="Opt"/>
    <s v="Yes"/>
    <s v="Opt"/>
    <s v="No "/>
    <s v="n/a"/>
    <m/>
    <m/>
  </r>
  <r>
    <n v="3"/>
    <n v="4"/>
    <n v="1"/>
    <n v="4"/>
    <s v="3.4.1.4"/>
    <s v="Process Based Codes"/>
    <x v="2"/>
    <s v="Prescription Management"/>
    <x v="12"/>
    <s v="Prescription / order data entry"/>
    <x v="134"/>
    <s v="Delayed data entry"/>
    <x v="142"/>
    <s v="Delayed data entry"/>
    <x v="289"/>
    <m/>
    <s v="1=primary cause, 2=secondary cause, 3=contributory factor"/>
    <s v="Yes"/>
    <s v="Opt"/>
    <s v="No "/>
    <s v="No "/>
    <s v="n/a"/>
    <s v="No "/>
    <s v="n/a"/>
    <s v="No "/>
    <s v="n/a"/>
    <s v="Yes"/>
    <s v="Opt"/>
    <s v="Yes"/>
    <s v="Opt"/>
    <s v="Yes"/>
    <s v="Opt"/>
    <s v="No "/>
    <s v="n/a"/>
    <m/>
    <m/>
  </r>
  <r>
    <n v="3"/>
    <n v="4"/>
    <n v="1"/>
    <n v="5"/>
    <s v="3.4.1.5"/>
    <s v="Process Based Codes"/>
    <x v="2"/>
    <s v="Prescription Management"/>
    <x v="12"/>
    <s v="Prescription / order data entry"/>
    <x v="134"/>
    <s v="Incorrect Drug or ancillary entered"/>
    <x v="143"/>
    <s v="Incorrect Drug or ancillary entered"/>
    <x v="290"/>
    <m/>
    <s v="1=primary cause, 2=secondary cause, 3=contributory factor"/>
    <s v="Yes"/>
    <s v="Opt"/>
    <s v="No "/>
    <s v="No "/>
    <s v="n/a"/>
    <s v="No "/>
    <s v="n/a"/>
    <s v="No "/>
    <s v="n/a"/>
    <s v="Yes"/>
    <s v="Opt"/>
    <s v="Yes"/>
    <s v="Opt"/>
    <s v="Yes"/>
    <s v="Opt"/>
    <s v="No "/>
    <s v="n/a"/>
    <m/>
    <m/>
  </r>
  <r>
    <n v="3"/>
    <n v="4"/>
    <n v="1"/>
    <n v="6"/>
    <s v="3.4.1.6"/>
    <s v="Process Based Codes"/>
    <x v="2"/>
    <s v="Prescription Management"/>
    <x v="12"/>
    <s v="Prescription / order data entry"/>
    <x v="134"/>
    <s v="Incorrect formulation /presentation / pack size entered"/>
    <x v="144"/>
    <s v="Incorrect formulation /presentation / pack size entered"/>
    <x v="291"/>
    <m/>
    <s v="1=primary cause, 2=secondary cause, 3=contributory factor"/>
    <s v="Yes"/>
    <s v="Opt"/>
    <s v="No "/>
    <s v="No "/>
    <s v="n/a"/>
    <s v="No "/>
    <s v="n/a"/>
    <s v="No "/>
    <s v="n/a"/>
    <s v="Yes"/>
    <s v="Opt"/>
    <s v="Yes"/>
    <s v="Opt"/>
    <s v="Yes"/>
    <s v="Opt"/>
    <s v="No "/>
    <s v="n/a"/>
    <m/>
    <m/>
  </r>
  <r>
    <n v="3"/>
    <n v="4"/>
    <n v="1"/>
    <n v="7"/>
    <s v="3.4.1.7"/>
    <s v="Process Based Codes"/>
    <x v="2"/>
    <s v="Prescription Management"/>
    <x v="12"/>
    <s v="Prescription / order data entry"/>
    <x v="134"/>
    <s v="Incorrect quantity entered"/>
    <x v="145"/>
    <s v="Incorrect quantity entered"/>
    <x v="292"/>
    <m/>
    <s v="1=primary cause, 2=secondary cause, 3=contributory factor"/>
    <s v="Yes"/>
    <s v="Opt"/>
    <s v="No "/>
    <s v="No "/>
    <s v="n/a"/>
    <s v="No "/>
    <s v="n/a"/>
    <s v="No "/>
    <s v="n/a"/>
    <s v="Yes"/>
    <s v="Opt"/>
    <s v="Yes"/>
    <s v="Opt"/>
    <s v="Yes"/>
    <s v="Opt"/>
    <s v="No "/>
    <s v="n/a"/>
    <m/>
    <m/>
  </r>
  <r>
    <n v="3"/>
    <n v="4"/>
    <n v="1"/>
    <n v="8"/>
    <s v="3.4.1.8"/>
    <s v="Process Based Codes"/>
    <x v="2"/>
    <s v="Prescription Management"/>
    <x v="12"/>
    <s v="Prescription / order data entry"/>
    <x v="134"/>
    <s v="Incorrect dose instructions entered"/>
    <x v="146"/>
    <s v="Incorrect dose instructions entered"/>
    <x v="293"/>
    <m/>
    <s v="1=primary cause, 2=secondary cause, 3=contributory factor"/>
    <s v="Yes"/>
    <s v="Opt"/>
    <s v="No "/>
    <s v="No "/>
    <s v="n/a"/>
    <s v="No "/>
    <s v="n/a"/>
    <s v="No "/>
    <s v="n/a"/>
    <s v="Yes"/>
    <s v="Opt"/>
    <s v="Yes"/>
    <s v="Opt"/>
    <s v="Yes"/>
    <s v="Opt"/>
    <s v="No "/>
    <s v="n/a"/>
    <m/>
    <m/>
  </r>
  <r>
    <n v="3"/>
    <n v="4"/>
    <n v="1"/>
    <n v="9"/>
    <s v="3.4.1.9"/>
    <s v="Process Based Codes"/>
    <x v="2"/>
    <s v="Prescription Management"/>
    <x v="12"/>
    <s v="Prescription / order data entry"/>
    <x v="134"/>
    <s v="Purchase Order / funding details incomplete / missing"/>
    <x v="147"/>
    <s v="Purchase Order / funding details incomplete / missing"/>
    <x v="294"/>
    <m/>
    <s v="1=primary cause, 2=secondary cause, 3=contributory factor"/>
    <s v="Yes"/>
    <s v="Opt"/>
    <s v="No "/>
    <s v="No "/>
    <s v="n/a"/>
    <s v="No "/>
    <s v="n/a"/>
    <s v="No "/>
    <s v="n/a"/>
    <s v="Yes"/>
    <s v="Opt"/>
    <s v="Yes"/>
    <s v="Opt"/>
    <s v="Yes"/>
    <s v="Opt"/>
    <s v="No "/>
    <s v="n/a"/>
    <m/>
    <m/>
  </r>
  <r>
    <n v="3"/>
    <n v="4"/>
    <n v="2"/>
    <s v=""/>
    <s v="3.4.2"/>
    <s v="Process Based Codes"/>
    <x v="2"/>
    <s v="Prescription Management"/>
    <x v="12"/>
    <s v="Prescription out-of-date before expected dispensing"/>
    <x v="135"/>
    <m/>
    <x v="0"/>
    <s v="Prescription out-of-date before expected dispensing"/>
    <x v="295"/>
    <m/>
    <s v="1=primary cause, 2=secondary cause, 3=contributory factor"/>
    <s v="Yes"/>
    <s v="Opt"/>
    <s v="No "/>
    <s v="No "/>
    <s v="n/a"/>
    <s v="No "/>
    <s v="n/a"/>
    <s v="No "/>
    <s v="n/a"/>
    <s v="Yes"/>
    <s v="Opt"/>
    <s v="Yes"/>
    <s v="Opt"/>
    <s v="Yes"/>
    <s v="Opt"/>
    <s v="No "/>
    <s v="n/a"/>
    <m/>
    <m/>
  </r>
  <r>
    <n v="3"/>
    <n v="4"/>
    <n v="3"/>
    <s v=""/>
    <s v="3.4.3"/>
    <s v="Process Based Codes"/>
    <x v="2"/>
    <s v="Prescription Management"/>
    <x v="12"/>
    <s v="Obsolete prescription not withdrawn"/>
    <x v="136"/>
    <m/>
    <x v="0"/>
    <s v="Obsolete prescription not withdrawn"/>
    <x v="296"/>
    <m/>
    <s v="1=primary cause, 2=secondary cause, 3=contributory factor"/>
    <s v="Yes"/>
    <s v="Opt"/>
    <s v="No "/>
    <s v="No "/>
    <s v="n/a"/>
    <s v="No "/>
    <s v="n/a"/>
    <s v="No "/>
    <s v="n/a"/>
    <s v="Yes"/>
    <s v="Opt"/>
    <s v="Yes"/>
    <s v="Opt"/>
    <s v="Yes"/>
    <s v="Opt"/>
    <s v="No "/>
    <s v="n/a"/>
    <m/>
    <m/>
  </r>
  <r>
    <n v="3"/>
    <n v="4"/>
    <n v="4"/>
    <s v=""/>
    <s v="3.4.4"/>
    <s v="Process Based Codes"/>
    <x v="2"/>
    <s v="Prescription Management"/>
    <x v="12"/>
    <s v="Duplicate prescription / order"/>
    <x v="137"/>
    <m/>
    <x v="0"/>
    <s v="Duplicate prescription / order"/>
    <x v="297"/>
    <m/>
    <s v="1=primary cause, 2=secondary cause, 3=contributory factor"/>
    <s v="Yes"/>
    <s v="Opt"/>
    <s v="No "/>
    <s v="No "/>
    <s v="n/a"/>
    <s v="No "/>
    <s v="n/a"/>
    <s v="No "/>
    <s v="n/a"/>
    <s v="Yes"/>
    <s v="Opt"/>
    <s v="Yes"/>
    <s v="Opt"/>
    <s v="Yes"/>
    <s v="Opt"/>
    <s v="No "/>
    <s v="n/a"/>
    <m/>
    <m/>
  </r>
  <r>
    <n v="3"/>
    <n v="4"/>
    <n v="5"/>
    <s v=""/>
    <s v="3.4.5"/>
    <s v="Process Based Codes"/>
    <x v="2"/>
    <s v="Prescription Management"/>
    <x v="12"/>
    <s v="Special instructions not actioned – from internal/external clinical team or manufacturer"/>
    <x v="138"/>
    <m/>
    <x v="0"/>
    <s v="Special instructions not actioned – from internal/external clinical team or manufacturer"/>
    <x v="298"/>
    <m/>
    <s v="1=primary cause, 2=secondary cause, 3=contributory factor"/>
    <s v="Yes"/>
    <s v="Opt"/>
    <s v="No "/>
    <s v="No "/>
    <s v="n/a"/>
    <s v="No "/>
    <s v="n/a"/>
    <s v="Yes"/>
    <s v="Opt"/>
    <s v="Yes"/>
    <s v="Opt"/>
    <s v="Yes"/>
    <s v="Opt"/>
    <s v="Yes"/>
    <s v="Opt"/>
    <s v="No "/>
    <s v="n/a"/>
    <m/>
    <m/>
  </r>
  <r>
    <n v="3"/>
    <n v="4"/>
    <n v="6"/>
    <s v=""/>
    <s v="3.4.6"/>
    <s v="Process Based Codes"/>
    <x v="2"/>
    <s v="Prescription Management"/>
    <x v="12"/>
    <s v="Late prescription request"/>
    <x v="139"/>
    <m/>
    <x v="0"/>
    <s v="Late prescription request"/>
    <x v="299"/>
    <m/>
    <s v="1=primary cause, 2=secondary cause, 3=contributory factor"/>
    <s v="Yes"/>
    <s v="Opt"/>
    <s v="No "/>
    <s v="No "/>
    <s v="n/a"/>
    <s v="No "/>
    <s v="n/a"/>
    <s v="No "/>
    <s v="n/a"/>
    <s v="Yes"/>
    <s v="Opt"/>
    <s v="Yes"/>
    <s v="Opt"/>
    <s v="Yes"/>
    <s v="Opt"/>
    <s v="No "/>
    <s v="n/a"/>
    <m/>
    <m/>
  </r>
  <r>
    <n v="3"/>
    <n v="4"/>
    <n v="7"/>
    <s v=""/>
    <s v="3.4.7"/>
    <s v="Process Based Codes"/>
    <x v="2"/>
    <s v="Prescription Management"/>
    <x v="12"/>
    <s v="Prescription requested on time but not received at dispensary"/>
    <x v="140"/>
    <m/>
    <x v="0"/>
    <s v="Prescription requested on time but not received at dispensary"/>
    <x v="300"/>
    <m/>
    <s v="1=primary cause, 2=secondary cause, 3=contributory factor"/>
    <s v="Yes"/>
    <s v="Opt"/>
    <s v="No "/>
    <s v="No "/>
    <s v="n/a"/>
    <s v="No "/>
    <s v="n/a"/>
    <s v="No "/>
    <s v="n/a"/>
    <s v="Yes"/>
    <s v="Opt"/>
    <s v="Yes"/>
    <s v="Opt"/>
    <s v="Yes"/>
    <s v="Opt"/>
    <s v="No "/>
    <s v="n/a"/>
    <m/>
    <m/>
  </r>
  <r>
    <n v="3"/>
    <n v="4"/>
    <n v="8"/>
    <s v=""/>
    <s v="3.4.8"/>
    <s v="Process Based Codes"/>
    <x v="2"/>
    <s v="Prescription Management"/>
    <x v="12"/>
    <s v="Prescription received on time but data entry missed operational cut-off"/>
    <x v="141"/>
    <m/>
    <x v="0"/>
    <s v="Prescription received on time but data entry missed operational cut-off"/>
    <x v="301"/>
    <m/>
    <s v="1=primary cause, 2=secondary cause, 3=contributory factor"/>
    <s v="Yes"/>
    <s v="Opt"/>
    <s v="No "/>
    <s v="No "/>
    <s v="n/a"/>
    <s v="No "/>
    <s v="n/a"/>
    <s v="No "/>
    <s v="n/a"/>
    <s v="Yes"/>
    <s v="Opt"/>
    <s v="Yes"/>
    <s v="Opt"/>
    <s v="Yes"/>
    <s v="Opt"/>
    <s v="No "/>
    <s v="n/a"/>
    <m/>
    <m/>
  </r>
  <r>
    <n v="3"/>
    <n v="4"/>
    <n v="9"/>
    <s v=""/>
    <s v="3.4.9"/>
    <s v="Process Based Codes"/>
    <x v="2"/>
    <s v="Prescription Management"/>
    <x v="12"/>
    <s v="Prescription entry not checked and approved in time for dispensing"/>
    <x v="142"/>
    <m/>
    <x v="0"/>
    <s v="Prescription entry not checked and approved in time for dispensing"/>
    <x v="302"/>
    <m/>
    <s v="1=primary cause, 2=secondary cause, 3=contributory factor"/>
    <s v="Yes"/>
    <s v="Opt"/>
    <s v="No "/>
    <s v="No "/>
    <s v="n/a"/>
    <s v="No "/>
    <s v="n/a"/>
    <s v="No "/>
    <s v="n/a"/>
    <s v="Yes"/>
    <s v="Opt"/>
    <s v="Yes"/>
    <s v="Opt"/>
    <s v="Yes"/>
    <s v="Opt"/>
    <s v="No "/>
    <s v="n/a"/>
    <m/>
    <m/>
  </r>
  <r>
    <n v="3"/>
    <n v="4"/>
    <n v="10"/>
    <s v=""/>
    <s v="3.4.10"/>
    <s v="Process Based Codes"/>
    <x v="2"/>
    <s v="Prescription Management"/>
    <x v="12"/>
    <s v="Unclassified Rx managmenet failure"/>
    <x v="143"/>
    <m/>
    <x v="0"/>
    <s v="Unclassified Rx managmenet failure"/>
    <x v="303"/>
    <m/>
    <s v="1=primary cause, 2=secondary cause, 3=contributory factor"/>
    <s v="Yes"/>
    <s v="Opt"/>
    <s v="No "/>
    <s v="Yes"/>
    <s v="Opt"/>
    <s v="Yes"/>
    <s v="Opt"/>
    <s v="Yes"/>
    <s v="Opt"/>
    <s v="Yes"/>
    <s v="Opt"/>
    <s v="Yes"/>
    <s v="Opt"/>
    <s v="Yes"/>
    <s v="Opt"/>
    <s v="Yes"/>
    <s v="Opt"/>
    <m/>
    <m/>
  </r>
  <r>
    <n v="3"/>
    <n v="5"/>
    <s v=""/>
    <s v=""/>
    <s v="3.5"/>
    <s v="Process Based Codes"/>
    <x v="2"/>
    <s v="Purchasing / Warehouse / Manufacturing"/>
    <x v="13"/>
    <m/>
    <x v="0"/>
    <m/>
    <x v="0"/>
    <s v="Purchasing / Warehouse / Manufacturing"/>
    <x v="304"/>
    <s v="Process Step 11a"/>
    <s v="1=primary cause, 2=secondary cause, 3=contributory factor"/>
    <s v="Yes"/>
    <s v="Opt"/>
    <s v="No "/>
    <s v="Yes"/>
    <s v="Opt"/>
    <s v="Yes"/>
    <s v="Opt"/>
    <s v="Yes"/>
    <s v="Opt"/>
    <s v="Yes"/>
    <s v="Opt"/>
    <s v="Yes"/>
    <s v="Opt"/>
    <s v="Yes"/>
    <s v="Opt"/>
    <s v="Yes"/>
    <s v="Opt"/>
    <m/>
    <m/>
  </r>
  <r>
    <n v="3"/>
    <n v="5"/>
    <n v="1"/>
    <s v=""/>
    <s v="3.5.1"/>
    <s v="Process Based Codes"/>
    <x v="2"/>
    <s v="Purchasing / Warehouse / Manufacturing"/>
    <x v="13"/>
    <s v="Product not available within normal lead time"/>
    <x v="144"/>
    <m/>
    <x v="0"/>
    <s v="Product not available within normal lead time"/>
    <x v="305"/>
    <m/>
    <s v="1=primary cause, 2=secondary cause, 3=contributory factor"/>
    <s v="Yes"/>
    <s v="Opt"/>
    <s v="No "/>
    <s v="No "/>
    <s v="n/a"/>
    <s v="No "/>
    <s v="n/a"/>
    <s v="No "/>
    <s v="n/a"/>
    <s v="Yes"/>
    <s v="Opt"/>
    <s v="Yes"/>
    <s v="Opt"/>
    <s v="Yes"/>
    <s v="Opt"/>
    <s v="No "/>
    <s v="n/a"/>
    <m/>
    <m/>
  </r>
  <r>
    <n v="3"/>
    <n v="5"/>
    <n v="2"/>
    <s v=""/>
    <s v="3.5.2"/>
    <s v="Process Based Codes"/>
    <x v="2"/>
    <s v="Purchasing / Warehouse / Manufacturing"/>
    <x v="13"/>
    <s v="Product not ordered in time"/>
    <x v="145"/>
    <m/>
    <x v="0"/>
    <s v="Product not ordered in time"/>
    <x v="306"/>
    <m/>
    <s v="1=primary cause, 2=secondary cause, 3=contributory factor"/>
    <s v="Yes"/>
    <s v="Opt"/>
    <s v="No "/>
    <s v="No "/>
    <s v="n/a"/>
    <s v="No "/>
    <s v="n/a"/>
    <s v="No "/>
    <s v="n/a"/>
    <s v="Yes"/>
    <s v="Opt"/>
    <s v="Yes"/>
    <s v="Opt"/>
    <s v="Yes"/>
    <s v="Opt"/>
    <s v="No "/>
    <s v="n/a"/>
    <m/>
    <m/>
  </r>
  <r>
    <n v="3"/>
    <n v="5"/>
    <n v="3"/>
    <s v=""/>
    <s v="3.5.3"/>
    <s v="Process Based Codes"/>
    <x v="2"/>
    <s v="Purchasing / Warehouse / Manufacturing"/>
    <x v="13"/>
    <s v="Ordered in time but delivery late"/>
    <x v="146"/>
    <m/>
    <x v="0"/>
    <s v="Ordered in time but delivery late"/>
    <x v="307"/>
    <m/>
    <s v="1=primary cause, 2=secondary cause, 3=contributory factor"/>
    <s v="Yes"/>
    <s v="Opt"/>
    <s v="No "/>
    <s v="No "/>
    <s v="n/a"/>
    <s v="No "/>
    <s v="n/a"/>
    <s v="No "/>
    <s v="n/a"/>
    <s v="Yes"/>
    <s v="Opt"/>
    <s v="Yes"/>
    <s v="Opt"/>
    <s v="Yes"/>
    <s v="Opt"/>
    <s v="No "/>
    <s v="n/a"/>
    <m/>
    <m/>
  </r>
  <r>
    <n v="3"/>
    <n v="5"/>
    <n v="4"/>
    <s v=""/>
    <s v="3.5.4"/>
    <s v="Process Based Codes"/>
    <x v="2"/>
    <s v="Purchasing / Warehouse / Manufacturing"/>
    <x v="13"/>
    <s v="Goods / Supplier delivery refused - no booking in slot"/>
    <x v="147"/>
    <m/>
    <x v="0"/>
    <s v="Goods / Supplier delivery refused - no booking in slot"/>
    <x v="308"/>
    <m/>
    <s v="1=primary cause, 2=secondary cause, 3=contributory factor"/>
    <s v="Yes"/>
    <s v="Opt"/>
    <s v="No "/>
    <s v="No "/>
    <s v="n/a"/>
    <s v="No "/>
    <s v="n/a"/>
    <s v="No "/>
    <s v="n/a"/>
    <s v="Yes"/>
    <s v="Opt"/>
    <s v="Yes"/>
    <s v="Opt"/>
    <s v="Yes"/>
    <s v="Opt"/>
    <s v="No "/>
    <s v="n/a"/>
    <m/>
    <m/>
  </r>
  <r>
    <n v="3"/>
    <n v="5"/>
    <n v="5"/>
    <s v=""/>
    <s v="3.5.5"/>
    <s v="Process Based Codes"/>
    <x v="2"/>
    <s v="Purchasing / Warehouse / Manufacturing"/>
    <x v="13"/>
    <s v="Goods / Supplier delivery refused – excluding no booking in slot"/>
    <x v="148"/>
    <m/>
    <x v="0"/>
    <s v="Goods / Supplier delivery refused – excluding no booking in slot"/>
    <x v="309"/>
    <m/>
    <s v="1=primary cause, 2=secondary cause, 3=contributory factor"/>
    <s v="Yes"/>
    <s v="Opt"/>
    <s v="No "/>
    <s v="No "/>
    <s v="n/a"/>
    <s v="No "/>
    <s v="n/a"/>
    <s v="No "/>
    <s v="n/a"/>
    <s v="Yes"/>
    <s v="Opt"/>
    <s v="Yes"/>
    <s v="Opt"/>
    <s v="Yes"/>
    <s v="Opt"/>
    <s v="No "/>
    <s v="n/a"/>
    <m/>
    <m/>
  </r>
  <r>
    <n v="3"/>
    <n v="5"/>
    <n v="6"/>
    <s v=""/>
    <s v="3.5.6"/>
    <s v="Process Based Codes"/>
    <x v="2"/>
    <s v="Purchasing / Warehouse / Manufacturing"/>
    <x v="13"/>
    <s v="Goods-in delay"/>
    <x v="149"/>
    <m/>
    <x v="0"/>
    <s v="Goods-in delay"/>
    <x v="310"/>
    <m/>
    <s v="1=primary cause, 2=secondary cause, 3=contributory factor"/>
    <s v="Yes"/>
    <s v="Opt"/>
    <s v="No "/>
    <s v="No "/>
    <s v="n/a"/>
    <s v="No "/>
    <s v="n/a"/>
    <s v="No "/>
    <s v="n/a"/>
    <s v="Yes"/>
    <s v="Opt"/>
    <s v="Yes"/>
    <s v="Opt"/>
    <s v="Yes"/>
    <s v="Opt"/>
    <s v="No "/>
    <s v="n/a"/>
    <m/>
    <m/>
  </r>
  <r>
    <n v="3"/>
    <n v="5"/>
    <n v="7"/>
    <s v=""/>
    <s v="3.5.7"/>
    <s v="Process Based Codes"/>
    <x v="2"/>
    <s v="Purchasing / Warehouse / Manufacturing"/>
    <x v="13"/>
    <s v="Stock arrived quarantined / damaged"/>
    <x v="150"/>
    <m/>
    <x v="0"/>
    <s v="Stock arrived quarantined / damaged"/>
    <x v="311"/>
    <m/>
    <s v="1=primary cause, 2=secondary cause, 3=contributory factor"/>
    <s v="Yes"/>
    <s v="Opt"/>
    <s v="No "/>
    <s v="No "/>
    <s v="n/a"/>
    <s v="No "/>
    <s v="n/a"/>
    <s v="No "/>
    <s v="n/a"/>
    <s v="Yes"/>
    <s v="Opt"/>
    <s v="Yes"/>
    <s v="Opt"/>
    <s v="Yes"/>
    <s v="Opt"/>
    <s v="No "/>
    <s v="n/a"/>
    <m/>
    <m/>
  </r>
  <r>
    <n v="3"/>
    <n v="5"/>
    <n v="8"/>
    <s v=""/>
    <s v="3.5.8"/>
    <s v="Process Based Codes"/>
    <x v="2"/>
    <s v="Purchasing / Warehouse / Manufacturing"/>
    <x v="13"/>
    <s v="Delayed release of quarantine stock"/>
    <x v="151"/>
    <m/>
    <x v="0"/>
    <s v="Delayed release of quarantine stock"/>
    <x v="312"/>
    <m/>
    <s v="1=primary cause, 2=secondary cause, 3=contributory factor"/>
    <s v="Yes"/>
    <s v="Opt"/>
    <s v="No "/>
    <s v="No "/>
    <s v="n/a"/>
    <s v="No "/>
    <s v="n/a"/>
    <s v="No "/>
    <s v="n/a"/>
    <s v="Yes"/>
    <s v="Opt"/>
    <s v="Yes"/>
    <s v="Opt"/>
    <s v="Yes"/>
    <s v="Opt"/>
    <s v="No "/>
    <s v="n/a"/>
    <m/>
    <m/>
  </r>
  <r>
    <n v="3"/>
    <n v="5"/>
    <n v="9"/>
    <s v=""/>
    <s v="3.5.9"/>
    <s v="Process Based Codes"/>
    <x v="2"/>
    <s v="Purchasing / Warehouse / Manufacturing"/>
    <x v="13"/>
    <s v="Wrong product quality status in system"/>
    <x v="152"/>
    <m/>
    <x v="0"/>
    <s v="Wrong product quality status in system"/>
    <x v="313"/>
    <m/>
    <s v="1=primary cause, 2=secondary cause, 3=contributory factor"/>
    <s v="Yes"/>
    <s v="Opt"/>
    <s v="No "/>
    <s v="No "/>
    <s v="n/a"/>
    <s v="No "/>
    <s v="n/a"/>
    <s v="No "/>
    <s v="n/a"/>
    <s v="Yes"/>
    <s v="Opt"/>
    <s v="Yes"/>
    <s v="Opt"/>
    <s v="Yes"/>
    <s v="Opt"/>
    <s v="No "/>
    <s v="n/a"/>
    <m/>
    <m/>
  </r>
  <r>
    <n v="3"/>
    <n v="5"/>
    <n v="10"/>
    <s v=""/>
    <s v="3.5.10"/>
    <s v="Process Based Codes"/>
    <x v="2"/>
    <s v="Purchasing / Warehouse / Manufacturing"/>
    <x v="13"/>
    <s v="Stock on system, but not in correct location"/>
    <x v="153"/>
    <m/>
    <x v="0"/>
    <s v="Stock on system, but not in correct location"/>
    <x v="314"/>
    <m/>
    <s v="1=primary cause, 2=secondary cause, 3=contributory factor"/>
    <s v="Yes"/>
    <s v="Opt"/>
    <s v="No "/>
    <s v="No "/>
    <s v="n/a"/>
    <s v="No "/>
    <s v="n/a"/>
    <s v="No "/>
    <s v="n/a"/>
    <s v="Yes"/>
    <s v="Opt"/>
    <s v="Yes"/>
    <s v="Opt"/>
    <s v="Yes"/>
    <s v="Opt"/>
    <s v="No "/>
    <s v="n/a"/>
    <m/>
    <m/>
  </r>
  <r>
    <n v="3"/>
    <n v="5"/>
    <n v="11"/>
    <s v=""/>
    <s v="3.5.11"/>
    <s v="Process Based Codes"/>
    <x v="2"/>
    <s v="Purchasing / Warehouse / Manufacturing"/>
    <x v="13"/>
    <s v="Stock Replenishment delay / failure"/>
    <x v="154"/>
    <m/>
    <x v="0"/>
    <s v="Stock Replenishment delay / failure"/>
    <x v="315"/>
    <m/>
    <s v="1=primary cause, 2=secondary cause, 3=contributory factor"/>
    <s v="Yes"/>
    <s v="Opt"/>
    <s v="No "/>
    <s v="No "/>
    <s v="n/a"/>
    <s v="No "/>
    <s v="n/a"/>
    <s v="No "/>
    <s v="n/a"/>
    <s v="Yes"/>
    <s v="Opt"/>
    <s v="Yes"/>
    <s v="Opt"/>
    <s v="Yes"/>
    <s v="Opt"/>
    <s v="No "/>
    <s v="n/a"/>
    <m/>
    <m/>
  </r>
  <r>
    <n v="3"/>
    <n v="5"/>
    <n v="12"/>
    <s v=""/>
    <s v="3.5.12"/>
    <s v="Process Based Codes"/>
    <x v="2"/>
    <s v="Purchasing / Warehouse / Manufacturing"/>
    <x v="13"/>
    <s v="Stock Damaged in warehouse (excluding temperature deviation)"/>
    <x v="155"/>
    <m/>
    <x v="0"/>
    <s v="Stock Damaged in warehouse (excluding temperature deviation)"/>
    <x v="316"/>
    <m/>
    <s v="1=primary cause, 2=secondary cause, 3=contributory factor"/>
    <s v="Yes"/>
    <s v="Opt"/>
    <s v="No "/>
    <s v="No "/>
    <s v="n/a"/>
    <s v="No "/>
    <s v="n/a"/>
    <s v="No "/>
    <s v="n/a"/>
    <s v="Yes"/>
    <s v="Opt"/>
    <s v="Yes"/>
    <s v="Opt"/>
    <s v="Yes"/>
    <s v="Opt"/>
    <s v="No "/>
    <s v="n/a"/>
    <m/>
    <m/>
  </r>
  <r>
    <n v="3"/>
    <n v="5"/>
    <n v="13"/>
    <s v=""/>
    <s v="3.5.13"/>
    <s v="Process Based Codes"/>
    <x v="2"/>
    <s v="Purchasing / Warehouse / Manufacturing"/>
    <x v="13"/>
    <s v="Temperature Deviation in Warehouse"/>
    <x v="156"/>
    <m/>
    <x v="0"/>
    <s v="Temperature Deviation in Warehouse"/>
    <x v="317"/>
    <m/>
    <s v="1=primary cause, 2=secondary cause, 3=contributory factor"/>
    <s v="Yes"/>
    <s v="Opt"/>
    <s v="No "/>
    <s v="No "/>
    <s v="n/a"/>
    <s v="No "/>
    <s v="n/a"/>
    <s v="No "/>
    <s v="n/a"/>
    <s v="Yes"/>
    <s v="Opt"/>
    <s v="Yes"/>
    <s v="Opt"/>
    <s v="Yes"/>
    <s v="Opt"/>
    <s v="No "/>
    <s v="n/a"/>
    <m/>
    <m/>
  </r>
  <r>
    <n v="3"/>
    <n v="5"/>
    <n v="14"/>
    <s v=""/>
    <s v="3.5.14"/>
    <s v="Process Based Codes"/>
    <x v="2"/>
    <s v="Purchasing / Warehouse / Manufacturing"/>
    <x v="13"/>
    <s v="Picking Error - Wrong product delivered (excludes dispensed items)"/>
    <x v="157"/>
    <m/>
    <x v="0"/>
    <s v="Picking Error - Wrong product delivered (excludes dispensed items)"/>
    <x v="318"/>
    <m/>
    <s v="1=primary cause, 2=secondary cause, 3=contributory factor"/>
    <s v="Yes"/>
    <s v="Opt"/>
    <s v="No "/>
    <s v="No "/>
    <s v="n/a"/>
    <s v="No "/>
    <s v="n/a"/>
    <s v="No "/>
    <s v="n/a"/>
    <s v="Yes"/>
    <s v="Opt"/>
    <s v="Yes"/>
    <s v="Opt"/>
    <s v="Yes"/>
    <s v="Opt"/>
    <s v="No "/>
    <s v="n/a"/>
    <m/>
    <m/>
  </r>
  <r>
    <n v="3"/>
    <n v="5"/>
    <n v="15"/>
    <s v=""/>
    <s v="3.5.15"/>
    <s v="Process Based Codes"/>
    <x v="2"/>
    <s v="Purchasing / Warehouse / Manufacturing"/>
    <x v="13"/>
    <s v="Picking Error - Wrong Quantity Delivered (excludes dispensed items)"/>
    <x v="158"/>
    <m/>
    <x v="0"/>
    <s v="Picking Error - Wrong Quantity Delivered (excludes dispensed items)"/>
    <x v="319"/>
    <m/>
    <s v="1=primary cause, 2=secondary cause, 3=contributory factor"/>
    <s v="Yes"/>
    <s v="Opt"/>
    <s v="No "/>
    <s v="No "/>
    <s v="n/a"/>
    <s v="No "/>
    <s v="n/a"/>
    <s v="No "/>
    <s v="n/a"/>
    <s v="Yes"/>
    <s v="Opt"/>
    <s v="Yes"/>
    <s v="Opt"/>
    <s v="Yes"/>
    <s v="Opt"/>
    <s v="No "/>
    <s v="n/a"/>
    <m/>
    <m/>
  </r>
  <r>
    <n v="3"/>
    <n v="5"/>
    <n v="16"/>
    <s v=""/>
    <s v="3.5.16"/>
    <s v="Process Based Codes"/>
    <x v="2"/>
    <s v="Purchasing / Warehouse / Manufacturing"/>
    <x v="13"/>
    <s v="Patient access scheme incorrectly applied"/>
    <x v="159"/>
    <m/>
    <x v="0"/>
    <s v="Patient access scheme incorrectly applied"/>
    <x v="320"/>
    <m/>
    <s v="1=primary cause, 2=secondary cause, 3=contributory factor"/>
    <s v="Yes"/>
    <s v="Opt"/>
    <s v="No "/>
    <s v="Yes"/>
    <s v="Opt"/>
    <s v="No "/>
    <s v="n/a"/>
    <s v="No "/>
    <s v="n/a"/>
    <s v="Yes"/>
    <s v="Opt"/>
    <s v="Yes"/>
    <s v="Opt"/>
    <s v="Yes"/>
    <s v="Opt"/>
    <s v="No "/>
    <s v="n/a"/>
    <m/>
    <m/>
  </r>
  <r>
    <n v="3"/>
    <n v="5"/>
    <n v="17"/>
    <s v=""/>
    <s v="3.5.17"/>
    <s v="Process Based Codes"/>
    <x v="2"/>
    <s v="Purchasing / Warehouse / Manufacturing"/>
    <x v="13"/>
    <s v="Unclassified P/W/M failure"/>
    <x v="160"/>
    <m/>
    <x v="0"/>
    <s v="Unclassified P/W/M failure"/>
    <x v="321"/>
    <m/>
    <s v="1=primary cause, 2=secondary cause, 3=contributory factor"/>
    <s v="Yes"/>
    <s v="Opt"/>
    <s v="No "/>
    <s v="Yes"/>
    <s v="Opt"/>
    <s v="Yes"/>
    <s v="Opt"/>
    <s v="Yes"/>
    <s v="Opt"/>
    <s v="Yes"/>
    <s v="Opt"/>
    <s v="Yes"/>
    <s v="Opt"/>
    <s v="Yes"/>
    <s v="Opt"/>
    <s v="Yes"/>
    <s v="Opt"/>
    <m/>
    <m/>
  </r>
  <r>
    <n v="3"/>
    <n v="6"/>
    <s v=""/>
    <s v=""/>
    <s v="3.6"/>
    <s v="Process Based Codes"/>
    <x v="2"/>
    <s v="Dispensing"/>
    <x v="14"/>
    <m/>
    <x v="0"/>
    <m/>
    <x v="0"/>
    <s v="Dispensing"/>
    <x v="322"/>
    <s v="Process Step 11b"/>
    <s v="1=primary cause, 2=secondary cause, 3=contributory factor"/>
    <s v="Yes"/>
    <s v="Opt"/>
    <s v="No "/>
    <s v="Yes"/>
    <s v="Opt"/>
    <s v="Yes"/>
    <s v="Opt"/>
    <s v="Yes"/>
    <s v="Opt"/>
    <s v="Yes"/>
    <s v="Opt"/>
    <s v="Yes"/>
    <s v="Opt"/>
    <s v="Yes"/>
    <s v="Opt"/>
    <s v="Yes"/>
    <s v="Opt"/>
    <m/>
    <m/>
  </r>
  <r>
    <n v="3"/>
    <n v="6"/>
    <n v="1"/>
    <s v=""/>
    <s v="3.6.1"/>
    <s v="Process Based Codes"/>
    <x v="2"/>
    <s v="Dispensing"/>
    <x v="14"/>
    <s v="Wrong Drug"/>
    <x v="161"/>
    <m/>
    <x v="0"/>
    <s v="Wrong Drug"/>
    <x v="323"/>
    <m/>
    <s v="1=primary cause, 2=secondary cause, 3=contributory factor"/>
    <s v="Yes"/>
    <s v="Opt"/>
    <s v="No "/>
    <s v="No "/>
    <s v="n/a"/>
    <s v="No "/>
    <s v="n/a"/>
    <s v="No "/>
    <s v="n/a"/>
    <s v="Yes"/>
    <s v="Opt"/>
    <s v="Yes"/>
    <s v="Opt"/>
    <s v="Yes"/>
    <s v="Opt"/>
    <s v="No "/>
    <s v="n/a"/>
    <m/>
    <m/>
  </r>
  <r>
    <n v="3"/>
    <n v="6"/>
    <n v="2"/>
    <s v=""/>
    <s v="3.6.2"/>
    <s v="Process Based Codes"/>
    <x v="2"/>
    <s v="Dispensing"/>
    <x v="14"/>
    <s v="Wrong Strength"/>
    <x v="162"/>
    <m/>
    <x v="0"/>
    <s v="Wrong Strength"/>
    <x v="324"/>
    <m/>
    <s v="1=primary cause, 2=secondary cause, 3=contributory factor"/>
    <s v="Yes"/>
    <s v="Opt"/>
    <s v="No "/>
    <s v="No "/>
    <s v="n/a"/>
    <s v="No "/>
    <s v="n/a"/>
    <s v="No "/>
    <s v="n/a"/>
    <s v="Yes"/>
    <s v="Opt"/>
    <s v="Yes"/>
    <s v="Opt"/>
    <s v="Yes"/>
    <s v="Opt"/>
    <s v="No "/>
    <s v="n/a"/>
    <m/>
    <m/>
  </r>
  <r>
    <n v="3"/>
    <n v="6"/>
    <n v="3"/>
    <s v=""/>
    <s v="3.6.3"/>
    <s v="Process Based Codes"/>
    <x v="2"/>
    <s v="Dispensing"/>
    <x v="14"/>
    <s v="Wrong Label / Patient Information Leaflet / insufficient instructions provided"/>
    <x v="163"/>
    <m/>
    <x v="0"/>
    <s v="Wrong Label / Patient Information Leaflet / insufficient instructions provided"/>
    <x v="325"/>
    <m/>
    <s v="1=primary cause, 2=secondary cause, 3=contributory factor"/>
    <s v="Yes"/>
    <s v="Opt"/>
    <s v="No "/>
    <s v="No "/>
    <s v="n/a"/>
    <s v="No "/>
    <s v="n/a"/>
    <s v="No "/>
    <s v="n/a"/>
    <s v="Yes"/>
    <s v="Opt"/>
    <s v="Yes"/>
    <s v="Opt"/>
    <s v="Yes"/>
    <s v="Opt"/>
    <s v="No "/>
    <s v="n/a"/>
    <m/>
    <m/>
  </r>
  <r>
    <n v="3"/>
    <n v="6"/>
    <n v="4"/>
    <s v=""/>
    <s v="3.6.4"/>
    <s v="Process Based Codes"/>
    <x v="2"/>
    <s v="Dispensing"/>
    <x v="14"/>
    <s v="Wrong Formulation / Device"/>
    <x v="164"/>
    <m/>
    <x v="0"/>
    <s v="Wrong Formulation / Device"/>
    <x v="326"/>
    <m/>
    <s v="1=primary cause, 2=secondary cause, 3=contributory factor"/>
    <s v="Yes"/>
    <s v="Opt"/>
    <s v="No "/>
    <s v="No "/>
    <s v="n/a"/>
    <s v="No "/>
    <s v="n/a"/>
    <s v="No "/>
    <s v="n/a"/>
    <s v="Yes"/>
    <s v="Opt"/>
    <s v="Yes"/>
    <s v="Opt"/>
    <s v="Yes"/>
    <s v="Opt"/>
    <s v="No "/>
    <s v="n/a"/>
    <m/>
    <m/>
  </r>
  <r>
    <n v="3"/>
    <n v="6"/>
    <n v="5"/>
    <s v=""/>
    <s v="3.6.5"/>
    <s v="Process Based Codes"/>
    <x v="2"/>
    <s v="Dispensing"/>
    <x v="14"/>
    <s v="Wrong Quantity"/>
    <x v="165"/>
    <m/>
    <x v="0"/>
    <s v="Wrong Quantity"/>
    <x v="327"/>
    <m/>
    <s v="1=primary cause, 2=secondary cause, 3=contributory factor"/>
    <s v="Yes"/>
    <s v="Opt"/>
    <s v="No "/>
    <s v="No "/>
    <s v="n/a"/>
    <s v="No "/>
    <s v="n/a"/>
    <s v="No "/>
    <s v="n/a"/>
    <s v="Yes"/>
    <s v="Opt"/>
    <s v="Yes"/>
    <s v="Opt"/>
    <s v="Yes"/>
    <s v="Opt"/>
    <s v="No "/>
    <s v="n/a"/>
    <m/>
    <m/>
  </r>
  <r>
    <n v="3"/>
    <n v="6"/>
    <n v="6"/>
    <s v=""/>
    <s v="3.6.6"/>
    <s v="Process Based Codes"/>
    <x v="2"/>
    <s v="Dispensing"/>
    <x v="14"/>
    <s v="Wrong Expiry Date"/>
    <x v="166"/>
    <m/>
    <x v="0"/>
    <s v="Wrong Expiry Date"/>
    <x v="328"/>
    <m/>
    <s v="1=primary cause, 2=secondary cause, 3=contributory factor"/>
    <s v="Yes"/>
    <s v="Opt"/>
    <s v="No "/>
    <s v="No "/>
    <s v="n/a"/>
    <s v="No "/>
    <s v="n/a"/>
    <s v="No "/>
    <s v="n/a"/>
    <s v="Yes"/>
    <s v="Opt"/>
    <s v="Yes"/>
    <s v="Opt"/>
    <s v="Yes"/>
    <s v="Opt"/>
    <s v="No "/>
    <s v="n/a"/>
    <m/>
    <m/>
  </r>
  <r>
    <n v="3"/>
    <n v="6"/>
    <n v="7"/>
    <s v=""/>
    <s v="3.6.7"/>
    <s v="Process Based Codes"/>
    <x v="2"/>
    <s v="Dispensing"/>
    <x v="14"/>
    <s v="Wrong Ancillary"/>
    <x v="167"/>
    <m/>
    <x v="0"/>
    <s v="Wrong Ancillary"/>
    <x v="329"/>
    <m/>
    <s v="1=primary cause, 2=secondary cause, 3=contributory factor"/>
    <s v="Yes"/>
    <s v="Opt"/>
    <s v="No "/>
    <s v="No "/>
    <s v="n/a"/>
    <s v="No "/>
    <s v="n/a"/>
    <s v="No "/>
    <s v="n/a"/>
    <s v="Yes"/>
    <s v="Opt"/>
    <s v="Yes"/>
    <s v="Opt"/>
    <s v="Yes"/>
    <s v="Opt"/>
    <s v="No "/>
    <s v="n/a"/>
    <m/>
    <m/>
  </r>
  <r>
    <n v="3"/>
    <n v="6"/>
    <n v="8"/>
    <s v=""/>
    <s v="3.6.8"/>
    <s v="Process Based Codes"/>
    <x v="2"/>
    <s v="Dispensing"/>
    <x v="14"/>
    <s v="Wrong manufacturer (e.g. specific generic medicine requested)"/>
    <x v="168"/>
    <m/>
    <x v="0"/>
    <s v="Wrong manufacturer (e.g. specific generic medicine requested)"/>
    <x v="330"/>
    <m/>
    <s v="1=primary cause, 2=secondary cause, 3=contributory factor"/>
    <s v="Yes"/>
    <s v="Opt"/>
    <s v="No "/>
    <s v="No "/>
    <s v="n/a"/>
    <s v="No "/>
    <s v="n/a"/>
    <s v="No "/>
    <s v="n/a"/>
    <s v="Yes"/>
    <s v="Opt"/>
    <s v="Yes"/>
    <s v="Opt"/>
    <s v="Yes"/>
    <s v="Opt"/>
    <s v="No "/>
    <s v="n/a"/>
    <m/>
    <m/>
  </r>
  <r>
    <n v="3"/>
    <n v="6"/>
    <n v="9"/>
    <s v=""/>
    <s v="3.6.9"/>
    <s v="Process Based Codes"/>
    <x v="2"/>
    <s v="Dispensing"/>
    <x v="14"/>
    <s v="Missing Item"/>
    <x v="169"/>
    <m/>
    <x v="0"/>
    <s v="Missing Item"/>
    <x v="331"/>
    <m/>
    <s v="1=primary cause, 2=secondary cause, 3=contributory factor"/>
    <s v="Yes"/>
    <s v="Opt"/>
    <s v="No "/>
    <s v="No "/>
    <s v="n/a"/>
    <s v="No "/>
    <s v="n/a"/>
    <s v="No "/>
    <s v="n/a"/>
    <s v="Yes"/>
    <s v="Opt"/>
    <s v="Yes"/>
    <s v="Opt"/>
    <s v="Yes"/>
    <s v="Opt"/>
    <s v="No "/>
    <s v="n/a"/>
    <m/>
    <m/>
  </r>
  <r>
    <n v="3"/>
    <n v="6"/>
    <n v="10"/>
    <s v=""/>
    <s v="3.6.10"/>
    <s v="Process Based Codes"/>
    <x v="2"/>
    <s v="Dispensing"/>
    <x v="14"/>
    <s v="Extra Item"/>
    <x v="170"/>
    <m/>
    <x v="0"/>
    <s v="Extra Item"/>
    <x v="332"/>
    <m/>
    <s v="1=primary cause, 2=secondary cause, 3=contributory factor"/>
    <s v="Yes"/>
    <s v="Opt"/>
    <s v="No "/>
    <s v="No "/>
    <s v="n/a"/>
    <s v="No "/>
    <s v="n/a"/>
    <s v="No "/>
    <s v="n/a"/>
    <s v="Yes"/>
    <s v="Opt"/>
    <s v="Yes"/>
    <s v="Opt"/>
    <s v="Yes"/>
    <s v="Opt"/>
    <s v="No "/>
    <s v="n/a"/>
    <m/>
    <m/>
  </r>
  <r>
    <n v="3"/>
    <n v="6"/>
    <n v="11"/>
    <s v=""/>
    <s v="3.6.11"/>
    <s v="Process Based Codes"/>
    <x v="2"/>
    <s v="Dispensing"/>
    <x v="14"/>
    <s v="MDS / Dosette Error"/>
    <x v="171"/>
    <m/>
    <x v="0"/>
    <s v="MDS / Dosette Error"/>
    <x v="333"/>
    <m/>
    <s v="1=primary cause, 2=secondary cause, 3=contributory factor"/>
    <s v="Yes"/>
    <s v="Opt"/>
    <s v="No "/>
    <s v="No "/>
    <s v="n/a"/>
    <s v="No "/>
    <s v="n/a"/>
    <s v="No "/>
    <s v="n/a"/>
    <s v="Yes"/>
    <s v="Opt"/>
    <s v="Yes"/>
    <s v="Opt"/>
    <s v="Yes"/>
    <s v="Opt"/>
    <s v="No "/>
    <s v="n/a"/>
    <m/>
    <m/>
  </r>
  <r>
    <n v="3"/>
    <n v="6"/>
    <n v="12"/>
    <s v=""/>
    <s v="3.6.12"/>
    <s v="Process Based Codes"/>
    <x v="2"/>
    <s v="Dispensing"/>
    <x v="14"/>
    <s v="Obsolete prescription dispensed"/>
    <x v="172"/>
    <m/>
    <x v="0"/>
    <s v="Obsolete prescription dispensed"/>
    <x v="334"/>
    <m/>
    <s v="1=primary cause, 2=secondary cause, 3=contributory factor"/>
    <s v="Yes"/>
    <s v="Opt"/>
    <s v="No "/>
    <s v="No "/>
    <s v="n/a"/>
    <s v="No "/>
    <s v="n/a"/>
    <s v="No "/>
    <s v="n/a"/>
    <s v="Yes"/>
    <s v="Opt"/>
    <s v="Yes"/>
    <s v="Opt"/>
    <s v="Yes"/>
    <s v="Opt"/>
    <s v="No "/>
    <s v="n/a"/>
    <m/>
    <m/>
  </r>
  <r>
    <n v="3"/>
    <n v="6"/>
    <n v="13"/>
    <s v=""/>
    <s v="3.6.13"/>
    <s v="Process Based Codes"/>
    <x v="2"/>
    <s v="Dispensing"/>
    <x v="14"/>
    <s v="Dispensing accuracy check insufficient (e.g. known allergy or contraindication; unlicenced use / product not properly controlled)"/>
    <x v="173"/>
    <m/>
    <x v="0"/>
    <s v="Dispensing accuracy check insufficient (e.g. known allergy or contraindication; unlicenced use / product not properly controlled)"/>
    <x v="335"/>
    <m/>
    <s v="1=primary cause, 2=secondary cause, 3=contributory factor"/>
    <s v="Yes"/>
    <s v="Opt"/>
    <s v="No "/>
    <s v="No "/>
    <s v="n/a"/>
    <s v="No "/>
    <s v="n/a"/>
    <s v="No "/>
    <s v="n/a"/>
    <s v="Yes"/>
    <s v="Opt"/>
    <s v="Yes"/>
    <s v="Opt"/>
    <s v="Yes"/>
    <s v="Opt"/>
    <s v="No "/>
    <s v="n/a"/>
    <m/>
    <m/>
  </r>
  <r>
    <n v="3"/>
    <n v="6"/>
    <n v="14"/>
    <s v=""/>
    <s v="3.6.14"/>
    <s v="Process Based Codes"/>
    <x v="2"/>
    <s v="Dispensing"/>
    <x v="14"/>
    <s v="Pharmacy intervention insufficient or inappropriate"/>
    <x v="174"/>
    <m/>
    <x v="0"/>
    <s v="Pharmacy intervention insufficient or inappropriate"/>
    <x v="336"/>
    <m/>
    <s v="1=primary cause, 2=secondary cause, 3=contributory factor"/>
    <s v="Yes"/>
    <s v="Opt"/>
    <s v="No "/>
    <s v="No "/>
    <s v="n/a"/>
    <s v="No "/>
    <s v="n/a"/>
    <s v="No "/>
    <s v="n/a"/>
    <s v="Yes"/>
    <s v="Opt"/>
    <s v="Yes"/>
    <s v="Opt"/>
    <s v="Yes"/>
    <s v="Opt"/>
    <s v="No "/>
    <s v="n/a"/>
    <m/>
    <m/>
  </r>
  <r>
    <n v="3"/>
    <n v="6"/>
    <n v="15"/>
    <s v=""/>
    <s v="3.6.15"/>
    <s v="Process Based Codes"/>
    <x v="2"/>
    <s v="Dispensing"/>
    <x v="14"/>
    <s v="Wrong patient details / Dispensing recorded against wrong patient record IG"/>
    <x v="175"/>
    <m/>
    <x v="0"/>
    <s v="Wrong patient details / Dispensing recorded against wrong patient record IG"/>
    <x v="337"/>
    <m/>
    <s v="1=primary cause, 2=secondary cause, 3=contributory factor"/>
    <s v="Yes"/>
    <s v="Opt"/>
    <s v="No "/>
    <s v="Yes"/>
    <s v="Opt"/>
    <s v="No "/>
    <s v="n/a"/>
    <s v="No "/>
    <s v="n/a"/>
    <s v="Yes"/>
    <s v="Opt"/>
    <s v="Yes"/>
    <s v="Opt"/>
    <s v="Yes"/>
    <s v="Opt"/>
    <s v="No "/>
    <s v="n/a"/>
    <m/>
    <m/>
  </r>
  <r>
    <n v="3"/>
    <n v="6"/>
    <n v="16"/>
    <s v=""/>
    <s v="3.6.16"/>
    <s v="Process Based Codes"/>
    <x v="2"/>
    <s v="Dispensing"/>
    <x v="14"/>
    <s v="Unclassified dispensing failure"/>
    <x v="176"/>
    <m/>
    <x v="0"/>
    <s v="Unclassified dispensing failure"/>
    <x v="338"/>
    <m/>
    <s v="1=primary cause, 2=secondary cause, 3=contributory factor"/>
    <s v="Yes"/>
    <s v="Opt"/>
    <s v="No "/>
    <s v="Yes"/>
    <s v="Opt"/>
    <s v="Yes"/>
    <s v="Opt"/>
    <s v="Yes"/>
    <s v="Opt"/>
    <s v="Yes"/>
    <s v="Opt"/>
    <s v="Yes"/>
    <s v="Opt"/>
    <s v="Yes"/>
    <s v="Opt"/>
    <s v="Yes"/>
    <s v="Opt"/>
    <m/>
    <m/>
  </r>
  <r>
    <n v="3"/>
    <n v="7"/>
    <s v=""/>
    <s v=""/>
    <s v="3.7"/>
    <s v="Process Based Codes"/>
    <x v="2"/>
    <s v="Despatch"/>
    <x v="15"/>
    <m/>
    <x v="0"/>
    <m/>
    <x v="0"/>
    <s v="Despatch"/>
    <x v="339"/>
    <s v="Process Step 12"/>
    <s v="1=primary cause, 2=secondary cause, 3=contributory factor"/>
    <s v="Yes"/>
    <s v="Opt"/>
    <s v="No "/>
    <s v="Yes"/>
    <s v="Opt"/>
    <s v="Yes"/>
    <s v="Opt"/>
    <s v="Yes"/>
    <s v="Opt"/>
    <s v="Yes"/>
    <s v="Opt"/>
    <s v="Yes"/>
    <s v="Opt"/>
    <s v="Yes"/>
    <s v="Opt"/>
    <s v="Yes"/>
    <s v="Opt"/>
    <m/>
    <m/>
  </r>
  <r>
    <n v="3"/>
    <n v="7"/>
    <n v="1"/>
    <s v=""/>
    <s v="3.7.1"/>
    <s v="Process Based Codes"/>
    <x v="2"/>
    <s v="Despatch"/>
    <x v="15"/>
    <s v="Consignment not transported (late, not loaded or missed trunking)"/>
    <x v="177"/>
    <m/>
    <x v="0"/>
    <s v="Consignment not transported (late, not loaded or missed trunking)"/>
    <x v="340"/>
    <m/>
    <s v="1=primary cause, 2=secondary cause, 3=contributory factor"/>
    <s v="Yes"/>
    <s v="Opt"/>
    <s v="No "/>
    <s v="No "/>
    <s v="n/a"/>
    <s v="No "/>
    <s v="n/a"/>
    <s v="No "/>
    <s v="n/a"/>
    <s v="Yes"/>
    <s v="Opt"/>
    <s v="Yes"/>
    <s v="Opt"/>
    <s v="Yes"/>
    <s v="Opt"/>
    <s v="No "/>
    <s v="n/a"/>
    <m/>
    <m/>
  </r>
  <r>
    <n v="3"/>
    <n v="7"/>
    <n v="2"/>
    <s v=""/>
    <s v="3.7.2"/>
    <s v="Process Based Codes"/>
    <x v="2"/>
    <s v="Despatch"/>
    <x v="15"/>
    <s v="Consignment misrouted, labels correct"/>
    <x v="178"/>
    <m/>
    <x v="0"/>
    <s v="Consignment misrouted, labels correct"/>
    <x v="341"/>
    <m/>
    <s v="1=primary cause, 2=secondary cause, 3=contributory factor"/>
    <s v="Yes"/>
    <s v="Opt"/>
    <s v="No "/>
    <s v="No "/>
    <s v="n/a"/>
    <s v="No "/>
    <s v="n/a"/>
    <s v="No "/>
    <s v="n/a"/>
    <s v="Yes"/>
    <s v="Opt"/>
    <s v="Yes"/>
    <s v="Opt"/>
    <s v="Yes"/>
    <s v="Opt"/>
    <s v="No "/>
    <s v="n/a"/>
    <m/>
    <m/>
  </r>
  <r>
    <n v="3"/>
    <n v="7"/>
    <n v="3"/>
    <s v=""/>
    <s v="3.7.3"/>
    <s v="Process Based Codes"/>
    <x v="2"/>
    <s v="Despatch"/>
    <x v="15"/>
    <s v="Wrong delivery label"/>
    <x v="179"/>
    <m/>
    <x v="0"/>
    <s v="Wrong delivery label"/>
    <x v="342"/>
    <m/>
    <s v="1=primary cause, 2=secondary cause, 3=contributory factor"/>
    <s v="Yes"/>
    <s v="Opt"/>
    <s v="No "/>
    <s v="Yes"/>
    <s v="Opt"/>
    <s v="No "/>
    <s v="n/a"/>
    <s v="No "/>
    <s v="n/a"/>
    <s v="Yes"/>
    <s v="Opt"/>
    <s v="Yes"/>
    <s v="Opt"/>
    <s v="Yes"/>
    <s v="Opt"/>
    <s v="No "/>
    <s v="n/a"/>
    <m/>
    <m/>
  </r>
  <r>
    <n v="3"/>
    <n v="7"/>
    <n v="4"/>
    <s v=""/>
    <s v="3.7.4"/>
    <s v="Process Based Codes"/>
    <x v="2"/>
    <s v="Despatch"/>
    <x v="15"/>
    <s v="Unclassified despatch failure"/>
    <x v="180"/>
    <m/>
    <x v="0"/>
    <s v="Unclassified despatch failure"/>
    <x v="343"/>
    <m/>
    <s v="1=primary cause, 2=secondary cause, 3=contributory factor"/>
    <s v="Yes"/>
    <s v="Opt"/>
    <s v="No "/>
    <s v="Yes"/>
    <s v="Opt"/>
    <s v="Yes"/>
    <s v="Opt"/>
    <s v="Yes"/>
    <s v="Opt"/>
    <s v="Yes"/>
    <s v="Opt"/>
    <s v="Yes"/>
    <s v="Man"/>
    <s v="Yes"/>
    <s v="Man"/>
    <s v="Yes"/>
    <s v="Opt"/>
    <m/>
    <m/>
  </r>
  <r>
    <n v="3"/>
    <n v="8"/>
    <s v=""/>
    <s v=""/>
    <s v="3.8"/>
    <s v="Process Based Codes"/>
    <x v="2"/>
    <s v="Delivery"/>
    <x v="16"/>
    <m/>
    <x v="0"/>
    <m/>
    <x v="0"/>
    <s v="Delivery"/>
    <x v="344"/>
    <s v="Process Step 13a"/>
    <s v="1=primary cause, 2=secondary cause, 3=contributory factor"/>
    <s v="Yes"/>
    <s v="Opt"/>
    <s v="No "/>
    <s v="Yes"/>
    <s v="Opt"/>
    <s v="Yes"/>
    <s v="Opt"/>
    <s v="Yes"/>
    <s v="Opt"/>
    <s v="Yes"/>
    <s v="Opt"/>
    <s v="Yes"/>
    <s v="Man"/>
    <s v="Yes"/>
    <s v="Man"/>
    <s v="Yes"/>
    <s v="Opt"/>
    <m/>
    <m/>
  </r>
  <r>
    <n v="3"/>
    <n v="8"/>
    <n v="1"/>
    <s v=""/>
    <s v="3.8.1"/>
    <s v="Process Based Codes"/>
    <x v="2"/>
    <s v="Delivery"/>
    <x v="16"/>
    <s v="Traffic congestion delay – proactively communicated"/>
    <x v="181"/>
    <m/>
    <x v="0"/>
    <s v="Traffic congestion delay – proactively communicated"/>
    <x v="345"/>
    <m/>
    <s v="1=primary cause, 2=secondary cause, 3=contributory factor"/>
    <s v="Yes"/>
    <s v="Opt"/>
    <s v="No "/>
    <s v="No "/>
    <s v="n/a"/>
    <s v="No "/>
    <s v="n/a"/>
    <s v="No "/>
    <s v="n/a"/>
    <s v="Yes"/>
    <s v="Opt"/>
    <s v="Yes"/>
    <s v="Opt"/>
    <s v="Yes"/>
    <s v="Opt"/>
    <s v="No "/>
    <s v="n/a"/>
    <m/>
    <m/>
  </r>
  <r>
    <n v="3"/>
    <n v="8"/>
    <n v="2"/>
    <s v=""/>
    <s v="3.8.2"/>
    <s v="Process Based Codes"/>
    <x v="2"/>
    <s v="Delivery"/>
    <x v="16"/>
    <s v="Traffic congestion delay – not proactively communicated"/>
    <x v="182"/>
    <m/>
    <x v="0"/>
    <s v="Traffic congestion delay – not proactively communicated"/>
    <x v="346"/>
    <m/>
    <s v="1=primary cause, 2=secondary cause, 3=contributory factor"/>
    <s v="Yes"/>
    <s v="Opt"/>
    <s v="No "/>
    <s v="No "/>
    <s v="n/a"/>
    <s v="No "/>
    <s v="n/a"/>
    <s v="No "/>
    <s v="n/a"/>
    <s v="No "/>
    <s v="n/a"/>
    <s v="Yes"/>
    <s v="Opt"/>
    <s v="No "/>
    <s v="n/a"/>
    <s v="No "/>
    <s v="n/a"/>
    <m/>
    <m/>
  </r>
  <r>
    <n v="3"/>
    <n v="8"/>
    <n v="3"/>
    <s v=""/>
    <s v="3.8.3"/>
    <s v="Process Based Codes"/>
    <x v="2"/>
    <s v="Delivery"/>
    <x v="16"/>
    <s v="Consignment damaged / tampered in transit"/>
    <x v="183"/>
    <m/>
    <x v="0"/>
    <s v="Consignment damaged / tampered in transit"/>
    <x v="347"/>
    <m/>
    <s v="1=primary cause, 2=secondary cause, 3=contributory factor"/>
    <s v="Yes"/>
    <s v="Opt"/>
    <s v="No "/>
    <s v="Yes"/>
    <s v="Opt"/>
    <s v="No "/>
    <s v="n/a"/>
    <s v="No "/>
    <s v="n/a"/>
    <s v="No "/>
    <s v="n/a"/>
    <s v="Yes"/>
    <s v="Opt"/>
    <s v="No "/>
    <s v="n/a"/>
    <s v="No "/>
    <s v="n/a"/>
    <m/>
    <m/>
  </r>
  <r>
    <n v="3"/>
    <n v="8"/>
    <n v="4"/>
    <s v=""/>
    <s v="3.8.4"/>
    <s v="Process Based Codes"/>
    <x v="2"/>
    <s v="Delivery"/>
    <x v="16"/>
    <s v="Delivery Failure – Driver cannot Locate Address"/>
    <x v="184"/>
    <m/>
    <x v="0"/>
    <s v="Delivery Failure – Driver cannot Locate Address"/>
    <x v="348"/>
    <m/>
    <s v="1=primary cause, 2=secondary cause, 3=contributory factor"/>
    <s v="Yes"/>
    <s v="Opt"/>
    <s v="No "/>
    <s v="No "/>
    <s v="n/a"/>
    <s v="No "/>
    <s v="n/a"/>
    <s v="No "/>
    <s v="n/a"/>
    <s v="No "/>
    <s v="n/a"/>
    <s v="Yes"/>
    <s v="Opt"/>
    <s v="No "/>
    <s v="n/a"/>
    <s v="No "/>
    <s v="n/a"/>
    <m/>
    <m/>
  </r>
  <r>
    <n v="3"/>
    <n v="8"/>
    <n v="5"/>
    <s v=""/>
    <s v="3.8.5"/>
    <s v="Process Based Codes"/>
    <x v="2"/>
    <s v="Delivery"/>
    <x v="16"/>
    <s v="Delivery Failure - Driver Out of Time"/>
    <x v="185"/>
    <m/>
    <x v="0"/>
    <s v="Delivery Failure - Driver Out of Time"/>
    <x v="349"/>
    <m/>
    <s v="1=primary cause, 2=secondary cause, 3=contributory factor"/>
    <s v="Yes"/>
    <s v="Opt"/>
    <s v="No "/>
    <s v="No "/>
    <s v="n/a"/>
    <s v="No "/>
    <s v="n/a"/>
    <s v="No "/>
    <s v="n/a"/>
    <s v="No "/>
    <s v="n/a"/>
    <s v="Yes"/>
    <s v="Opt"/>
    <s v="No "/>
    <s v="n/a"/>
    <s v="No "/>
    <s v="n/a"/>
    <m/>
    <m/>
  </r>
  <r>
    <n v="3"/>
    <n v="8"/>
    <n v="6"/>
    <s v=""/>
    <s v="3.8.6"/>
    <s v="Process Based Codes"/>
    <x v="2"/>
    <s v="Delivery"/>
    <x v="16"/>
    <s v="Delivery failure – Incorrect address label / patient not known at address"/>
    <x v="186"/>
    <m/>
    <x v="0"/>
    <s v="Delivery failure – Incorrect address label / patient not known at address"/>
    <x v="350"/>
    <m/>
    <s v="1=primary cause, 2=secondary cause, 3=contributory factor"/>
    <s v="Yes"/>
    <s v="Opt"/>
    <s v="No "/>
    <s v="Yes"/>
    <s v="Opt"/>
    <s v="No "/>
    <s v="n/a"/>
    <s v="No "/>
    <s v="n/a"/>
    <s v="No "/>
    <s v="n/a"/>
    <s v="Yes"/>
    <s v="Opt"/>
    <s v="No "/>
    <s v="n/a"/>
    <s v="No "/>
    <s v="n/a"/>
    <m/>
    <m/>
  </r>
  <r>
    <n v="3"/>
    <n v="8"/>
    <n v="7"/>
    <s v=""/>
    <s v="3.8.7"/>
    <s v="Process Based Codes"/>
    <x v="2"/>
    <s v="Delivery"/>
    <x v="16"/>
    <s v="Vehicle Breakdown"/>
    <x v="187"/>
    <m/>
    <x v="0"/>
    <s v="Vehicle Breakdown"/>
    <x v="351"/>
    <m/>
    <s v="1=primary cause, 2=secondary cause, 3=contributory factor"/>
    <s v="Yes"/>
    <s v="Opt"/>
    <s v="No "/>
    <s v="No "/>
    <s v="n/a"/>
    <s v="No "/>
    <s v="n/a"/>
    <s v="No "/>
    <s v="n/a"/>
    <s v="No "/>
    <s v="n/a"/>
    <s v="Yes"/>
    <s v="Opt"/>
    <s v="No "/>
    <s v="n/a"/>
    <s v="No "/>
    <s v="n/a"/>
    <m/>
    <m/>
  </r>
  <r>
    <n v="3"/>
    <n v="8"/>
    <n v="8"/>
    <s v=""/>
    <s v="3.8.8"/>
    <s v="Process Based Codes"/>
    <x v="2"/>
    <s v="Delivery"/>
    <x v="16"/>
    <s v="Split consignment / part delivery"/>
    <x v="188"/>
    <m/>
    <x v="0"/>
    <s v="Split consignment / part delivery"/>
    <x v="352"/>
    <m/>
    <s v="1=primary cause, 2=secondary cause, 3=contributory factor"/>
    <s v="Yes"/>
    <s v="Opt"/>
    <s v="No "/>
    <s v="No "/>
    <s v="n/a"/>
    <s v="No "/>
    <s v="n/a"/>
    <s v="No "/>
    <s v="n/a"/>
    <s v="Yes"/>
    <s v="Opt"/>
    <s v="Yes"/>
    <s v="Opt"/>
    <s v="Yes"/>
    <s v="Opt"/>
    <s v="No "/>
    <s v="n/a"/>
    <m/>
    <m/>
  </r>
  <r>
    <n v="3"/>
    <n v="8"/>
    <n v="9"/>
    <s v=""/>
    <s v="3.8.9"/>
    <s v="Process Based Codes"/>
    <x v="2"/>
    <s v="Delivery"/>
    <x v="16"/>
    <s v="Delivery not delivered in person – e.g. left in porch"/>
    <x v="189"/>
    <m/>
    <x v="0"/>
    <s v="Delivery not delivered in person – e.g. left in porch"/>
    <x v="353"/>
    <m/>
    <s v="1=primary cause, 2=secondary cause, 3=contributory factor"/>
    <s v="Yes"/>
    <s v="Opt"/>
    <s v="No "/>
    <s v="Yes"/>
    <s v="Opt"/>
    <s v="No "/>
    <s v="n/a"/>
    <s v="No "/>
    <s v="n/a"/>
    <s v="No "/>
    <s v="n/a"/>
    <s v="Yes"/>
    <s v="Opt"/>
    <s v="No "/>
    <s v="n/a"/>
    <s v="No "/>
    <s v="n/a"/>
    <m/>
    <m/>
  </r>
  <r>
    <n v="3"/>
    <n v="8"/>
    <n v="10"/>
    <s v=""/>
    <s v="3.8.10"/>
    <s v="Process Based Codes"/>
    <x v="2"/>
    <s v="Delivery"/>
    <x v="16"/>
    <s v="Delivered to incorrect address (delivery label correct)"/>
    <x v="190"/>
    <m/>
    <x v="0"/>
    <s v="Delivered to incorrect address (delivery label correct)"/>
    <x v="354"/>
    <m/>
    <s v="1=primary cause, 2=secondary cause, 3=contributory factor"/>
    <s v="Yes"/>
    <s v="Opt"/>
    <s v="No "/>
    <s v="Yes"/>
    <s v="Opt"/>
    <s v="No "/>
    <s v="n/a"/>
    <s v="No "/>
    <s v="n/a"/>
    <s v="Yes"/>
    <s v="Opt"/>
    <s v="Yes"/>
    <s v="Opt"/>
    <s v="Yes"/>
    <s v="Opt"/>
    <s v="No "/>
    <s v="n/a"/>
    <m/>
    <m/>
  </r>
  <r>
    <n v="3"/>
    <n v="8"/>
    <n v="11"/>
    <s v=""/>
    <s v="3.8.11"/>
    <s v="Process Based Codes"/>
    <x v="2"/>
    <s v="Delivery"/>
    <x v="16"/>
    <s v="Trunking issue or failure to cross-dock onto van"/>
    <x v="191"/>
    <m/>
    <x v="0"/>
    <s v="Trunking issue or failure to cross-dock onto van"/>
    <x v="355"/>
    <m/>
    <s v="1=primary cause, 2=secondary cause, 3=contributory factor"/>
    <s v="Yes"/>
    <s v="Opt"/>
    <s v="No "/>
    <s v="No "/>
    <s v="n/a"/>
    <s v="No "/>
    <s v="n/a"/>
    <s v="No "/>
    <s v="n/a"/>
    <s v="No "/>
    <s v="n/a"/>
    <s v="Yes"/>
    <s v="Opt"/>
    <s v="No "/>
    <s v="n/a"/>
    <s v="No "/>
    <s v="n/a"/>
    <m/>
    <m/>
  </r>
  <r>
    <n v="3"/>
    <n v="8"/>
    <n v="12"/>
    <s v=""/>
    <s v="3.8.12"/>
    <s v="Process Based Codes"/>
    <x v="2"/>
    <s v="Delivery"/>
    <x v="16"/>
    <s v="Vehicle fridge breakdown / Temperature deviation in transit"/>
    <x v="192"/>
    <m/>
    <x v="0"/>
    <s v="Vehicle fridge breakdown / Temperature deviation in transit"/>
    <x v="356"/>
    <m/>
    <s v="1=primary cause, 2=secondary cause, 3=contributory factor"/>
    <s v="Yes"/>
    <s v="Opt"/>
    <s v="No "/>
    <s v="No "/>
    <s v="n/a"/>
    <s v="No "/>
    <s v="n/a"/>
    <s v="No "/>
    <s v="n/a"/>
    <s v="Yes"/>
    <s v="Opt"/>
    <s v="Yes"/>
    <s v="Opt"/>
    <s v="Yes"/>
    <s v="Opt"/>
    <s v="No "/>
    <s v="n/a"/>
    <m/>
    <m/>
  </r>
  <r>
    <n v="3"/>
    <n v="8"/>
    <n v="13"/>
    <s v=""/>
    <s v="3.8.13"/>
    <s v="Process Based Codes"/>
    <x v="2"/>
    <s v="Delivery"/>
    <x v="16"/>
    <s v="Unauthorised Signatory (correct delivery address)"/>
    <x v="193"/>
    <m/>
    <x v="0"/>
    <s v="Unauthorised Signatory (correct delivery address)"/>
    <x v="357"/>
    <m/>
    <s v="1=primary cause, 2=secondary cause, 3=contributory factor"/>
    <s v="Yes"/>
    <s v="Opt"/>
    <s v="No "/>
    <s v="Yes"/>
    <s v="Opt"/>
    <s v="No "/>
    <s v="n/a"/>
    <s v="No "/>
    <s v="n/a"/>
    <s v="No "/>
    <s v="n/a"/>
    <s v="Yes"/>
    <s v="Opt"/>
    <s v="No "/>
    <s v="n/a"/>
    <s v="No "/>
    <s v="n/a"/>
    <m/>
    <m/>
  </r>
  <r>
    <n v="3"/>
    <n v="8"/>
    <n v="14"/>
    <s v=""/>
    <s v="3.8.14"/>
    <s v="Process Based Codes"/>
    <x v="2"/>
    <s v="Delivery"/>
    <x v="16"/>
    <s v="Driver Behaviour"/>
    <x v="194"/>
    <m/>
    <x v="0"/>
    <s v="Driver Behaviour"/>
    <x v="358"/>
    <m/>
    <s v="1=primary cause, 2=secondary cause, 3=contributory factor"/>
    <s v="Yes"/>
    <s v="Opt"/>
    <s v="No "/>
    <s v="No "/>
    <s v="n/a"/>
    <s v="No "/>
    <s v="n/a"/>
    <s v="Yes"/>
    <s v="Opt"/>
    <s v="No "/>
    <s v="n/a"/>
    <s v="Yes"/>
    <s v="Opt"/>
    <s v="No "/>
    <s v="n/a"/>
    <s v="No "/>
    <s v="n/a"/>
    <m/>
    <m/>
  </r>
  <r>
    <n v="3"/>
    <n v="8"/>
    <n v="15"/>
    <s v=""/>
    <s v="3.8.15"/>
    <s v="Process Based Codes"/>
    <x v="2"/>
    <s v="Delivery"/>
    <x v="16"/>
    <s v="No signature (POD) for Delivery"/>
    <x v="195"/>
    <m/>
    <x v="0"/>
    <s v="No signature (POD) for Delivery"/>
    <x v="359"/>
    <m/>
    <s v="1=primary cause, 2=secondary cause, 3=contributory factor"/>
    <s v="Yes"/>
    <s v="Opt"/>
    <s v="No "/>
    <s v="No "/>
    <s v="n/a"/>
    <s v="No "/>
    <s v="n/a"/>
    <s v="No "/>
    <s v="n/a"/>
    <s v="No "/>
    <s v="n/a"/>
    <s v="Yes"/>
    <s v="Opt"/>
    <s v="No "/>
    <s v="n/a"/>
    <s v="No "/>
    <s v="n/a"/>
    <m/>
    <m/>
  </r>
  <r>
    <n v="3"/>
    <n v="8"/>
    <n v="16"/>
    <s v=""/>
    <s v="3.8.16"/>
    <s v="Process Based Codes"/>
    <x v="2"/>
    <s v="Delivery"/>
    <x v="16"/>
    <s v="Patient failed to collection consignment from agreed delivery point (e.g. post office, neighbour)"/>
    <x v="196"/>
    <m/>
    <x v="0"/>
    <s v="Patient failed to collection consignment from agreed delivery point (e.g. post office, neighbour)"/>
    <x v="360"/>
    <m/>
    <s v="1=primary cause, 2=secondary cause, 3=contributory factor"/>
    <s v="Yes"/>
    <s v="Opt"/>
    <s v="No "/>
    <s v="Yes"/>
    <s v="Opt"/>
    <s v="No "/>
    <s v="n/a"/>
    <s v="No "/>
    <s v="n/a"/>
    <s v="Yes"/>
    <s v="Opt"/>
    <s v="Yes"/>
    <s v="Opt"/>
    <s v="Yes"/>
    <s v="Opt"/>
    <s v="No "/>
    <s v="n/a"/>
    <m/>
    <m/>
  </r>
  <r>
    <n v="3"/>
    <n v="8"/>
    <n v="17"/>
    <s v=""/>
    <s v="3.8.17"/>
    <s v="Process Based Codes"/>
    <x v="2"/>
    <s v="Delivery"/>
    <x v="16"/>
    <s v="Failed Collection/Uplift"/>
    <x v="197"/>
    <m/>
    <x v="0"/>
    <s v="Failed Collection/Uplift"/>
    <x v="361"/>
    <m/>
    <s v="1=primary cause, 2=secondary cause, 3=contributory factor"/>
    <s v="Yes"/>
    <s v="Opt"/>
    <s v="No "/>
    <s v="No "/>
    <s v="n/a"/>
    <s v="No "/>
    <s v="n/a"/>
    <s v="No "/>
    <s v="n/a"/>
    <s v="Yes"/>
    <s v="Opt"/>
    <s v="Yes"/>
    <s v="Opt"/>
    <s v="Yes"/>
    <s v="Opt"/>
    <s v="No "/>
    <s v="n/a"/>
    <m/>
    <m/>
  </r>
  <r>
    <n v="3"/>
    <n v="8"/>
    <n v="18"/>
    <s v=""/>
    <s v="3.8.18"/>
    <s v="Process Based Codes"/>
    <x v="2"/>
    <s v="Delivery"/>
    <x v="16"/>
    <s v="Unclassified delivery failure"/>
    <x v="198"/>
    <m/>
    <x v="0"/>
    <s v="Unclassified delivery failure"/>
    <x v="362"/>
    <m/>
    <s v="1=primary cause, 2=secondary cause, 3=contributory factor"/>
    <s v="Yes"/>
    <s v="Opt"/>
    <s v="No "/>
    <s v="Yes"/>
    <s v="Opt"/>
    <s v="Yes"/>
    <s v="Opt"/>
    <s v="Yes"/>
    <s v="Opt"/>
    <s v="Yes"/>
    <s v="Opt"/>
    <s v="Yes"/>
    <s v="Opt"/>
    <s v="Yes"/>
    <s v="Opt"/>
    <s v="Yes"/>
    <s v="Opt"/>
    <m/>
    <m/>
  </r>
  <r>
    <n v="3"/>
    <n v="9"/>
    <s v=""/>
    <s v=""/>
    <s v="3.9"/>
    <s v="Process Based Codes"/>
    <x v="2"/>
    <s v="Clinical / Nursing Service"/>
    <x v="17"/>
    <m/>
    <x v="0"/>
    <m/>
    <x v="0"/>
    <s v="Clinical / Nursing Service"/>
    <x v="363"/>
    <s v="(process step 13b) The majority of clinical incidents will be captured and reported as Patient Safety Incidents (see Outcome based coding below) in addition to these process based codes.  These codes are intended to classify non-conformances that are related to the organisation and management of clinical or nursing services, details of clinical non-conformances which will be captured separately."/>
    <s v="1=primary cause, 2=secondary cause, 3=contributory factor"/>
    <s v="Yes"/>
    <s v="Opt"/>
    <s v="No "/>
    <s v="Yes"/>
    <s v="Opt"/>
    <s v="Yes"/>
    <s v="Opt"/>
    <s v="Yes"/>
    <s v="Opt"/>
    <s v="Yes"/>
    <s v="Opt"/>
    <s v="Yes"/>
    <s v="Opt"/>
    <s v="Yes"/>
    <s v="Opt"/>
    <s v="Yes"/>
    <s v="Opt"/>
    <m/>
    <m/>
  </r>
  <r>
    <n v="3"/>
    <n v="9"/>
    <n v="1"/>
    <s v=""/>
    <s v="3.9.1"/>
    <s v="Process Based Codes"/>
    <x v="2"/>
    <s v="Clinical / Nursing Service"/>
    <x v="17"/>
    <s v="Home visit scheduling error – not scheduled"/>
    <x v="199"/>
    <m/>
    <x v="0"/>
    <s v="Home visit scheduling error – not scheduled"/>
    <x v="364"/>
    <m/>
    <s v="1=primary cause, 2=secondary cause, 3=contributory factor"/>
    <s v="Yes"/>
    <s v="Opt"/>
    <s v="No "/>
    <s v="No "/>
    <s v="n/a"/>
    <s v="No "/>
    <s v="n/a"/>
    <s v="No "/>
    <s v="n/a"/>
    <s v="Yes"/>
    <s v="Opt"/>
    <s v="Yes"/>
    <s v="Opt"/>
    <s v="Yes"/>
    <s v="Opt"/>
    <s v="No "/>
    <s v="n/a"/>
    <m/>
    <m/>
  </r>
  <r>
    <n v="3"/>
    <n v="9"/>
    <n v="2"/>
    <s v=""/>
    <s v="3.9.2"/>
    <s v="Process Based Codes"/>
    <x v="2"/>
    <s v="Clinical / Nursing Service"/>
    <x v="17"/>
    <s v="Home visit scheduling error – wrong staffing / service"/>
    <x v="200"/>
    <m/>
    <x v="0"/>
    <s v="Home visit scheduling error – wrong staffing / service"/>
    <x v="365"/>
    <m/>
    <s v="1=primary cause, 2=secondary cause, 3=contributory factor"/>
    <s v="Yes"/>
    <s v="Opt"/>
    <s v="No "/>
    <s v="No "/>
    <s v="n/a"/>
    <s v="No "/>
    <s v="n/a"/>
    <s v="Yes"/>
    <s v="Opt"/>
    <s v="Yes"/>
    <s v="Opt"/>
    <s v="Yes"/>
    <s v="Opt"/>
    <s v="Yes"/>
    <s v="Opt"/>
    <s v="No "/>
    <s v="n/a"/>
    <m/>
    <m/>
  </r>
  <r>
    <n v="3"/>
    <n v="9"/>
    <n v="3"/>
    <s v=""/>
    <s v="3.9.3"/>
    <s v="Process Based Codes"/>
    <x v="2"/>
    <s v="Clinical / Nursing Service"/>
    <x v="17"/>
    <s v="Home visit scheduled - late arrival"/>
    <x v="201"/>
    <m/>
    <x v="0"/>
    <s v="Home visit scheduled - late arrival"/>
    <x v="366"/>
    <m/>
    <s v="1=primary cause, 2=secondary cause, 3=contributory factor"/>
    <s v="Yes"/>
    <s v="Opt"/>
    <s v="No "/>
    <s v="No "/>
    <s v="n/a"/>
    <s v="No "/>
    <s v="n/a"/>
    <s v="No "/>
    <s v="n/a"/>
    <s v="Yes"/>
    <s v="Opt"/>
    <s v="Yes"/>
    <s v="Opt"/>
    <s v="Yes"/>
    <s v="Opt"/>
    <s v="No "/>
    <s v="n/a"/>
    <m/>
    <m/>
  </r>
  <r>
    <n v="3"/>
    <n v="9"/>
    <n v="4"/>
    <s v=""/>
    <s v="3.9.4"/>
    <s v="Process Based Codes"/>
    <x v="2"/>
    <s v="Clinical / Nursing Service"/>
    <x v="17"/>
    <s v="Home visit scheduled – cancelled / missed"/>
    <x v="202"/>
    <m/>
    <x v="0"/>
    <s v="Home visit scheduled – cancelled / missed"/>
    <x v="367"/>
    <m/>
    <s v="1=primary cause, 2=secondary cause, 3=contributory factor"/>
    <s v="Yes"/>
    <s v="Opt"/>
    <s v="No "/>
    <s v="No "/>
    <s v="n/a"/>
    <s v="No "/>
    <s v="n/a"/>
    <s v="No "/>
    <s v="n/a"/>
    <s v="Yes"/>
    <s v="Opt"/>
    <s v="Yes"/>
    <s v="Opt"/>
    <s v="Yes"/>
    <s v="Opt"/>
    <s v="No "/>
    <s v="n/a"/>
    <m/>
    <m/>
  </r>
  <r>
    <n v="3"/>
    <n v="9"/>
    <n v="5"/>
    <s v=""/>
    <s v="3.9.5"/>
    <s v="Process Based Codes"/>
    <x v="2"/>
    <s v="Clinical / Nursing Service"/>
    <x v="17"/>
    <s v="Patient preference not recorded and actioned (Clinical/Nursing)"/>
    <x v="203"/>
    <m/>
    <x v="0"/>
    <s v="Patient preference not recorded and actioned (Clinical/Nursing)"/>
    <x v="368"/>
    <m/>
    <s v="1=primary cause, 2=secondary cause, 3=contributory factor"/>
    <s v="Yes"/>
    <s v="Opt"/>
    <s v="No "/>
    <s v="Yes"/>
    <s v="Opt"/>
    <s v="No "/>
    <s v="n/a"/>
    <s v="Yes"/>
    <s v="Opt"/>
    <s v="Yes"/>
    <s v="Opt"/>
    <s v="Yes"/>
    <s v="Opt"/>
    <s v="Yes"/>
    <s v="Opt"/>
    <s v="No "/>
    <s v="n/a"/>
    <m/>
    <m/>
  </r>
  <r>
    <n v="3"/>
    <n v="9"/>
    <n v="6"/>
    <s v=""/>
    <s v="3.9.6"/>
    <s v="Process Based Codes"/>
    <x v="2"/>
    <s v="Clinical / Nursing Service"/>
    <x v="17"/>
    <s v="Insufficient follow-up actions taken"/>
    <x v="204"/>
    <m/>
    <x v="0"/>
    <s v="Insufficient follow-up actions taken"/>
    <x v="369"/>
    <m/>
    <s v="1=primary cause, 2=secondary cause, 3=contributory factor"/>
    <s v="Yes"/>
    <s v="Opt"/>
    <s v="No "/>
    <s v="No "/>
    <s v="n/a"/>
    <s v="No "/>
    <s v="n/a"/>
    <s v="Yes"/>
    <s v="Opt"/>
    <s v="Yes"/>
    <s v="Opt"/>
    <s v="Yes"/>
    <s v="Opt"/>
    <s v="Yes"/>
    <s v="Opt"/>
    <s v="No "/>
    <s v="n/a"/>
    <m/>
    <m/>
  </r>
  <r>
    <n v="3"/>
    <n v="9"/>
    <n v="7"/>
    <s v=""/>
    <s v="3.9.7"/>
    <s v="Process Based Codes"/>
    <x v="2"/>
    <s v="Clinical / Nursing Service"/>
    <x v="17"/>
    <s v="Inappropriate attitude / behaviour"/>
    <x v="205"/>
    <m/>
    <x v="0"/>
    <s v="Inappropriate attitude / behaviour"/>
    <x v="370"/>
    <m/>
    <s v="1=primary cause, 2=secondary cause, 3=contributory factor"/>
    <s v="Yes"/>
    <s v="Opt"/>
    <s v="No "/>
    <s v="No "/>
    <s v="n/a"/>
    <s v="No "/>
    <s v="n/a"/>
    <s v="Yes"/>
    <s v="Opt"/>
    <s v="No "/>
    <s v="n/a"/>
    <s v="Yes"/>
    <s v="Opt"/>
    <s v="No "/>
    <s v="n/a"/>
    <s v="No "/>
    <s v="n/a"/>
    <m/>
    <m/>
  </r>
  <r>
    <n v="3"/>
    <n v="9"/>
    <n v="8"/>
    <s v=""/>
    <s v="3.9.8"/>
    <s v="Process Based Codes"/>
    <x v="2"/>
    <s v="Clinical / Nursing Service"/>
    <x v="17"/>
    <s v="Monitoring error"/>
    <x v="206"/>
    <m/>
    <x v="0"/>
    <s v="Monitoring error"/>
    <x v="371"/>
    <m/>
    <s v="1=primary cause, 2=secondary cause, 3=contributory factor"/>
    <s v="Yes"/>
    <s v="Opt"/>
    <s v="No "/>
    <s v="No "/>
    <s v="n/a"/>
    <s v="No "/>
    <s v="n/a"/>
    <s v="Yes"/>
    <s v="Opt"/>
    <s v="Yes"/>
    <s v="Opt"/>
    <s v="Yes"/>
    <s v="Opt"/>
    <s v="Yes"/>
    <s v="Opt"/>
    <s v="No "/>
    <s v="n/a"/>
    <m/>
    <m/>
  </r>
  <r>
    <n v="3"/>
    <n v="9"/>
    <n v="9"/>
    <s v=""/>
    <s v="3.9.9"/>
    <s v="Process Based Codes"/>
    <x v="2"/>
    <s v="Clinical / Nursing Service"/>
    <x v="17"/>
    <s v="Clinical reporting error"/>
    <x v="207"/>
    <m/>
    <x v="0"/>
    <s v="Clinical reporting error"/>
    <x v="372"/>
    <m/>
    <s v="1=primary cause, 2=secondary cause, 3=contributory factor"/>
    <s v="Yes"/>
    <s v="Opt"/>
    <s v="No "/>
    <s v="Yes"/>
    <s v="Opt"/>
    <s v="No "/>
    <s v="n/a"/>
    <s v="Yes"/>
    <s v="Opt"/>
    <s v="Yes"/>
    <s v="Opt"/>
    <s v="Yes"/>
    <s v="Opt"/>
    <s v="Yes"/>
    <s v="Opt"/>
    <s v="No "/>
    <s v="n/a"/>
    <m/>
    <m/>
  </r>
  <r>
    <n v="3"/>
    <n v="9"/>
    <n v="10"/>
    <s v=""/>
    <s v="3.9.10"/>
    <s v="Process Based Codes"/>
    <x v="2"/>
    <s v="Clinical / Nursing Service"/>
    <x v="17"/>
    <s v="Unclassified clinical/nursing failure"/>
    <x v="208"/>
    <m/>
    <x v="0"/>
    <s v="Unclassified clinical/nursing failure"/>
    <x v="373"/>
    <m/>
    <s v="1=primary cause, 2=secondary cause, 3=contributory factor"/>
    <s v="Yes"/>
    <s v="Opt"/>
    <s v="No "/>
    <s v="Yes"/>
    <s v="Opt"/>
    <s v="Yes"/>
    <s v="Man"/>
    <s v="Yes"/>
    <s v="Opt"/>
    <s v="Yes"/>
    <s v="Man"/>
    <s v="Yes"/>
    <s v="Man"/>
    <s v="Yes"/>
    <s v="Man"/>
    <s v="Yes"/>
    <s v="Man"/>
    <m/>
    <m/>
  </r>
  <r>
    <n v="3"/>
    <n v="10"/>
    <s v=""/>
    <s v=""/>
    <s v="3.10"/>
    <s v="Process Based Codes"/>
    <x v="2"/>
    <s v="Invoicing / Finance"/>
    <x v="18"/>
    <m/>
    <x v="0"/>
    <m/>
    <x v="0"/>
    <s v="Invoicing / Finance"/>
    <x v="374"/>
    <s v="(process step 14,15,16,17)"/>
    <s v="1=primary cause, 2=secondary cause, 3=contributory factor"/>
    <s v="Yes"/>
    <s v="Opt"/>
    <s v="No "/>
    <s v="Yes"/>
    <s v="Opt"/>
    <s v="Yes"/>
    <s v="Man"/>
    <s v="Yes"/>
    <s v="Opt"/>
    <s v="Yes"/>
    <s v="Man"/>
    <s v="Yes"/>
    <s v="Man"/>
    <s v="Yes"/>
    <s v="Man"/>
    <s v="Yes"/>
    <s v="Man"/>
    <m/>
    <m/>
  </r>
  <r>
    <n v="3"/>
    <n v="10"/>
    <n v="1"/>
    <s v=""/>
    <s v="3.10.1"/>
    <s v="Process Based Codes"/>
    <x v="2"/>
    <s v="Invoicing / Finance"/>
    <x v="18"/>
    <s v="Invoicing"/>
    <x v="209"/>
    <m/>
    <x v="0"/>
    <s v="Invoicing"/>
    <x v="375"/>
    <m/>
    <s v="1=primary cause, 2=secondary cause, 3=contributory factor"/>
    <s v="Yes"/>
    <s v="Opt"/>
    <s v="No "/>
    <s v="No "/>
    <s v="n/a"/>
    <s v="No "/>
    <s v="n/a"/>
    <s v="No "/>
    <s v="n/a"/>
    <s v="No "/>
    <s v="n/a"/>
    <s v="Yes"/>
    <s v="Opt"/>
    <s v="No "/>
    <s v="n/a"/>
    <s v="No "/>
    <s v="n/a"/>
    <m/>
    <m/>
  </r>
  <r>
    <n v="3"/>
    <n v="10"/>
    <n v="1"/>
    <n v="1"/>
    <s v="3.10.1.1"/>
    <s v="Process Based Codes"/>
    <x v="2"/>
    <s v="Invoicing / Finance"/>
    <x v="18"/>
    <s v="Invoicing"/>
    <x v="209"/>
    <s v="Wrong Account"/>
    <x v="148"/>
    <s v="Wrong Account"/>
    <x v="376"/>
    <m/>
    <s v="1=primary cause, 2=secondary cause, 3=contributory factor"/>
    <s v="Yes"/>
    <s v="Opt"/>
    <s v="No "/>
    <s v="No "/>
    <s v="n/a"/>
    <s v="No "/>
    <s v="n/a"/>
    <s v="No "/>
    <s v="n/a"/>
    <s v="No "/>
    <s v="n/a"/>
    <s v="Yes"/>
    <s v="Opt"/>
    <s v="No "/>
    <s v="n/a"/>
    <s v="No "/>
    <s v="n/a"/>
    <m/>
    <m/>
  </r>
  <r>
    <n v="3"/>
    <n v="10"/>
    <n v="1"/>
    <n v="2"/>
    <s v="3.10.1.2"/>
    <s v="Process Based Codes"/>
    <x v="2"/>
    <s v="Invoicing / Finance"/>
    <x v="18"/>
    <s v="Invoicing"/>
    <x v="209"/>
    <s v="Wrong product"/>
    <x v="149"/>
    <s v="Wrong product"/>
    <x v="377"/>
    <m/>
    <s v="1=primary cause, 2=secondary cause, 3=contributory factor"/>
    <s v="Yes"/>
    <s v="Opt"/>
    <s v="No "/>
    <s v="No "/>
    <s v="n/a"/>
    <s v="No "/>
    <s v="n/a"/>
    <s v="No "/>
    <s v="n/a"/>
    <s v="No "/>
    <s v="n/a"/>
    <s v="Yes"/>
    <s v="Opt"/>
    <s v="No "/>
    <s v="n/a"/>
    <s v="No "/>
    <s v="n/a"/>
    <m/>
    <m/>
  </r>
  <r>
    <n v="3"/>
    <n v="10"/>
    <n v="1"/>
    <n v="3"/>
    <s v="3.10.1.3"/>
    <s v="Process Based Codes"/>
    <x v="2"/>
    <s v="Invoicing / Finance"/>
    <x v="18"/>
    <s v="Invoicing"/>
    <x v="209"/>
    <s v="Wrong Price"/>
    <x v="150"/>
    <s v="Wrong Price"/>
    <x v="378"/>
    <m/>
    <s v="1=primary cause, 2=secondary cause, 3=contributory factor"/>
    <s v="Yes"/>
    <s v="Opt"/>
    <s v="No "/>
    <s v="No "/>
    <s v="n/a"/>
    <s v="No "/>
    <s v="n/a"/>
    <s v="No "/>
    <s v="n/a"/>
    <s v="No "/>
    <s v="n/a"/>
    <s v="Yes"/>
    <s v="Opt"/>
    <s v="No "/>
    <s v="n/a"/>
    <s v="No "/>
    <s v="n/a"/>
    <m/>
    <m/>
  </r>
  <r>
    <n v="3"/>
    <n v="10"/>
    <n v="1"/>
    <n v="4"/>
    <s v="3.10.1.4"/>
    <s v="Process Based Codes"/>
    <x v="2"/>
    <s v="Invoicing / Finance"/>
    <x v="18"/>
    <s v="Invoicing"/>
    <x v="209"/>
    <s v="Wrong quantity (invoicing)"/>
    <x v="151"/>
    <s v="Wrong quantity (invoicing)"/>
    <x v="379"/>
    <m/>
    <s v="1=primary cause, 2=secondary cause, 3=contributory factor"/>
    <s v="Yes"/>
    <s v="Opt"/>
    <s v="No "/>
    <s v="No "/>
    <s v="n/a"/>
    <s v="No "/>
    <s v="n/a"/>
    <s v="No "/>
    <s v="n/a"/>
    <s v="No "/>
    <s v="n/a"/>
    <s v="Yes"/>
    <s v="Opt"/>
    <s v="No "/>
    <s v="n/a"/>
    <s v="No "/>
    <s v="n/a"/>
    <m/>
    <m/>
  </r>
  <r>
    <n v="3"/>
    <n v="10"/>
    <n v="1"/>
    <n v="5"/>
    <s v="3.10.1.5"/>
    <s v="Process Based Codes"/>
    <x v="2"/>
    <s v="Invoicing / Finance"/>
    <x v="18"/>
    <s v="Invoicing"/>
    <x v="209"/>
    <s v="Wrong VAT"/>
    <x v="152"/>
    <s v="Wrong VAT"/>
    <x v="380"/>
    <m/>
    <s v="1=primary cause, 2=secondary cause, 3=contributory factor"/>
    <s v="Yes"/>
    <s v="Opt"/>
    <s v="No "/>
    <s v="No "/>
    <s v="n/a"/>
    <s v="No "/>
    <s v="n/a"/>
    <s v="No "/>
    <s v="n/a"/>
    <s v="No "/>
    <s v="n/a"/>
    <s v="Yes"/>
    <s v="Opt"/>
    <s v="No "/>
    <s v="n/a"/>
    <s v="No "/>
    <s v="n/a"/>
    <m/>
    <m/>
  </r>
  <r>
    <n v="3"/>
    <n v="10"/>
    <n v="1"/>
    <n v="6"/>
    <s v="3.10.1.6"/>
    <s v="Process Based Codes"/>
    <x v="2"/>
    <s v="Invoicing / Finance"/>
    <x v="18"/>
    <s v="Invoicing"/>
    <x v="209"/>
    <s v="Wrong transaction details"/>
    <x v="153"/>
    <s v="Wrong transaction details"/>
    <x v="381"/>
    <m/>
    <s v="1=primary cause, 2=secondary cause, 3=contributory factor"/>
    <s v="Yes"/>
    <s v="Opt"/>
    <s v="No "/>
    <s v="No "/>
    <s v="n/a"/>
    <s v="No "/>
    <s v="n/a"/>
    <s v="No "/>
    <s v="n/a"/>
    <s v="No "/>
    <s v="n/a"/>
    <s v="Yes"/>
    <s v="Opt"/>
    <s v="No "/>
    <s v="n/a"/>
    <s v="No "/>
    <s v="n/a"/>
    <m/>
    <m/>
  </r>
  <r>
    <n v="3"/>
    <n v="10"/>
    <n v="1"/>
    <n v="7"/>
    <s v="3.10.1.7"/>
    <s v="Process Based Codes"/>
    <x v="2"/>
    <s v="Invoicing / Finance"/>
    <x v="18"/>
    <s v="Invoicing"/>
    <x v="209"/>
    <s v="Funding not approved"/>
    <x v="154"/>
    <s v="Funding not approved"/>
    <x v="382"/>
    <m/>
    <s v="1=primary cause, 2=secondary cause, 3=contributory factor"/>
    <s v="Yes"/>
    <s v="Opt"/>
    <s v="No "/>
    <s v="No "/>
    <s v="n/a"/>
    <s v="No "/>
    <s v="n/a"/>
    <s v="No "/>
    <s v="n/a"/>
    <s v="No "/>
    <s v="n/a"/>
    <s v="Yes"/>
    <s v="Opt"/>
    <s v="No "/>
    <s v="n/a"/>
    <s v="No "/>
    <s v="n/a"/>
    <m/>
    <m/>
  </r>
  <r>
    <n v="3"/>
    <n v="10"/>
    <n v="2"/>
    <s v=""/>
    <s v="3.10.2"/>
    <s v="Process Based Codes"/>
    <x v="2"/>
    <s v="Invoicing / Finance"/>
    <x v="18"/>
    <s v="Delayed payment"/>
    <x v="210"/>
    <m/>
    <x v="0"/>
    <s v="Delayed payment"/>
    <x v="383"/>
    <m/>
    <s v="1=primary cause, 2=secondary cause, 3=contributory factor"/>
    <s v="Yes"/>
    <s v="Opt"/>
    <s v="No "/>
    <s v="No "/>
    <s v="n/a"/>
    <s v="No "/>
    <s v="n/a"/>
    <s v="No "/>
    <s v="n/a"/>
    <s v="No "/>
    <s v="n/a"/>
    <s v="Yes"/>
    <s v="Opt"/>
    <s v="No "/>
    <s v="n/a"/>
    <s v="No "/>
    <s v="n/a"/>
    <m/>
    <m/>
  </r>
  <r>
    <n v="3"/>
    <n v="10"/>
    <n v="3"/>
    <s v=""/>
    <s v="3.10.3"/>
    <s v="Process Based Codes"/>
    <x v="2"/>
    <s v="Invoicing / Finance"/>
    <x v="18"/>
    <s v="Patient access scheme not correctly applied"/>
    <x v="211"/>
    <m/>
    <x v="0"/>
    <s v="Patient access scheme not correctly applied"/>
    <x v="384"/>
    <m/>
    <s v="1=primary cause, 2=secondary cause, 3=contributory factor"/>
    <s v="Yes"/>
    <s v="Opt"/>
    <s v="No "/>
    <s v="No "/>
    <s v="n/a"/>
    <s v="No "/>
    <s v="n/a"/>
    <s v="No "/>
    <s v="n/a"/>
    <s v="No "/>
    <s v="n/a"/>
    <s v="Yes"/>
    <s v="Opt"/>
    <s v="No "/>
    <s v="n/a"/>
    <s v="No "/>
    <s v="n/a"/>
    <m/>
    <m/>
  </r>
  <r>
    <n v="3"/>
    <n v="10"/>
    <n v="4"/>
    <s v=""/>
    <s v="3.10.4"/>
    <s v="Process Based Codes"/>
    <x v="2"/>
    <s v="Invoicing / Finance"/>
    <x v="18"/>
    <s v="Unclassified invoicing/finance failure"/>
    <x v="212"/>
    <m/>
    <x v="0"/>
    <s v="Unclassified invoicing/finance failure"/>
    <x v="385"/>
    <m/>
    <s v="1=primary cause, 2=secondary cause, 3=contributory factor"/>
    <s v="Yes"/>
    <s v="Opt"/>
    <s v="No "/>
    <s v="Yes"/>
    <s v="Opt"/>
    <s v="Yes"/>
    <s v="Opt"/>
    <s v="Yes"/>
    <s v="Opt"/>
    <s v="Yes"/>
    <s v="Opt"/>
    <s v="Yes"/>
    <s v="Opt"/>
    <s v="Yes"/>
    <s v="Opt"/>
    <s v="Yes"/>
    <s v="Opt"/>
    <m/>
    <m/>
  </r>
  <r>
    <n v="4"/>
    <s v=""/>
    <s v=""/>
    <s v=""/>
    <s v="4"/>
    <s v="Outcome Based Codes"/>
    <x v="3"/>
    <m/>
    <x v="0"/>
    <m/>
    <x v="0"/>
    <m/>
    <x v="0"/>
    <s v="Outcome Based Codes"/>
    <x v="386"/>
    <m/>
    <s v="Header"/>
    <s v="No "/>
    <s v="n/a"/>
    <s v="No "/>
    <s v="No "/>
    <s v="n/a"/>
    <s v="No "/>
    <s v="n/a"/>
    <s v="No "/>
    <s v="n/a"/>
    <s v="No "/>
    <s v="n/a"/>
    <s v="No "/>
    <s v="n/a"/>
    <s v="No "/>
    <s v="n/a"/>
    <s v="No "/>
    <s v="n/a"/>
    <m/>
    <m/>
  </r>
  <r>
    <n v="4"/>
    <n v="1"/>
    <s v=""/>
    <s v=""/>
    <s v="4.1"/>
    <s v="Outcome Based Codes"/>
    <x v="3"/>
    <s v="Patient Safety Incident"/>
    <x v="19"/>
    <m/>
    <x v="0"/>
    <m/>
    <x v="0"/>
    <s v="Patient Safety Incident"/>
    <x v="387"/>
    <s v="A patient safety incident is both an outcome and a trigger for further action and specific type of root-cause investigation and reporting via National Reporting and Learning Service (NRLS).  This section contains a sub-set of NRLS codes commonly used in monitoring Homecare Services.  Refer to NRLS website for additional codes and descriptions"/>
    <s v="Header"/>
    <s v="No "/>
    <s v="n/a"/>
    <s v="No "/>
    <s v="No "/>
    <s v="n/a"/>
    <s v="No "/>
    <s v="n/a"/>
    <s v="No "/>
    <s v="n/a"/>
    <s v="Yes"/>
    <s v="Man"/>
    <s v="No "/>
    <s v="n/a"/>
    <s v="Yes"/>
    <s v="Man"/>
    <s v="No "/>
    <s v="n/a"/>
    <m/>
    <m/>
  </r>
  <r>
    <n v="4"/>
    <n v="1"/>
    <n v="1"/>
    <s v=""/>
    <s v="4.1.1"/>
    <s v="Outcome Based Codes"/>
    <x v="3"/>
    <s v="Patient Safety Incident"/>
    <x v="19"/>
    <s v="Degree of Patient Harm"/>
    <x v="213"/>
    <m/>
    <x v="0"/>
    <s v="Degree of Patient Harm"/>
    <x v="388"/>
    <s v="(see NRLS definitions)"/>
    <s v="Header"/>
    <s v="Yes"/>
    <s v="Man"/>
    <s v="No "/>
    <s v="Yes"/>
    <s v="Man"/>
    <s v="Yes"/>
    <s v="Man"/>
    <s v="Yes"/>
    <s v="Man"/>
    <s v="Yes"/>
    <s v="Man"/>
    <s v="Yes"/>
    <s v="Man"/>
    <s v="Yes"/>
    <s v="Man"/>
    <s v="Yes"/>
    <s v="Man"/>
    <m/>
    <m/>
  </r>
  <r>
    <n v="4"/>
    <n v="1"/>
    <n v="1"/>
    <n v="1"/>
    <s v="4.1.1.1"/>
    <s v="Outcome Based Codes"/>
    <x v="3"/>
    <s v="Patient Safety Incident"/>
    <x v="19"/>
    <s v="Degree of Patient Harm"/>
    <x v="213"/>
    <s v="None"/>
    <x v="155"/>
    <s v="None"/>
    <x v="389"/>
    <s v="(see NRLS definitions)"/>
    <s v="Select one of"/>
    <s v="Yes"/>
    <s v="Opt"/>
    <s v="No "/>
    <s v="Yes"/>
    <s v="Opt"/>
    <s v="Yes"/>
    <s v="Opt"/>
    <s v="Yes"/>
    <s v="Opt"/>
    <s v="Yes"/>
    <s v="Opt"/>
    <s v="Yes"/>
    <s v="Opt"/>
    <s v="Yes"/>
    <s v="Opt"/>
    <s v="Yes"/>
    <s v="Opt"/>
    <m/>
    <m/>
  </r>
  <r>
    <n v="4"/>
    <n v="1"/>
    <n v="1"/>
    <n v="2"/>
    <s v="4.1.1.2"/>
    <s v="Outcome Based Codes"/>
    <x v="3"/>
    <s v="Patient Safety Incident"/>
    <x v="19"/>
    <s v="Degree of Patient Harm"/>
    <x v="213"/>
    <s v="Low"/>
    <x v="156"/>
    <s v="Low"/>
    <x v="390"/>
    <s v="(see NRLS definitions)"/>
    <s v="Select one of"/>
    <s v="Yes"/>
    <s v="Opt"/>
    <s v="No "/>
    <s v="Yes"/>
    <s v="Opt"/>
    <s v="Yes"/>
    <s v="Opt"/>
    <s v="Yes"/>
    <s v="Opt"/>
    <s v="Yes"/>
    <s v="Opt"/>
    <s v="Yes"/>
    <s v="Opt"/>
    <s v="Yes"/>
    <s v="Opt"/>
    <s v="Yes"/>
    <s v="Opt"/>
    <m/>
    <m/>
  </r>
  <r>
    <n v="4"/>
    <n v="1"/>
    <n v="1"/>
    <n v="3"/>
    <s v="4.1.1.3"/>
    <s v="Outcome Based Codes"/>
    <x v="3"/>
    <s v="Patient Safety Incident"/>
    <x v="19"/>
    <s v="Degree of Patient Harm"/>
    <x v="213"/>
    <s v="Moderate"/>
    <x v="157"/>
    <s v="Moderate"/>
    <x v="391"/>
    <s v="(see NRLS definitions)"/>
    <s v="Select one of"/>
    <s v="Yes"/>
    <s v="Opt"/>
    <s v="No "/>
    <s v="Yes"/>
    <s v="Opt"/>
    <s v="Yes"/>
    <s v="Opt"/>
    <s v="Yes"/>
    <s v="Opt"/>
    <s v="Yes"/>
    <s v="Opt"/>
    <s v="Yes"/>
    <s v="Opt"/>
    <s v="Yes"/>
    <s v="Opt"/>
    <s v="Yes"/>
    <s v="Opt"/>
    <m/>
    <m/>
  </r>
  <r>
    <n v="4"/>
    <n v="1"/>
    <n v="1"/>
    <n v="4"/>
    <s v="4.1.1.4"/>
    <s v="Outcome Based Codes"/>
    <x v="3"/>
    <s v="Patient Safety Incident"/>
    <x v="19"/>
    <s v="Degree of Patient Harm"/>
    <x v="213"/>
    <s v="Severe"/>
    <x v="158"/>
    <s v="Severe"/>
    <x v="392"/>
    <s v="(see NRLS definitions)"/>
    <s v="Select one of"/>
    <s v="Yes"/>
    <s v="Opt"/>
    <s v="No "/>
    <s v="Yes"/>
    <s v="Opt"/>
    <s v="Yes"/>
    <s v="Opt"/>
    <s v="Yes"/>
    <s v="Opt"/>
    <s v="Yes"/>
    <s v="Opt"/>
    <s v="Yes"/>
    <s v="Opt"/>
    <s v="Yes"/>
    <s v="Opt"/>
    <s v="Yes"/>
    <s v="Opt"/>
    <m/>
    <m/>
  </r>
  <r>
    <n v="4"/>
    <n v="1"/>
    <n v="1"/>
    <n v="5"/>
    <s v="4.1.1.5"/>
    <s v="Outcome Based Codes"/>
    <x v="3"/>
    <s v="Patient Safety Incident"/>
    <x v="19"/>
    <s v="Degree of Patient Harm"/>
    <x v="213"/>
    <s v="Death"/>
    <x v="159"/>
    <s v="Death"/>
    <x v="393"/>
    <s v="(see NRLS definitions)"/>
    <s v="Select one of"/>
    <s v="Yes"/>
    <s v="Opt"/>
    <s v="No "/>
    <s v="Yes"/>
    <s v="Opt"/>
    <s v="Yes"/>
    <s v="Opt"/>
    <s v="Yes"/>
    <s v="Opt"/>
    <s v="Yes"/>
    <s v="Opt"/>
    <s v="Yes"/>
    <s v="Opt"/>
    <s v="Yes"/>
    <s v="Opt"/>
    <s v="Yes"/>
    <s v="Opt"/>
    <m/>
    <m/>
  </r>
  <r>
    <n v="4"/>
    <n v="1"/>
    <n v="1"/>
    <n v="6"/>
    <s v="4.1.1.6"/>
    <s v="Outcome Based Codes"/>
    <x v="3"/>
    <s v="Patient Safety Incident"/>
    <x v="19"/>
    <s v="Degree of Patient Harm"/>
    <x v="213"/>
    <s v="Unknown harm"/>
    <x v="160"/>
    <s v="Unknown harm"/>
    <x v="394"/>
    <m/>
    <s v="Select one of"/>
    <s v="Yes"/>
    <s v="Opt"/>
    <s v="No "/>
    <s v="Yes"/>
    <s v="Opt"/>
    <s v="Yes"/>
    <s v="Opt"/>
    <s v="Yes"/>
    <s v="Opt"/>
    <s v="Yes"/>
    <s v="Opt"/>
    <s v="Yes"/>
    <s v="Opt"/>
    <s v="Yes"/>
    <s v="Opt"/>
    <s v="Yes"/>
    <s v="Opt"/>
    <m/>
    <m/>
  </r>
  <r>
    <n v="4"/>
    <n v="1"/>
    <n v="2"/>
    <s v=""/>
    <s v="4.1.2"/>
    <s v="Outcome Based Codes"/>
    <x v="3"/>
    <s v="Patient Safety Incident"/>
    <x v="19"/>
    <s v="Care Setting NRLS RP020 "/>
    <x v="214"/>
    <m/>
    <x v="0"/>
    <s v="Care Setting NRLS RP020 "/>
    <x v="395"/>
    <m/>
    <s v="Header"/>
    <s v="No "/>
    <s v="n/a"/>
    <s v="No "/>
    <s v="No "/>
    <s v="n/a"/>
    <s v="No "/>
    <s v="n/a"/>
    <s v="No "/>
    <s v="n/a"/>
    <s v="Yes"/>
    <s v="Man"/>
    <s v="No "/>
    <s v="n/a"/>
    <s v="Yes"/>
    <s v="Man"/>
    <s v="No "/>
    <s v="n/a"/>
    <m/>
    <m/>
  </r>
  <r>
    <n v="4"/>
    <n v="1"/>
    <n v="2"/>
    <n v="1"/>
    <s v="4.1.2.1"/>
    <s v="Outcome Based Codes"/>
    <x v="3"/>
    <s v="Patient Safety Incident"/>
    <x v="19"/>
    <s v="Care Setting NRLS RP020 "/>
    <x v="214"/>
    <s v="NHS Hospital led Homecare"/>
    <x v="161"/>
    <s v="NHS Hospital led Homecare"/>
    <x v="396"/>
    <m/>
    <s v="Select one of"/>
    <s v="No "/>
    <s v="n/a"/>
    <s v="No "/>
    <s v="No "/>
    <s v="n/a"/>
    <s v="No "/>
    <s v="n/a"/>
    <s v="No "/>
    <s v="n/a"/>
    <s v="Yes"/>
    <s v="Opt"/>
    <s v="No "/>
    <s v="n/a"/>
    <s v="Yes"/>
    <s v="Opt"/>
    <s v="No "/>
    <s v="n/a"/>
    <m/>
    <m/>
  </r>
  <r>
    <n v="4"/>
    <n v="1"/>
    <n v="2"/>
    <n v="2"/>
    <s v="4.1.2.2"/>
    <s v="Outcome Based Codes"/>
    <x v="3"/>
    <s v="Patient Safety Incident"/>
    <x v="19"/>
    <s v="Care Setting NRLS RP020 "/>
    <x v="214"/>
    <s v="GP led Homecare"/>
    <x v="162"/>
    <s v="GP led Homecare"/>
    <x v="397"/>
    <m/>
    <s v="Select one of"/>
    <s v="No "/>
    <s v="n/a"/>
    <s v="No "/>
    <s v="No "/>
    <s v="n/a"/>
    <s v="No "/>
    <s v="n/a"/>
    <s v="No "/>
    <s v="n/a"/>
    <s v="Yes"/>
    <s v="Opt"/>
    <s v="No "/>
    <s v="n/a"/>
    <s v="Yes"/>
    <s v="Opt"/>
    <s v="No "/>
    <s v="n/a"/>
    <m/>
    <m/>
  </r>
  <r>
    <n v="4"/>
    <n v="1"/>
    <n v="2"/>
    <n v="3"/>
    <s v="4.1.2.3"/>
    <s v="Outcome Based Codes"/>
    <x v="3"/>
    <s v="Patient Safety Incident"/>
    <x v="19"/>
    <s v="Care Setting NRLS RP020 "/>
    <x v="214"/>
    <s v="Private Patient"/>
    <x v="163"/>
    <s v="Private Patient"/>
    <x v="398"/>
    <m/>
    <s v="Select one of"/>
    <s v="No "/>
    <s v="n/a"/>
    <s v="No "/>
    <s v="No "/>
    <s v="n/a"/>
    <s v="No "/>
    <s v="n/a"/>
    <s v="No "/>
    <s v="n/a"/>
    <s v="Yes"/>
    <s v="Opt"/>
    <s v="No "/>
    <s v="n/a"/>
    <s v="Yes"/>
    <s v="Opt"/>
    <s v="No "/>
    <s v="n/a"/>
    <m/>
    <m/>
  </r>
  <r>
    <n v="4"/>
    <n v="1"/>
    <n v="2"/>
    <n v="4"/>
    <s v="4.1.2.4"/>
    <s v="Outcome Based Codes"/>
    <x v="3"/>
    <s v="Patient Safety Incident"/>
    <x v="19"/>
    <s v="Care Setting NRLS RP020 "/>
    <x v="214"/>
    <s v="Other"/>
    <x v="164"/>
    <s v="Other"/>
    <x v="399"/>
    <m/>
    <s v="Select one of"/>
    <s v="No "/>
    <s v="n/a"/>
    <s v="No "/>
    <s v="No "/>
    <s v="n/a"/>
    <s v="No "/>
    <s v="n/a"/>
    <s v="No "/>
    <s v="n/a"/>
    <s v="Yes"/>
    <s v="Opt"/>
    <s v="No "/>
    <s v="n/a"/>
    <s v="Yes"/>
    <s v="Opt"/>
    <s v="No "/>
    <s v="n/a"/>
    <m/>
    <m/>
  </r>
  <r>
    <n v="4"/>
    <n v="1"/>
    <n v="3"/>
    <s v=""/>
    <s v="4.1.3"/>
    <s v="Outcome Based Codes"/>
    <x v="3"/>
    <s v="Patient Safety Incident"/>
    <x v="19"/>
    <s v="Patient Safety Incident Type"/>
    <x v="215"/>
    <m/>
    <x v="0"/>
    <s v="Patient Safety Incident Type"/>
    <x v="400"/>
    <m/>
    <s v="Header"/>
    <s v="No "/>
    <s v="n/a"/>
    <s v="No "/>
    <s v="No "/>
    <s v="n/a"/>
    <s v="No "/>
    <s v="n/a"/>
    <s v="No "/>
    <s v="n/a"/>
    <s v="Yes"/>
    <s v="Man"/>
    <s v="No "/>
    <s v="n/a"/>
    <s v="Yes"/>
    <s v="Man"/>
    <s v="No "/>
    <s v="n/a"/>
    <m/>
    <m/>
  </r>
  <r>
    <n v="4"/>
    <n v="1"/>
    <n v="3"/>
    <n v="1"/>
    <s v="4.1.3.1"/>
    <s v="Outcome Based Codes"/>
    <x v="3"/>
    <s v="Patient Safety Incident"/>
    <x v="19"/>
    <s v="Patient Safety Incident Type"/>
    <x v="215"/>
    <s v="Medication error"/>
    <x v="165"/>
    <s v="Medication error"/>
    <x v="401"/>
    <m/>
    <s v="Select all that apply"/>
    <s v="No "/>
    <s v="n/a"/>
    <s v="No "/>
    <s v="No "/>
    <s v="n/a"/>
    <s v="No "/>
    <s v="n/a"/>
    <s v="No "/>
    <s v="n/a"/>
    <s v="Yes"/>
    <s v="Opt"/>
    <s v="No "/>
    <s v="n/a"/>
    <s v="Yes"/>
    <s v="Opt"/>
    <s v="No "/>
    <s v="n/a"/>
    <m/>
    <m/>
  </r>
  <r>
    <n v="4"/>
    <n v="1"/>
    <n v="3"/>
    <n v="2"/>
    <s v="4.1.3.2"/>
    <s v="Outcome Based Codes"/>
    <x v="3"/>
    <s v="Patient Safety Incident"/>
    <x v="19"/>
    <s v="Patient Safety Incident Type"/>
    <x v="215"/>
    <s v="Medical device error"/>
    <x v="166"/>
    <s v="Medical device error"/>
    <x v="402"/>
    <m/>
    <s v="Select all that apply"/>
    <s v="No "/>
    <s v="n/a"/>
    <s v="No "/>
    <s v="No "/>
    <s v="n/a"/>
    <s v="No "/>
    <s v="n/a"/>
    <s v="No "/>
    <s v="n/a"/>
    <s v="Yes"/>
    <s v="Opt"/>
    <s v="No "/>
    <s v="n/a"/>
    <s v="Yes"/>
    <s v="Opt"/>
    <s v="No "/>
    <s v="n/a"/>
    <m/>
    <m/>
  </r>
  <r>
    <n v="4"/>
    <n v="1"/>
    <n v="3"/>
    <n v="3"/>
    <s v="4.1.3.3"/>
    <s v="Outcome Based Codes"/>
    <x v="3"/>
    <s v="Patient Safety Incident"/>
    <x v="19"/>
    <s v="Patient Safety Incident Type"/>
    <x v="215"/>
    <s v="Treatment/ procedure error not medication or medical device related"/>
    <x v="167"/>
    <s v="Treatment/ procedure error not medication or medical device related"/>
    <x v="403"/>
    <m/>
    <s v="Select all that apply"/>
    <s v="No "/>
    <s v="n/a"/>
    <s v="No "/>
    <s v="No "/>
    <s v="n/a"/>
    <s v="No "/>
    <s v="n/a"/>
    <s v="No "/>
    <s v="n/a"/>
    <s v="Yes"/>
    <s v="Opt"/>
    <s v="No "/>
    <s v="n/a"/>
    <s v="Yes"/>
    <s v="Opt"/>
    <s v="No "/>
    <s v="n/a"/>
    <m/>
    <m/>
  </r>
  <r>
    <n v="4"/>
    <n v="1"/>
    <n v="3"/>
    <n v="4"/>
    <s v="4.1.3.4"/>
    <s v="Outcome Based Codes"/>
    <x v="3"/>
    <s v="Patient Safety Incident"/>
    <x v="19"/>
    <s v="Patient Safety Incident Type"/>
    <x v="215"/>
    <s v="Clinical assessment error (diagnosis, screening, prescribing)"/>
    <x v="168"/>
    <s v="Clinical assessment error (diagnosis, screening, prescribing)"/>
    <x v="404"/>
    <m/>
    <s v="Select all that apply"/>
    <s v="No "/>
    <s v="n/a"/>
    <s v="No "/>
    <s v="No "/>
    <s v="n/a"/>
    <s v="No "/>
    <s v="n/a"/>
    <s v="No "/>
    <s v="n/a"/>
    <s v="Yes"/>
    <s v="Opt"/>
    <s v="No "/>
    <s v="n/a"/>
    <s v="Yes"/>
    <s v="Opt"/>
    <s v="No "/>
    <s v="n/a"/>
    <m/>
    <m/>
  </r>
  <r>
    <n v="4"/>
    <n v="1"/>
    <n v="3"/>
    <n v="5"/>
    <s v="4.1.3.5"/>
    <s v="Outcome Based Codes"/>
    <x v="3"/>
    <s v="Patient Safety Incident"/>
    <x v="19"/>
    <s v="Patient Safety Incident Type"/>
    <x v="215"/>
    <s v="Consent/confidentiality"/>
    <x v="169"/>
    <s v="Consent/confidentiality"/>
    <x v="405"/>
    <m/>
    <s v="Select all that apply"/>
    <s v="No "/>
    <s v="n/a"/>
    <s v="No "/>
    <s v="No "/>
    <s v="n/a"/>
    <s v="No "/>
    <s v="n/a"/>
    <s v="No "/>
    <s v="n/a"/>
    <s v="Yes"/>
    <s v="Opt"/>
    <s v="No "/>
    <s v="n/a"/>
    <s v="Yes"/>
    <s v="Opt"/>
    <s v="No "/>
    <s v="n/a"/>
    <m/>
    <m/>
  </r>
  <r>
    <n v="4"/>
    <n v="1"/>
    <n v="3"/>
    <n v="6"/>
    <s v="4.1.3.6"/>
    <s v="Outcome Based Codes"/>
    <x v="3"/>
    <s v="Patient Safety Incident"/>
    <x v="19"/>
    <s v="Patient Safety Incident Type"/>
    <x v="215"/>
    <s v="Safeguarding/Patient Abuse / Self harming behaviour"/>
    <x v="170"/>
    <s v="Safeguarding/Patient Abuse / Self harming behaviour"/>
    <x v="406"/>
    <m/>
    <s v="Select all that apply"/>
    <s v="No "/>
    <s v="n/a"/>
    <s v="No "/>
    <s v="No "/>
    <s v="n/a"/>
    <s v="No "/>
    <s v="n/a"/>
    <s v="No "/>
    <s v="n/a"/>
    <s v="Yes"/>
    <s v="Opt"/>
    <s v="No "/>
    <s v="n/a"/>
    <s v="Yes"/>
    <s v="Opt"/>
    <s v="No "/>
    <s v="n/a"/>
    <m/>
    <m/>
  </r>
  <r>
    <n v="4"/>
    <n v="1"/>
    <n v="3"/>
    <n v="7"/>
    <s v="4.1.3.7"/>
    <s v="Outcome Based Codes"/>
    <x v="3"/>
    <s v="Patient Safety Incident"/>
    <x v="19"/>
    <s v="Patient Safety Incident Type"/>
    <x v="215"/>
    <s v="Disruptive, aggressive behaviour towards staff"/>
    <x v="171"/>
    <s v="Disruptive, aggressive behaviour towards staff"/>
    <x v="407"/>
    <m/>
    <s v="Select all that apply"/>
    <s v="No "/>
    <s v="n/a"/>
    <s v="No "/>
    <s v="No "/>
    <s v="n/a"/>
    <s v="No "/>
    <s v="n/a"/>
    <s v="No "/>
    <s v="n/a"/>
    <s v="Yes"/>
    <s v="Opt"/>
    <s v="No "/>
    <s v="n/a"/>
    <s v="Yes"/>
    <s v="Opt"/>
    <s v="No "/>
    <s v="n/a"/>
    <m/>
    <m/>
  </r>
  <r>
    <n v="4"/>
    <n v="1"/>
    <n v="3"/>
    <n v="8"/>
    <s v="4.1.3.8"/>
    <s v="Outcome Based Codes"/>
    <x v="3"/>
    <s v="Patient Safety Incident"/>
    <x v="19"/>
    <s v="Patient Safety Incident Type"/>
    <x v="215"/>
    <s v="Patient accident - slips, trips, falls, needles stick etc"/>
    <x v="172"/>
    <s v="Patient accident - slips, trips, falls, needles stick etc"/>
    <x v="408"/>
    <m/>
    <s v="Select all that apply"/>
    <s v="No "/>
    <s v="n/a"/>
    <s v="No "/>
    <s v="No "/>
    <s v="n/a"/>
    <s v="No "/>
    <s v="n/a"/>
    <s v="No "/>
    <s v="n/a"/>
    <s v="Yes"/>
    <s v="Opt"/>
    <s v="No "/>
    <s v="n/a"/>
    <s v="Yes"/>
    <s v="Opt"/>
    <s v="No "/>
    <s v="n/a"/>
    <m/>
    <m/>
  </r>
  <r>
    <n v="4"/>
    <n v="1"/>
    <n v="3"/>
    <n v="9"/>
    <s v="4.1.3.9"/>
    <s v="Outcome Based Codes"/>
    <x v="3"/>
    <s v="Patient Safety Incident"/>
    <x v="19"/>
    <s v="Patient Safety Incident Type"/>
    <x v="215"/>
    <s v="Infection control"/>
    <x v="173"/>
    <s v="Infection control"/>
    <x v="409"/>
    <m/>
    <s v="Select all that apply"/>
    <s v="No "/>
    <s v="n/a"/>
    <s v="No "/>
    <s v="No "/>
    <s v="n/a"/>
    <s v="No "/>
    <s v="n/a"/>
    <s v="No "/>
    <s v="n/a"/>
    <s v="Yes"/>
    <s v="Opt"/>
    <s v="No "/>
    <s v="n/a"/>
    <s v="Yes"/>
    <s v="Opt"/>
    <s v="No "/>
    <s v="n/a"/>
    <m/>
    <m/>
  </r>
  <r>
    <n v="4"/>
    <n v="1"/>
    <n v="3"/>
    <n v="10"/>
    <s v="4.1.3.10"/>
    <s v="Outcome Based Codes"/>
    <x v="3"/>
    <s v="Patient Safety Incident"/>
    <x v="19"/>
    <s v="Patient Safety Incident Type"/>
    <x v="215"/>
    <s v="Communication related error e.g. patient unable to access service, registration error, transfer of care error, inappropriate handover) (Note maps to NRLS Access, admission, transfer, discharge)"/>
    <x v="174"/>
    <s v="Communication related error e.g. patient unable to access service, registration error, transfer of care error, inappropriate handover) (Note maps to NRLS Access, admission, transfer, discharge)"/>
    <x v="410"/>
    <m/>
    <s v="Select all that apply"/>
    <s v="No "/>
    <s v="n/a"/>
    <s v="No "/>
    <s v="No "/>
    <s v="n/a"/>
    <s v="No "/>
    <s v="n/a"/>
    <s v="No "/>
    <s v="n/a"/>
    <s v="Yes"/>
    <s v="Opt"/>
    <s v="No "/>
    <s v="n/a"/>
    <s v="Yes"/>
    <s v="Opt"/>
    <s v="No "/>
    <s v="n/a"/>
    <m/>
    <m/>
  </r>
  <r>
    <n v="4"/>
    <n v="1"/>
    <n v="3"/>
    <n v="11"/>
    <s v="4.1.3.11"/>
    <s v="Outcome Based Codes"/>
    <x v="3"/>
    <s v="Patient Safety Incident"/>
    <x v="19"/>
    <s v="Patient Safety Incident Type"/>
    <x v="215"/>
    <s v="Administration / Documentation related error (e.g. missing, delay, patient incorrectly identified, test result recorded incorrectly)"/>
    <x v="175"/>
    <s v="Administration / Documentation related error (e.g. missing, delay, patient incorrectly identified, test result recorded incorrectly)"/>
    <x v="411"/>
    <m/>
    <s v="Select all that apply"/>
    <s v="No "/>
    <s v="n/a"/>
    <s v="No "/>
    <s v="No "/>
    <s v="n/a"/>
    <s v="No "/>
    <s v="n/a"/>
    <s v="No "/>
    <s v="n/a"/>
    <s v="Yes"/>
    <s v="Opt"/>
    <s v="No "/>
    <s v="n/a"/>
    <s v="Yes"/>
    <s v="Opt"/>
    <s v="No "/>
    <s v="n/a"/>
    <m/>
    <m/>
  </r>
  <r>
    <n v="4"/>
    <n v="1"/>
    <n v="3"/>
    <n v="12"/>
    <s v="4.1.3.12"/>
    <s v="Outcome Based Codes"/>
    <x v="3"/>
    <s v="Patient Safety Incident"/>
    <x v="19"/>
    <s v="Patient Safety Incident Type"/>
    <x v="215"/>
    <s v="Time related implementation of care error (e.g. delay in obtaining clinical assistance, recognising complications)"/>
    <x v="176"/>
    <s v="Time related implementation of care error (e.g. delay in obtaining clinical assistance, recognising complications)"/>
    <x v="412"/>
    <m/>
    <s v="Select all that apply"/>
    <s v="No "/>
    <s v="n/a"/>
    <s v="No "/>
    <s v="No "/>
    <s v="n/a"/>
    <s v="No "/>
    <s v="n/a"/>
    <s v="No "/>
    <s v="n/a"/>
    <s v="Yes"/>
    <s v="Opt"/>
    <s v="No "/>
    <s v="n/a"/>
    <s v="Yes"/>
    <s v="Opt"/>
    <s v="No "/>
    <s v="n/a"/>
    <m/>
    <m/>
  </r>
  <r>
    <n v="4"/>
    <n v="1"/>
    <n v="3"/>
    <n v="13"/>
    <s v="4.1.3.13"/>
    <s v="Outcome Based Codes"/>
    <x v="3"/>
    <s v="Patient Safety Incident"/>
    <x v="19"/>
    <s v="Patient Safety Incident Type"/>
    <x v="215"/>
    <s v="Infrastructure"/>
    <x v="177"/>
    <s v="Infrastructure"/>
    <x v="413"/>
    <m/>
    <s v="Select all that apply"/>
    <s v="No "/>
    <s v="n/a"/>
    <s v="No "/>
    <s v="No "/>
    <s v="n/a"/>
    <s v="No "/>
    <s v="n/a"/>
    <s v="No "/>
    <s v="n/a"/>
    <s v="Yes"/>
    <s v="Opt"/>
    <s v="No "/>
    <s v="n/a"/>
    <s v="Yes"/>
    <s v="Opt"/>
    <s v="No "/>
    <s v="n/a"/>
    <m/>
    <m/>
  </r>
  <r>
    <n v="4"/>
    <n v="1"/>
    <n v="3"/>
    <n v="14"/>
    <s v="4.1.3.14"/>
    <s v="Outcome Based Codes"/>
    <x v="3"/>
    <s v="Patient Safety Incident"/>
    <x v="19"/>
    <s v="Patient Safety Incident Type"/>
    <x v="215"/>
    <s v="Unclassified patient safety incident"/>
    <x v="178"/>
    <s v="Unclassified patient safety incident"/>
    <x v="414"/>
    <m/>
    <s v="Select all that apply"/>
    <s v="No "/>
    <s v="n/a"/>
    <s v="No "/>
    <s v="No "/>
    <s v="n/a"/>
    <s v="No "/>
    <s v="n/a"/>
    <s v="No "/>
    <s v="n/a"/>
    <s v="Yes"/>
    <s v="Opt"/>
    <s v="No "/>
    <s v="n/a"/>
    <s v="Yes"/>
    <s v="Opt"/>
    <s v="No "/>
    <s v="n/a"/>
    <m/>
    <m/>
  </r>
  <r>
    <n v="4"/>
    <n v="1"/>
    <n v="4"/>
    <s v=""/>
    <s v="4.1.4"/>
    <s v="Outcome Based Codes"/>
    <x v="3"/>
    <s v="Patient Safety Incident"/>
    <x v="19"/>
    <s v="Effect on patient NRLS PD10"/>
    <x v="216"/>
    <m/>
    <x v="0"/>
    <s v="Effect on patient NRLS PD10"/>
    <x v="415"/>
    <m/>
    <s v="Header"/>
    <s v="No "/>
    <s v="n/a"/>
    <s v="No "/>
    <s v="No "/>
    <s v="n/a"/>
    <s v="No "/>
    <s v="n/a"/>
    <s v="No "/>
    <s v="n/a"/>
    <s v="Yes"/>
    <s v="Opt"/>
    <s v="No "/>
    <s v="n/a"/>
    <s v="Yes"/>
    <s v="Opt"/>
    <s v="No "/>
    <s v="n/a"/>
    <m/>
    <m/>
  </r>
  <r>
    <n v="4"/>
    <n v="1"/>
    <n v="4"/>
    <n v="1"/>
    <s v="4.1.4.1"/>
    <s v="Outcome Based Codes"/>
    <x v="3"/>
    <s v="Patient Safety Incident"/>
    <x v="19"/>
    <s v="Effect on patient NRLS PD10"/>
    <x v="216"/>
    <s v="Allergy/adverse reaction"/>
    <x v="179"/>
    <s v="Allergy/adverse reaction"/>
    <x v="416"/>
    <m/>
    <s v="Select all that apply"/>
    <s v="No "/>
    <s v="n/a"/>
    <s v="No "/>
    <s v="No "/>
    <s v="n/a"/>
    <s v="No "/>
    <s v="n/a"/>
    <s v="No "/>
    <s v="n/a"/>
    <s v="Yes"/>
    <s v="Opt"/>
    <s v="No "/>
    <s v="n/a"/>
    <s v="Yes"/>
    <s v="Opt"/>
    <s v="No "/>
    <s v="n/a"/>
    <m/>
    <m/>
  </r>
  <r>
    <n v="4"/>
    <n v="1"/>
    <n v="4"/>
    <n v="2"/>
    <s v="4.1.4.2"/>
    <s v="Outcome Based Codes"/>
    <x v="3"/>
    <s v="Patient Safety Incident"/>
    <x v="19"/>
    <s v="Effect on patient NRLS PD10"/>
    <x v="216"/>
    <s v="Blood loss"/>
    <x v="180"/>
    <s v="Blood loss"/>
    <x v="417"/>
    <m/>
    <s v="Select all that apply"/>
    <s v="No "/>
    <s v="n/a"/>
    <s v="No "/>
    <s v="No "/>
    <s v="n/a"/>
    <s v="No "/>
    <s v="n/a"/>
    <s v="No "/>
    <s v="n/a"/>
    <s v="Yes"/>
    <s v="Opt"/>
    <s v="No "/>
    <s v="n/a"/>
    <s v="Yes"/>
    <s v="Opt"/>
    <s v="No "/>
    <s v="n/a"/>
    <m/>
    <m/>
  </r>
  <r>
    <n v="4"/>
    <n v="1"/>
    <n v="4"/>
    <n v="3"/>
    <s v="4.1.4.3"/>
    <s v="Outcome Based Codes"/>
    <x v="3"/>
    <s v="Patient Safety Incident"/>
    <x v="19"/>
    <s v="Effect on patient NRLS PD10"/>
    <x v="216"/>
    <s v="Collapse/loss of consciousness"/>
    <x v="181"/>
    <s v="Collapse/loss of consciousness"/>
    <x v="418"/>
    <m/>
    <s v="Select all that apply"/>
    <s v="No "/>
    <s v="n/a"/>
    <s v="No "/>
    <s v="No "/>
    <s v="n/a"/>
    <s v="No "/>
    <s v="n/a"/>
    <s v="No "/>
    <s v="n/a"/>
    <s v="Yes"/>
    <s v="Opt"/>
    <s v="No "/>
    <s v="n/a"/>
    <s v="Yes"/>
    <s v="Opt"/>
    <s v="No "/>
    <s v="n/a"/>
    <m/>
    <m/>
  </r>
  <r>
    <n v="4"/>
    <n v="1"/>
    <n v="4"/>
    <n v="4"/>
    <s v="4.1.4.4"/>
    <s v="Outcome Based Codes"/>
    <x v="3"/>
    <s v="Patient Safety Incident"/>
    <x v="19"/>
    <s v="Effect on patient NRLS PD10"/>
    <x v="216"/>
    <s v="GI disturbance"/>
    <x v="182"/>
    <s v="GI disturbance"/>
    <x v="419"/>
    <m/>
    <s v="Select all that apply"/>
    <s v="No "/>
    <s v="n/a"/>
    <s v="No "/>
    <s v="No "/>
    <s v="n/a"/>
    <s v="No "/>
    <s v="n/a"/>
    <s v="No "/>
    <s v="n/a"/>
    <s v="Yes"/>
    <s v="Opt"/>
    <s v="No "/>
    <s v="n/a"/>
    <s v="Yes"/>
    <s v="Opt"/>
    <s v="No "/>
    <s v="n/a"/>
    <m/>
    <m/>
  </r>
  <r>
    <n v="4"/>
    <n v="1"/>
    <n v="4"/>
    <n v="5"/>
    <s v="4.1.4.5"/>
    <s v="Outcome Based Codes"/>
    <x v="3"/>
    <s v="Patient Safety Incident"/>
    <x v="19"/>
    <s v="Effect on patient NRLS PD10"/>
    <x v="216"/>
    <s v="Infection"/>
    <x v="183"/>
    <s v="Infection"/>
    <x v="420"/>
    <m/>
    <s v="Select all that apply"/>
    <s v="No "/>
    <s v="n/a"/>
    <s v="No "/>
    <s v="No "/>
    <s v="n/a"/>
    <s v="No "/>
    <s v="n/a"/>
    <s v="No "/>
    <s v="n/a"/>
    <s v="Yes"/>
    <s v="Opt"/>
    <s v="No "/>
    <s v="n/a"/>
    <s v="Yes"/>
    <s v="Opt"/>
    <s v="No "/>
    <s v="n/a"/>
    <m/>
    <m/>
  </r>
  <r>
    <n v="4"/>
    <n v="1"/>
    <n v="4"/>
    <n v="6"/>
    <s v="4.1.4.6"/>
    <s v="Outcome Based Codes"/>
    <x v="3"/>
    <s v="Patient Safety Incident"/>
    <x v="19"/>
    <s v="Effect on patient NRLS PD10"/>
    <x v="216"/>
    <s v="Injury to skin"/>
    <x v="184"/>
    <s v="Injury to skin"/>
    <x v="421"/>
    <m/>
    <s v="Select all that apply"/>
    <s v="No "/>
    <s v="n/a"/>
    <s v="No "/>
    <s v="No "/>
    <s v="n/a"/>
    <s v="No "/>
    <s v="n/a"/>
    <s v="No "/>
    <s v="n/a"/>
    <s v="Yes"/>
    <s v="Opt"/>
    <s v="No "/>
    <s v="n/a"/>
    <s v="Yes"/>
    <s v="Opt"/>
    <s v="No "/>
    <s v="n/a"/>
    <m/>
    <m/>
  </r>
  <r>
    <n v="4"/>
    <n v="1"/>
    <n v="4"/>
    <n v="7"/>
    <s v="4.1.4.7"/>
    <s v="Outcome Based Codes"/>
    <x v="3"/>
    <s v="Patient Safety Incident"/>
    <x v="19"/>
    <s v="Effect on patient NRLS PD10"/>
    <x v="216"/>
    <s v="Musculoskeletal"/>
    <x v="185"/>
    <s v="Musculoskeletal"/>
    <x v="422"/>
    <m/>
    <s v="Select all that apply"/>
    <s v="No "/>
    <s v="n/a"/>
    <s v="No "/>
    <s v="No "/>
    <s v="n/a"/>
    <s v="No "/>
    <s v="n/a"/>
    <s v="No "/>
    <s v="n/a"/>
    <s v="Yes"/>
    <s v="Opt"/>
    <s v="No "/>
    <s v="n/a"/>
    <s v="Yes"/>
    <s v="Opt"/>
    <s v="No "/>
    <s v="n/a"/>
    <m/>
    <m/>
  </r>
  <r>
    <n v="4"/>
    <n v="1"/>
    <n v="4"/>
    <n v="8"/>
    <s v="4.1.4.8"/>
    <s v="Outcome Based Codes"/>
    <x v="3"/>
    <s v="Patient Safety Incident"/>
    <x v="19"/>
    <s v="Effect on patient NRLS PD10"/>
    <x v="216"/>
    <s v="Neurological"/>
    <x v="186"/>
    <s v="Neurological"/>
    <x v="423"/>
    <m/>
    <s v="Select all that apply"/>
    <s v="No "/>
    <s v="n/a"/>
    <s v="No "/>
    <s v="No "/>
    <s v="n/a"/>
    <s v="No "/>
    <s v="n/a"/>
    <s v="No "/>
    <s v="n/a"/>
    <s v="Yes"/>
    <s v="Opt"/>
    <s v="No "/>
    <s v="n/a"/>
    <s v="Yes"/>
    <s v="Opt"/>
    <s v="No "/>
    <s v="n/a"/>
    <m/>
    <m/>
  </r>
  <r>
    <n v="4"/>
    <n v="1"/>
    <n v="4"/>
    <n v="9"/>
    <s v="4.1.4.9"/>
    <s v="Outcome Based Codes"/>
    <x v="3"/>
    <s v="Patient Safety Incident"/>
    <x v="19"/>
    <s v="Effect on patient NRLS PD10"/>
    <x v="216"/>
    <s v="Respiratory"/>
    <x v="187"/>
    <s v="Respiratory"/>
    <x v="424"/>
    <m/>
    <s v="Select all that apply"/>
    <s v="No "/>
    <s v="n/a"/>
    <s v="No "/>
    <s v="No "/>
    <s v="n/a"/>
    <s v="No "/>
    <s v="n/a"/>
    <s v="No "/>
    <s v="n/a"/>
    <s v="Yes"/>
    <s v="Opt"/>
    <s v="No "/>
    <s v="n/a"/>
    <s v="Yes"/>
    <s v="Opt"/>
    <s v="No "/>
    <s v="n/a"/>
    <m/>
    <m/>
  </r>
  <r>
    <n v="4"/>
    <n v="1"/>
    <n v="4"/>
    <n v="10"/>
    <s v="4.1.4.10"/>
    <s v="Outcome Based Codes"/>
    <x v="3"/>
    <s v="Patient Safety Incident"/>
    <x v="19"/>
    <s v="Effect on patient NRLS PD10"/>
    <x v="216"/>
    <s v="Unexpected deterioration"/>
    <x v="188"/>
    <s v="Unexpected deterioration"/>
    <x v="425"/>
    <m/>
    <s v="Select all that apply"/>
    <s v="No "/>
    <s v="n/a"/>
    <s v="No "/>
    <s v="No "/>
    <s v="n/a"/>
    <s v="No "/>
    <s v="n/a"/>
    <s v="No "/>
    <s v="n/a"/>
    <s v="Yes"/>
    <s v="Opt"/>
    <s v="No "/>
    <s v="n/a"/>
    <s v="Yes"/>
    <s v="Opt"/>
    <s v="No "/>
    <s v="n/a"/>
    <m/>
    <m/>
  </r>
  <r>
    <n v="4"/>
    <n v="1"/>
    <n v="4"/>
    <n v="11"/>
    <s v="4.1.4.11"/>
    <s v="Outcome Based Codes"/>
    <x v="3"/>
    <s v="Patient Safety Incident"/>
    <x v="19"/>
    <s v="Effect on patient NRLS PD10"/>
    <x v="216"/>
    <s v="Unintentional puncture/laceration"/>
    <x v="189"/>
    <s v="Unintentional puncture/laceration"/>
    <x v="426"/>
    <m/>
    <s v="Select all that apply"/>
    <s v="No "/>
    <s v="n/a"/>
    <s v="No "/>
    <s v="No "/>
    <s v="n/a"/>
    <s v="No "/>
    <s v="n/a"/>
    <s v="No "/>
    <s v="n/a"/>
    <s v="Yes"/>
    <s v="Opt"/>
    <s v="No "/>
    <s v="n/a"/>
    <s v="Yes"/>
    <s v="Opt"/>
    <s v="No "/>
    <s v="n/a"/>
    <m/>
    <m/>
  </r>
  <r>
    <n v="4"/>
    <n v="1"/>
    <n v="4"/>
    <n v="12"/>
    <s v="4.1.4.12"/>
    <s v="Outcome Based Codes"/>
    <x v="3"/>
    <s v="Patient Safety Incident"/>
    <x v="19"/>
    <s v="Effect on patient NRLS PD10"/>
    <x v="216"/>
    <s v="Other physical - specify"/>
    <x v="190"/>
    <s v="Other physical - specify"/>
    <x v="427"/>
    <m/>
    <s v="Select all that apply"/>
    <s v="No "/>
    <s v="n/a"/>
    <s v="No "/>
    <s v="No "/>
    <s v="n/a"/>
    <s v="No "/>
    <s v="n/a"/>
    <s v="No "/>
    <s v="n/a"/>
    <s v="Yes"/>
    <s v="Opt"/>
    <s v="No "/>
    <s v="n/a"/>
    <s v="Yes"/>
    <s v="Opt"/>
    <s v="No "/>
    <s v="n/a"/>
    <m/>
    <m/>
  </r>
  <r>
    <n v="4"/>
    <n v="1"/>
    <n v="4"/>
    <n v="13"/>
    <s v="4.1.4.13"/>
    <s v="Outcome Based Codes"/>
    <x v="3"/>
    <s v="Patient Safety Incident"/>
    <x v="19"/>
    <s v="Effect on patient NRLS PD10"/>
    <x v="216"/>
    <s v="Social - specify"/>
    <x v="191"/>
    <s v="Social - specify"/>
    <x v="428"/>
    <m/>
    <s v="Select all that apply"/>
    <s v="No "/>
    <s v="n/a"/>
    <s v="No "/>
    <s v="No "/>
    <s v="n/a"/>
    <s v="No "/>
    <s v="n/a"/>
    <s v="No "/>
    <s v="n/a"/>
    <s v="Yes"/>
    <s v="Opt"/>
    <s v="No "/>
    <s v="n/a"/>
    <s v="Yes"/>
    <s v="Opt"/>
    <s v="No "/>
    <s v="n/a"/>
    <m/>
    <m/>
  </r>
  <r>
    <n v="4"/>
    <n v="1"/>
    <n v="4"/>
    <n v="14"/>
    <s v="4.1.4.14"/>
    <s v="Outcome Based Codes"/>
    <x v="3"/>
    <s v="Patient Safety Incident"/>
    <x v="19"/>
    <s v="Effect on patient NRLS PD10"/>
    <x v="216"/>
    <s v="Unknown effect"/>
    <x v="192"/>
    <s v="Unknown effect"/>
    <x v="429"/>
    <m/>
    <s v="Select all that apply"/>
    <s v="No "/>
    <s v="n/a"/>
    <s v="No "/>
    <s v="No "/>
    <s v="n/a"/>
    <s v="No "/>
    <s v="n/a"/>
    <s v="No "/>
    <s v="n/a"/>
    <s v="Yes"/>
    <s v="Opt"/>
    <s v="No "/>
    <s v="n/a"/>
    <s v="Yes"/>
    <s v="Opt"/>
    <s v="No "/>
    <s v="n/a"/>
    <m/>
    <m/>
  </r>
  <r>
    <n v="4"/>
    <n v="1"/>
    <n v="4"/>
    <n v="15"/>
    <s v="4.1.4.15"/>
    <s v="Outcome Based Codes"/>
    <x v="3"/>
    <s v="Patient Safety Incident"/>
    <x v="19"/>
    <s v="Effect on patient NRLS PD10"/>
    <x v="216"/>
    <s v="Not applicable"/>
    <x v="193"/>
    <s v="Not applicable"/>
    <x v="430"/>
    <m/>
    <s v="Select all that apply"/>
    <s v="No "/>
    <s v="n/a"/>
    <s v="No "/>
    <s v="No "/>
    <s v="n/a"/>
    <s v="No "/>
    <s v="n/a"/>
    <s v="No "/>
    <s v="n/a"/>
    <s v="Yes"/>
    <s v="Opt"/>
    <s v="No "/>
    <s v="n/a"/>
    <s v="Yes"/>
    <s v="Opt"/>
    <s v="No "/>
    <s v="n/a"/>
    <m/>
    <m/>
  </r>
  <r>
    <n v="4"/>
    <n v="1"/>
    <n v="5"/>
    <s v=""/>
    <s v="4.1.5"/>
    <s v="Outcome Based Codes"/>
    <x v="3"/>
    <s v="Patient Safety Incident"/>
    <x v="19"/>
    <s v="Medication stage"/>
    <x v="217"/>
    <m/>
    <x v="0"/>
    <s v="Medication stage"/>
    <x v="431"/>
    <m/>
    <s v="Header"/>
    <s v="No "/>
    <s v="n/a"/>
    <s v="No "/>
    <s v="No "/>
    <s v="n/a"/>
    <s v="No "/>
    <s v="n/a"/>
    <s v="No "/>
    <s v="n/a"/>
    <s v="Yes"/>
    <s v="Man"/>
    <s v="No "/>
    <s v="n/a"/>
    <s v="Yes"/>
    <s v="Man"/>
    <s v="No "/>
    <s v="n/a"/>
    <m/>
    <m/>
  </r>
  <r>
    <n v="4"/>
    <n v="1"/>
    <n v="5"/>
    <n v="1"/>
    <s v="4.1.5.1"/>
    <s v="Outcome Based Codes"/>
    <x v="3"/>
    <s v="Patient Safety Incident"/>
    <x v="19"/>
    <s v="Medication stage"/>
    <x v="217"/>
    <s v="Prescribing"/>
    <x v="194"/>
    <s v="Prescribing"/>
    <x v="432"/>
    <m/>
    <s v="Select one of"/>
    <s v="No "/>
    <s v="n/a"/>
    <s v="No "/>
    <s v="No "/>
    <s v="n/a"/>
    <s v="No "/>
    <s v="n/a"/>
    <s v="No "/>
    <s v="n/a"/>
    <s v="Yes"/>
    <s v="Opt"/>
    <s v="No "/>
    <s v="n/a"/>
    <s v="Yes"/>
    <s v="Opt"/>
    <s v="No "/>
    <s v="n/a"/>
    <m/>
    <m/>
  </r>
  <r>
    <n v="4"/>
    <n v="1"/>
    <n v="5"/>
    <n v="2"/>
    <s v="4.1.5.2"/>
    <s v="Outcome Based Codes"/>
    <x v="3"/>
    <s v="Patient Safety Incident"/>
    <x v="19"/>
    <s v="Medication stage"/>
    <x v="217"/>
    <s v="Dispensing/preparation"/>
    <x v="195"/>
    <s v="Dispensing/preparation"/>
    <x v="433"/>
    <m/>
    <s v="Select one of"/>
    <s v="No "/>
    <s v="n/a"/>
    <s v="No "/>
    <s v="No "/>
    <s v="n/a"/>
    <s v="No "/>
    <s v="n/a"/>
    <s v="No "/>
    <s v="n/a"/>
    <s v="Yes"/>
    <s v="Opt"/>
    <s v="No "/>
    <s v="n/a"/>
    <s v="Yes"/>
    <s v="Opt"/>
    <s v="No "/>
    <s v="n/a"/>
    <m/>
    <m/>
  </r>
  <r>
    <n v="4"/>
    <n v="1"/>
    <n v="5"/>
    <n v="3"/>
    <s v="4.1.5.3"/>
    <s v="Outcome Based Codes"/>
    <x v="3"/>
    <s v="Patient Safety Incident"/>
    <x v="19"/>
    <s v="Medication stage"/>
    <x v="217"/>
    <s v="Administration"/>
    <x v="196"/>
    <s v="Administration"/>
    <x v="434"/>
    <m/>
    <s v="Select one of"/>
    <s v="No "/>
    <s v="n/a"/>
    <s v="No "/>
    <s v="No "/>
    <s v="n/a"/>
    <s v="No "/>
    <s v="n/a"/>
    <s v="No "/>
    <s v="n/a"/>
    <s v="Yes"/>
    <s v="Opt"/>
    <s v="No "/>
    <s v="n/a"/>
    <s v="Yes"/>
    <s v="Opt"/>
    <s v="No "/>
    <s v="n/a"/>
    <m/>
    <m/>
  </r>
  <r>
    <n v="4"/>
    <n v="1"/>
    <n v="5"/>
    <n v="4"/>
    <s v="4.1.5.4"/>
    <s v="Outcome Based Codes"/>
    <x v="3"/>
    <s v="Patient Safety Incident"/>
    <x v="19"/>
    <s v="Medication stage"/>
    <x v="217"/>
    <s v="Monitoring"/>
    <x v="197"/>
    <s v="Monitoring"/>
    <x v="435"/>
    <m/>
    <s v="Select one of"/>
    <s v="No "/>
    <s v="n/a"/>
    <s v="No "/>
    <s v="No "/>
    <s v="n/a"/>
    <s v="No "/>
    <s v="n/a"/>
    <s v="No "/>
    <s v="n/a"/>
    <s v="Yes"/>
    <s v="Opt"/>
    <s v="No "/>
    <s v="n/a"/>
    <s v="Yes"/>
    <s v="Opt"/>
    <s v="No "/>
    <s v="n/a"/>
    <m/>
    <m/>
  </r>
  <r>
    <n v="4"/>
    <n v="1"/>
    <n v="5"/>
    <n v="5"/>
    <s v="4.1.5.5"/>
    <s v="Outcome Based Codes"/>
    <x v="3"/>
    <s v="Patient Safety Incident"/>
    <x v="19"/>
    <s v="Medication stage"/>
    <x v="217"/>
    <s v="Advice"/>
    <x v="198"/>
    <s v="Advice"/>
    <x v="436"/>
    <m/>
    <s v="Select one of"/>
    <s v="No "/>
    <s v="n/a"/>
    <s v="No "/>
    <s v="No "/>
    <s v="n/a"/>
    <s v="No "/>
    <s v="n/a"/>
    <s v="No "/>
    <s v="n/a"/>
    <s v="Yes"/>
    <s v="Opt"/>
    <s v="No "/>
    <s v="n/a"/>
    <s v="Yes"/>
    <s v="Opt"/>
    <s v="No "/>
    <s v="n/a"/>
    <m/>
    <m/>
  </r>
  <r>
    <n v="4"/>
    <n v="1"/>
    <n v="5"/>
    <n v="6"/>
    <s v="4.1.5.6"/>
    <s v="Outcome Based Codes"/>
    <x v="3"/>
    <s v="Patient Safety Incident"/>
    <x v="19"/>
    <s v="Medication stage"/>
    <x v="217"/>
    <s v="Other - specify"/>
    <x v="199"/>
    <s v="Other - specify"/>
    <x v="437"/>
    <m/>
    <s v="Select one of"/>
    <s v="No "/>
    <s v="n/a"/>
    <s v="No "/>
    <s v="No "/>
    <s v="n/a"/>
    <s v="No "/>
    <s v="n/a"/>
    <s v="No "/>
    <s v="n/a"/>
    <s v="Yes"/>
    <s v="Opt"/>
    <s v="No "/>
    <s v="n/a"/>
    <s v="Yes"/>
    <s v="Opt"/>
    <s v="No "/>
    <s v="n/a"/>
    <m/>
    <m/>
  </r>
  <r>
    <n v="4"/>
    <n v="1"/>
    <n v="6"/>
    <s v=""/>
    <s v="4.1.6"/>
    <s v="Outcome Based Codes"/>
    <x v="3"/>
    <s v="Patient Safety Incident"/>
    <x v="19"/>
    <s v="Medication error description"/>
    <x v="218"/>
    <m/>
    <x v="0"/>
    <s v="Medication error description"/>
    <x v="438"/>
    <m/>
    <s v="Header"/>
    <s v="No "/>
    <s v="n/a"/>
    <s v="No "/>
    <s v="No "/>
    <s v="n/a"/>
    <s v="No "/>
    <s v="n/a"/>
    <s v="No "/>
    <s v="n/a"/>
    <s v="Yes"/>
    <s v="Man"/>
    <s v="No "/>
    <s v="n/a"/>
    <s v="Yes"/>
    <s v="Man"/>
    <s v="No "/>
    <s v="n/a"/>
    <m/>
    <m/>
  </r>
  <r>
    <n v="4"/>
    <n v="1"/>
    <n v="6"/>
    <n v="1"/>
    <s v="4.1.6.1"/>
    <s v="Outcome Based Codes"/>
    <x v="3"/>
    <s v="Patient Safety Incident"/>
    <x v="19"/>
    <s v="Medication error description"/>
    <x v="218"/>
    <s v="Adverse drug reaction"/>
    <x v="200"/>
    <s v="Adverse drug reaction"/>
    <x v="439"/>
    <m/>
    <s v="Select all that apply"/>
    <s v="No "/>
    <s v="n/a"/>
    <s v="No "/>
    <s v="No "/>
    <s v="n/a"/>
    <s v="No "/>
    <s v="n/a"/>
    <s v="No "/>
    <s v="n/a"/>
    <s v="Yes"/>
    <s v="Man"/>
    <s v="No "/>
    <s v="n/a"/>
    <s v="Yes"/>
    <s v="Man"/>
    <s v="No "/>
    <s v="n/a"/>
    <m/>
    <m/>
  </r>
  <r>
    <n v="4"/>
    <n v="1"/>
    <n v="6"/>
    <n v="2"/>
    <s v="4.1.6.2"/>
    <s v="Outcome Based Codes"/>
    <x v="3"/>
    <s v="Patient Safety Incident"/>
    <x v="19"/>
    <s v="Medication error description"/>
    <x v="218"/>
    <s v="Contraindication"/>
    <x v="201"/>
    <s v="Contraindication"/>
    <x v="440"/>
    <m/>
    <s v="Select all that apply"/>
    <s v="No "/>
    <s v="n/a"/>
    <s v="No "/>
    <s v="No "/>
    <s v="n/a"/>
    <s v="No "/>
    <s v="n/a"/>
    <s v="No "/>
    <s v="n/a"/>
    <s v="Yes"/>
    <s v="Man"/>
    <s v="No "/>
    <s v="n/a"/>
    <s v="Yes"/>
    <s v="Man"/>
    <s v="No "/>
    <s v="n/a"/>
    <m/>
    <m/>
  </r>
  <r>
    <n v="4"/>
    <n v="1"/>
    <n v="6"/>
    <n v="3"/>
    <s v="4.1.6.3"/>
    <s v="Outcome Based Codes"/>
    <x v="3"/>
    <s v="Patient Safety Incident"/>
    <x v="19"/>
    <s v="Medication error description"/>
    <x v="218"/>
    <s v="Wrong patient"/>
    <x v="202"/>
    <s v="Wrong patient"/>
    <x v="441"/>
    <m/>
    <s v="Select all that apply"/>
    <s v="No "/>
    <s v="n/a"/>
    <s v="No "/>
    <s v="No "/>
    <s v="n/a"/>
    <s v="No "/>
    <s v="n/a"/>
    <s v="No "/>
    <s v="n/a"/>
    <s v="Yes"/>
    <s v="Man"/>
    <s v="No "/>
    <s v="n/a"/>
    <s v="Yes"/>
    <s v="Man"/>
    <s v="No "/>
    <s v="n/a"/>
    <m/>
    <m/>
  </r>
  <r>
    <n v="4"/>
    <n v="1"/>
    <n v="6"/>
    <n v="4"/>
    <s v="4.1.6.4"/>
    <s v="Outcome Based Codes"/>
    <x v="3"/>
    <s v="Patient Safety Incident"/>
    <x v="19"/>
    <s v="Medication error description"/>
    <x v="218"/>
    <s v="Omitted or delayed"/>
    <x v="203"/>
    <s v="Omitted or delayed"/>
    <x v="442"/>
    <m/>
    <s v="Select all that apply"/>
    <s v="No "/>
    <s v="n/a"/>
    <s v="No "/>
    <s v="No "/>
    <s v="n/a"/>
    <s v="No "/>
    <s v="n/a"/>
    <s v="No "/>
    <s v="n/a"/>
    <s v="Yes"/>
    <s v="Man"/>
    <s v="No "/>
    <s v="n/a"/>
    <s v="Yes"/>
    <s v="Man"/>
    <s v="No "/>
    <s v="n/a"/>
    <m/>
    <m/>
  </r>
  <r>
    <n v="4"/>
    <n v="1"/>
    <n v="6"/>
    <n v="5"/>
    <s v="4.1.6.5"/>
    <s v="Outcome Based Codes"/>
    <x v="3"/>
    <s v="Patient Safety Incident"/>
    <x v="19"/>
    <s v="Medication error description"/>
    <x v="218"/>
    <s v="No medicine available to patient(adds to last one for NRLS)"/>
    <x v="204"/>
    <s v="No medicine available to patient(adds to last one for NRLS)"/>
    <x v="443"/>
    <m/>
    <s v="Select all that apply"/>
    <s v="No "/>
    <s v="n/a"/>
    <s v="No "/>
    <s v="No "/>
    <s v="n/a"/>
    <s v="No "/>
    <s v="n/a"/>
    <s v="No "/>
    <s v="n/a"/>
    <s v="Yes"/>
    <s v="Man"/>
    <s v="No "/>
    <s v="n/a"/>
    <s v="Yes"/>
    <s v="Man"/>
    <s v="No "/>
    <s v="n/a"/>
    <m/>
    <m/>
  </r>
  <r>
    <n v="4"/>
    <n v="1"/>
    <n v="6"/>
    <n v="6"/>
    <s v="4.1.6.6"/>
    <s v="Outcome Based Codes"/>
    <x v="3"/>
    <s v="Patient Safety Incident"/>
    <x v="19"/>
    <s v="Medication error description"/>
    <x v="218"/>
    <s v="Patient allergic to treatment"/>
    <x v="205"/>
    <s v="Patient allergic to treatment"/>
    <x v="444"/>
    <m/>
    <s v="Select all that apply"/>
    <s v="No "/>
    <s v="n/a"/>
    <s v="No "/>
    <s v="No "/>
    <s v="n/a"/>
    <s v="No "/>
    <s v="n/a"/>
    <s v="No "/>
    <s v="n/a"/>
    <s v="Yes"/>
    <s v="Man"/>
    <s v="No "/>
    <s v="n/a"/>
    <s v="Yes"/>
    <s v="Man"/>
    <s v="No "/>
    <s v="n/a"/>
    <m/>
    <m/>
  </r>
  <r>
    <n v="4"/>
    <n v="1"/>
    <n v="6"/>
    <n v="7"/>
    <s v="4.1.6.7"/>
    <s v="Outcome Based Codes"/>
    <x v="3"/>
    <s v="Patient Safety Incident"/>
    <x v="19"/>
    <s v="Medication error description"/>
    <x v="218"/>
    <s v="Wrong expiry date"/>
    <x v="206"/>
    <s v="Wrong expiry date"/>
    <x v="445"/>
    <m/>
    <s v="Select all that apply"/>
    <s v="No "/>
    <s v="n/a"/>
    <s v="No "/>
    <s v="No "/>
    <s v="n/a"/>
    <s v="No "/>
    <s v="n/a"/>
    <s v="No "/>
    <s v="n/a"/>
    <s v="Yes"/>
    <s v="Man"/>
    <s v="No "/>
    <s v="n/a"/>
    <s v="Yes"/>
    <s v="Man"/>
    <s v="No "/>
    <s v="n/a"/>
    <m/>
    <m/>
  </r>
  <r>
    <n v="4"/>
    <n v="1"/>
    <n v="6"/>
    <n v="8"/>
    <s v="4.1.6.8"/>
    <s v="Outcome Based Codes"/>
    <x v="3"/>
    <s v="Patient Safety Incident"/>
    <x v="19"/>
    <s v="Medication error description"/>
    <x v="218"/>
    <s v="Wrong information leaflet"/>
    <x v="207"/>
    <s v="Wrong information leaflet"/>
    <x v="446"/>
    <m/>
    <s v="Select all that apply"/>
    <s v="No "/>
    <s v="n/a"/>
    <s v="No "/>
    <s v="No "/>
    <s v="n/a"/>
    <s v="No "/>
    <s v="n/a"/>
    <s v="No "/>
    <s v="n/a"/>
    <s v="Yes"/>
    <s v="Man"/>
    <s v="No "/>
    <s v="n/a"/>
    <s v="Yes"/>
    <s v="Man"/>
    <s v="No "/>
    <s v="n/a"/>
    <m/>
    <m/>
  </r>
  <r>
    <n v="4"/>
    <n v="1"/>
    <n v="6"/>
    <n v="9"/>
    <s v="4.1.6.9"/>
    <s v="Outcome Based Codes"/>
    <x v="3"/>
    <s v="Patient Safety Incident"/>
    <x v="19"/>
    <s v="Medication error description"/>
    <x v="218"/>
    <s v="Wrong patient direction"/>
    <x v="208"/>
    <s v="Wrong patient direction"/>
    <x v="447"/>
    <m/>
    <s v="Select all that apply"/>
    <s v="No "/>
    <s v="n/a"/>
    <s v="No "/>
    <s v="No "/>
    <s v="n/a"/>
    <s v="No "/>
    <s v="n/a"/>
    <s v="No "/>
    <s v="n/a"/>
    <s v="Yes"/>
    <s v="Man"/>
    <s v="No "/>
    <s v="n/a"/>
    <s v="Yes"/>
    <s v="Man"/>
    <s v="No "/>
    <s v="n/a"/>
    <m/>
    <m/>
  </r>
  <r>
    <n v="4"/>
    <n v="1"/>
    <n v="6"/>
    <n v="10"/>
    <s v="4.1.6.10"/>
    <s v="Outcome Based Codes"/>
    <x v="3"/>
    <s v="Patient Safety Incident"/>
    <x v="19"/>
    <s v="Medication error description"/>
    <x v="218"/>
    <s v="Wrong label"/>
    <x v="209"/>
    <s v="Wrong label"/>
    <x v="448"/>
    <m/>
    <s v="Select all that apply"/>
    <s v="No "/>
    <s v="n/a"/>
    <s v="No "/>
    <s v="No "/>
    <s v="n/a"/>
    <s v="No "/>
    <s v="n/a"/>
    <s v="No "/>
    <s v="n/a"/>
    <s v="Yes"/>
    <s v="Man"/>
    <s v="No "/>
    <s v="n/a"/>
    <s v="Yes"/>
    <s v="Man"/>
    <s v="No "/>
    <s v="n/a"/>
    <m/>
    <m/>
  </r>
  <r>
    <n v="4"/>
    <n v="1"/>
    <n v="6"/>
    <n v="11"/>
    <s v="4.1.6.11"/>
    <s v="Outcome Based Codes"/>
    <x v="3"/>
    <s v="Patient Safety Incident"/>
    <x v="19"/>
    <s v="Medication error description"/>
    <x v="218"/>
    <s v="Wrong dose/strength"/>
    <x v="210"/>
    <s v="Wrong dose/strength"/>
    <x v="449"/>
    <m/>
    <s v="Select all that apply"/>
    <s v="No "/>
    <s v="n/a"/>
    <s v="No "/>
    <s v="No "/>
    <s v="n/a"/>
    <s v="No "/>
    <s v="n/a"/>
    <s v="No "/>
    <s v="n/a"/>
    <s v="Yes"/>
    <s v="Man"/>
    <s v="No "/>
    <s v="n/a"/>
    <s v="Yes"/>
    <s v="Man"/>
    <s v="No "/>
    <s v="n/a"/>
    <m/>
    <m/>
  </r>
  <r>
    <n v="4"/>
    <n v="1"/>
    <n v="6"/>
    <n v="12"/>
    <s v="4.1.6.12"/>
    <s v="Outcome Based Codes"/>
    <x v="3"/>
    <s v="Patient Safety Incident"/>
    <x v="19"/>
    <s v="Medication error description"/>
    <x v="218"/>
    <s v="Wrong drug"/>
    <x v="211"/>
    <s v="Wrong drug"/>
    <x v="450"/>
    <m/>
    <s v="Select all that apply"/>
    <s v="No "/>
    <s v="n/a"/>
    <s v="No "/>
    <s v="No "/>
    <s v="n/a"/>
    <s v="No "/>
    <s v="n/a"/>
    <s v="No "/>
    <s v="n/a"/>
    <s v="Yes"/>
    <s v="Man"/>
    <s v="No "/>
    <s v="n/a"/>
    <s v="Yes"/>
    <s v="Man"/>
    <s v="No "/>
    <s v="n/a"/>
    <m/>
    <m/>
  </r>
  <r>
    <n v="4"/>
    <n v="1"/>
    <n v="6"/>
    <n v="13"/>
    <s v="4.1.6.13"/>
    <s v="Outcome Based Codes"/>
    <x v="3"/>
    <s v="Patient Safety Incident"/>
    <x v="19"/>
    <s v="Medication error description"/>
    <x v="218"/>
    <s v="Wrong formulation"/>
    <x v="212"/>
    <s v="Wrong formulation"/>
    <x v="451"/>
    <m/>
    <s v="Select all that apply"/>
    <s v="No "/>
    <s v="n/a"/>
    <s v="No "/>
    <s v="No "/>
    <s v="n/a"/>
    <s v="No "/>
    <s v="n/a"/>
    <s v="No "/>
    <s v="n/a"/>
    <s v="Yes"/>
    <s v="Man"/>
    <s v="No "/>
    <s v="n/a"/>
    <s v="Yes"/>
    <s v="Man"/>
    <s v="No "/>
    <s v="n/a"/>
    <m/>
    <m/>
  </r>
  <r>
    <n v="4"/>
    <n v="1"/>
    <n v="6"/>
    <n v="14"/>
    <s v="4.1.6.14"/>
    <s v="Outcome Based Codes"/>
    <x v="3"/>
    <s v="Patient Safety Incident"/>
    <x v="19"/>
    <s v="Medication error description"/>
    <x v="218"/>
    <s v="Wrong frequency"/>
    <x v="213"/>
    <s v="Wrong frequency"/>
    <x v="452"/>
    <m/>
    <s v="Select all that apply"/>
    <s v="No "/>
    <s v="n/a"/>
    <s v="No "/>
    <s v="No "/>
    <s v="n/a"/>
    <s v="No "/>
    <s v="n/a"/>
    <s v="No "/>
    <s v="n/a"/>
    <s v="Yes"/>
    <s v="Man"/>
    <s v="No "/>
    <s v="n/a"/>
    <s v="Yes"/>
    <s v="Man"/>
    <s v="No "/>
    <s v="n/a"/>
    <m/>
    <m/>
  </r>
  <r>
    <n v="4"/>
    <n v="1"/>
    <n v="6"/>
    <n v="15"/>
    <s v="4.1.6.15"/>
    <s v="Outcome Based Codes"/>
    <x v="3"/>
    <s v="Patient Safety Incident"/>
    <x v="19"/>
    <s v="Medication error description"/>
    <x v="218"/>
    <s v="Wrong method of preparation/supply"/>
    <x v="214"/>
    <s v="Wrong method of preparation/supply"/>
    <x v="453"/>
    <m/>
    <s v="Select all that apply"/>
    <s v="No "/>
    <s v="n/a"/>
    <s v="No "/>
    <s v="No "/>
    <s v="n/a"/>
    <s v="No "/>
    <s v="n/a"/>
    <s v="No "/>
    <s v="n/a"/>
    <s v="Yes"/>
    <s v="Man"/>
    <s v="No "/>
    <s v="n/a"/>
    <s v="Yes"/>
    <s v="Man"/>
    <s v="No "/>
    <s v="n/a"/>
    <m/>
    <m/>
  </r>
  <r>
    <n v="4"/>
    <n v="1"/>
    <n v="6"/>
    <n v="16"/>
    <s v="4.1.6.16"/>
    <s v="Outcome Based Codes"/>
    <x v="3"/>
    <s v="Patient Safety Incident"/>
    <x v="19"/>
    <s v="Medication error description"/>
    <x v="218"/>
    <s v="Wrong quantity (Medication error)"/>
    <x v="215"/>
    <s v="Wrong quantity (Medication error)"/>
    <x v="454"/>
    <m/>
    <s v="Select all that apply"/>
    <s v="No "/>
    <s v="n/a"/>
    <s v="No "/>
    <s v="No "/>
    <s v="n/a"/>
    <s v="No "/>
    <s v="n/a"/>
    <s v="No "/>
    <s v="n/a"/>
    <s v="Yes"/>
    <s v="Man"/>
    <s v="No "/>
    <s v="n/a"/>
    <s v="Yes"/>
    <s v="Man"/>
    <s v="No "/>
    <s v="n/a"/>
    <m/>
    <m/>
  </r>
  <r>
    <n v="4"/>
    <n v="1"/>
    <n v="6"/>
    <n v="17"/>
    <s v="4.1.6.17"/>
    <s v="Outcome Based Codes"/>
    <x v="3"/>
    <s v="Patient Safety Incident"/>
    <x v="19"/>
    <s v="Medication error description"/>
    <x v="218"/>
    <s v="Wrong route"/>
    <x v="216"/>
    <s v="Wrong route"/>
    <x v="455"/>
    <m/>
    <s v="Select all that apply"/>
    <s v="No "/>
    <s v="n/a"/>
    <s v="No "/>
    <s v="No "/>
    <s v="n/a"/>
    <s v="No "/>
    <s v="n/a"/>
    <s v="No "/>
    <s v="n/a"/>
    <s v="Yes"/>
    <s v="Man"/>
    <s v="No "/>
    <s v="n/a"/>
    <s v="Yes"/>
    <s v="Man"/>
    <s v="No "/>
    <s v="n/a"/>
    <m/>
    <m/>
  </r>
  <r>
    <n v="4"/>
    <n v="1"/>
    <n v="6"/>
    <n v="18"/>
    <s v="4.1.6.18"/>
    <s v="Outcome Based Codes"/>
    <x v="3"/>
    <s v="Patient Safety Incident"/>
    <x v="19"/>
    <s v="Medication error description"/>
    <x v="218"/>
    <s v="Wrong storage"/>
    <x v="217"/>
    <s v="Wrong storage"/>
    <x v="456"/>
    <m/>
    <s v="Select all that apply"/>
    <s v="No "/>
    <s v="n/a"/>
    <s v="No "/>
    <s v="No "/>
    <s v="n/a"/>
    <s v="No "/>
    <s v="n/a"/>
    <s v="No "/>
    <s v="n/a"/>
    <s v="Yes"/>
    <s v="Man"/>
    <s v="No "/>
    <s v="n/a"/>
    <s v="Yes"/>
    <s v="Man"/>
    <s v="No "/>
    <s v="n/a"/>
    <m/>
    <m/>
  </r>
  <r>
    <n v="4"/>
    <n v="1"/>
    <n v="6"/>
    <n v="19"/>
    <s v="4.1.6.19"/>
    <s v="Outcome Based Codes"/>
    <x v="3"/>
    <s v="Patient Safety Incident"/>
    <x v="19"/>
    <s v="Medication error description"/>
    <x v="218"/>
    <s v="Unclassified medication error"/>
    <x v="218"/>
    <s v="Unclassified medication error"/>
    <x v="457"/>
    <m/>
    <s v="Select all that apply"/>
    <s v="No "/>
    <s v="n/a"/>
    <s v="No "/>
    <s v="No "/>
    <s v="n/a"/>
    <s v="No "/>
    <s v="n/a"/>
    <s v="No "/>
    <s v="n/a"/>
    <s v="Yes"/>
    <s v="Man"/>
    <s v="No "/>
    <s v="n/a"/>
    <s v="Yes"/>
    <s v="Man"/>
    <s v="No "/>
    <s v="n/a"/>
    <m/>
    <m/>
  </r>
  <r>
    <n v="4"/>
    <n v="1"/>
    <n v="6"/>
    <n v="20"/>
    <s v="4.1.6.20"/>
    <s v="Outcome Based Codes"/>
    <x v="3"/>
    <s v="Patient Safety Incident"/>
    <x v="19"/>
    <s v="Medication error description"/>
    <x v="218"/>
    <s v="Unknown "/>
    <x v="219"/>
    <s v="Unknown "/>
    <x v="458"/>
    <m/>
    <s v="Select all that apply"/>
    <s v="No "/>
    <s v="n/a"/>
    <s v="No "/>
    <s v="No "/>
    <s v="n/a"/>
    <s v="No "/>
    <s v="n/a"/>
    <s v="No "/>
    <s v="n/a"/>
    <s v="Yes"/>
    <s v="Man"/>
    <s v="No "/>
    <s v="n/a"/>
    <s v="Yes"/>
    <s v="Man"/>
    <s v="No "/>
    <s v="n/a"/>
    <m/>
    <m/>
  </r>
  <r>
    <n v="4"/>
    <n v="1"/>
    <n v="7"/>
    <s v=""/>
    <s v="4.1.7"/>
    <s v="Outcome Based Codes"/>
    <x v="3"/>
    <s v="Patient Safety Incident"/>
    <x v="19"/>
    <s v="Other NRLS required fields"/>
    <x v="219"/>
    <m/>
    <x v="0"/>
    <s v="Other NRLS required fields"/>
    <x v="459"/>
    <m/>
    <s v="Header"/>
    <s v="No "/>
    <s v="n/a"/>
    <s v="No "/>
    <s v="No "/>
    <s v="n/a"/>
    <s v="No "/>
    <s v="n/a"/>
    <s v="No "/>
    <s v="n/a"/>
    <s v="Yes"/>
    <s v="Man"/>
    <s v="No "/>
    <s v="n/a"/>
    <s v="Yes"/>
    <s v="Man"/>
    <s v="No "/>
    <s v="n/a"/>
    <m/>
    <m/>
  </r>
  <r>
    <n v="4"/>
    <n v="1"/>
    <n v="7"/>
    <n v="1"/>
    <s v="4.1.7.1"/>
    <s v="Outcome Based Codes"/>
    <x v="3"/>
    <s v="Patient Safety Incident"/>
    <x v="19"/>
    <s v="Other NRLS required fields"/>
    <x v="219"/>
    <s v="Describe what happened"/>
    <x v="220"/>
    <s v="Describe what happened"/>
    <x v="460"/>
    <s v="Description for NRLS report - Text - Default bring response from 2.2.1 above and edit as required"/>
    <s v="text"/>
    <s v="No "/>
    <s v="n/a"/>
    <s v="No "/>
    <s v="No "/>
    <s v="n/a"/>
    <s v="No "/>
    <s v="n/a"/>
    <s v="No "/>
    <s v="n/a"/>
    <s v="Yes"/>
    <s v="Man"/>
    <s v="No "/>
    <s v="n/a"/>
    <s v="Yes"/>
    <s v="Man"/>
    <s v="No "/>
    <s v="n/a"/>
    <m/>
    <m/>
  </r>
  <r>
    <n v="4"/>
    <n v="1"/>
    <n v="7"/>
    <n v="2"/>
    <s v="4.1.7.2"/>
    <s v="Outcome Based Codes"/>
    <x v="3"/>
    <s v="Patient Safety Incident"/>
    <x v="19"/>
    <s v="Other NRLS required fields"/>
    <x v="219"/>
    <s v="Underlying causes"/>
    <x v="221"/>
    <s v="Underlying causes"/>
    <x v="461"/>
    <s v="Summary of Underlying Causes for NRLS Report. Note:  Summary of results of section 5 root cause analysis"/>
    <s v="text"/>
    <s v="No "/>
    <s v="n/a"/>
    <s v="No "/>
    <s v="No "/>
    <s v="n/a"/>
    <s v="No "/>
    <s v="n/a"/>
    <s v="No "/>
    <s v="n/a"/>
    <s v="Yes"/>
    <s v="Man"/>
    <s v="No "/>
    <s v="n/a"/>
    <s v="Yes"/>
    <s v="Man"/>
    <s v="No "/>
    <s v="n/a"/>
    <m/>
    <m/>
  </r>
  <r>
    <n v="4"/>
    <n v="1"/>
    <n v="7"/>
    <n v="3"/>
    <s v="4.1.7.3"/>
    <s v="Outcome Based Codes"/>
    <x v="3"/>
    <s v="Patient Safety Incident"/>
    <x v="19"/>
    <s v="Other NRLS required fields"/>
    <x v="219"/>
    <s v="Right or wrong medicine"/>
    <x v="222"/>
    <s v="Right or wrong medicine"/>
    <x v="462"/>
    <m/>
    <s v="yes/no"/>
    <s v="No "/>
    <s v="n/a"/>
    <s v="No "/>
    <s v="No "/>
    <s v="n/a"/>
    <s v="No "/>
    <s v="n/a"/>
    <s v="No "/>
    <s v="n/a"/>
    <s v="Yes"/>
    <s v="Man"/>
    <s v="No "/>
    <s v="n/a"/>
    <s v="Yes"/>
    <s v="Man"/>
    <s v="No "/>
    <s v="n/a"/>
    <m/>
    <m/>
  </r>
  <r>
    <n v="4"/>
    <n v="1"/>
    <n v="7"/>
    <n v="4"/>
    <s v="4.1.7.4"/>
    <s v="Outcome Based Codes"/>
    <x v="3"/>
    <s v="Patient Safety Incident"/>
    <x v="19"/>
    <s v="Other NRLS required fields"/>
    <x v="219"/>
    <s v="Actions taken to minimise impact (for NRLS report)"/>
    <x v="223"/>
    <s v="Actions taken to minimise impact (for NRLS report)"/>
    <x v="463"/>
    <m/>
    <s v="text"/>
    <s v="No "/>
    <s v="n/a"/>
    <s v="No "/>
    <s v="No "/>
    <s v="n/a"/>
    <s v="No "/>
    <s v="n/a"/>
    <s v="No "/>
    <s v="n/a"/>
    <s v="Yes"/>
    <s v="Man"/>
    <s v="No "/>
    <s v="n/a"/>
    <s v="Yes"/>
    <s v="Man"/>
    <s v="No "/>
    <s v="n/a"/>
    <m/>
    <m/>
  </r>
  <r>
    <n v="4"/>
    <n v="1"/>
    <n v="7"/>
    <n v="5"/>
    <s v="4.1.7.5"/>
    <s v="Outcome Based Codes"/>
    <x v="3"/>
    <s v="Patient Safety Incident"/>
    <x v="19"/>
    <s v="Other NRLS required fields"/>
    <x v="219"/>
    <s v="Action taken (for NRLS report)"/>
    <x v="224"/>
    <s v="Action taken (for NRLS report)"/>
    <x v="464"/>
    <m/>
    <s v="text"/>
    <s v="No "/>
    <s v="n/a"/>
    <s v="No "/>
    <s v="No "/>
    <s v="n/a"/>
    <s v="No "/>
    <s v="n/a"/>
    <s v="No "/>
    <s v="n/a"/>
    <s v="Yes"/>
    <s v="Man"/>
    <s v="No "/>
    <s v="n/a"/>
    <s v="Yes"/>
    <s v="Man"/>
    <s v="No "/>
    <s v="n/a"/>
    <m/>
    <m/>
  </r>
  <r>
    <n v="4"/>
    <n v="1"/>
    <n v="7"/>
    <n v="6"/>
    <s v="4.1.7.6"/>
    <s v="Outcome Based Codes"/>
    <x v="3"/>
    <s v="Patient Safety Incident"/>
    <x v="19"/>
    <s v="Other NRLS required fields"/>
    <x v="219"/>
    <s v="NRLS Reference"/>
    <x v="225"/>
    <s v="NRLS Reference"/>
    <x v="465"/>
    <m/>
    <s v="text"/>
    <s v="No "/>
    <s v="n/a"/>
    <s v="No "/>
    <s v="No "/>
    <s v="n/a"/>
    <s v="No "/>
    <s v="n/a"/>
    <s v="No "/>
    <s v="n/a"/>
    <s v="Yes"/>
    <s v="Man"/>
    <s v="No "/>
    <s v="n/a"/>
    <s v="Yes"/>
    <s v="Man"/>
    <s v="No "/>
    <s v="n/a"/>
    <m/>
    <m/>
  </r>
  <r>
    <n v="4"/>
    <n v="2"/>
    <s v=""/>
    <s v=""/>
    <s v="4.2"/>
    <s v="Outcome Based Codes"/>
    <x v="3"/>
    <s v="Duty of Candour Incident"/>
    <x v="20"/>
    <m/>
    <x v="0"/>
    <m/>
    <x v="0"/>
    <s v="Duty of Candour Incident"/>
    <x v="466"/>
    <m/>
    <s v="Header"/>
    <s v="No "/>
    <s v="n/a"/>
    <s v="No "/>
    <s v="No "/>
    <s v="n/a"/>
    <s v="No "/>
    <s v="n/a"/>
    <s v="No "/>
    <s v="n/a"/>
    <s v="No "/>
    <s v="n/a"/>
    <s v="No "/>
    <s v="n/a"/>
    <s v="Yes"/>
    <s v="Man"/>
    <s v="No "/>
    <s v="n/a"/>
    <m/>
    <m/>
  </r>
  <r>
    <n v="4"/>
    <n v="2"/>
    <n v="1"/>
    <s v=""/>
    <s v="4.2.1"/>
    <s v="Outcome Based Codes"/>
    <x v="3"/>
    <s v="Duty of Candour Incident"/>
    <x v="20"/>
    <s v="Is this a Duty of Candour Incident?"/>
    <x v="220"/>
    <m/>
    <x v="0"/>
    <s v="Is this a Duty of Candour Incident?"/>
    <x v="467"/>
    <m/>
    <s v="yes/no"/>
    <s v="No "/>
    <s v="n/a"/>
    <s v="No "/>
    <s v="No "/>
    <s v="n/a"/>
    <s v="No "/>
    <s v="n/a"/>
    <s v="No "/>
    <s v="n/a"/>
    <s v="No "/>
    <s v="n/a"/>
    <s v="No "/>
    <s v="n/a"/>
    <s v="Yes"/>
    <s v="Man"/>
    <s v="No "/>
    <s v="n/a"/>
    <m/>
    <m/>
  </r>
  <r>
    <n v="4"/>
    <n v="2"/>
    <n v="2"/>
    <s v=""/>
    <s v="4.2.2"/>
    <s v="Outcome Based Codes"/>
    <x v="3"/>
    <s v="Duty of Candour Incident"/>
    <x v="20"/>
    <s v="Date of initial DoC report to patient"/>
    <x v="221"/>
    <m/>
    <x v="0"/>
    <s v="Date of initial DoC report to patient"/>
    <x v="468"/>
    <m/>
    <s v="Date /Time"/>
    <s v="No "/>
    <s v="n/a"/>
    <s v="No "/>
    <s v="No "/>
    <s v="n/a"/>
    <s v="No "/>
    <s v="n/a"/>
    <s v="No "/>
    <s v="n/a"/>
    <s v="No "/>
    <s v="n/a"/>
    <s v="No "/>
    <s v="n/a"/>
    <s v="Yes"/>
    <s v="Man"/>
    <s v="No "/>
    <s v="n/a"/>
    <m/>
    <m/>
  </r>
  <r>
    <n v="4"/>
    <n v="2"/>
    <n v="3"/>
    <s v=""/>
    <s v="4.2.3"/>
    <s v="Outcome Based Codes"/>
    <x v="3"/>
    <s v="Duty of Candour Incident"/>
    <x v="20"/>
    <s v="Time of initial DoC report to patient"/>
    <x v="222"/>
    <m/>
    <x v="0"/>
    <s v="Time of initial DoC report to patient"/>
    <x v="469"/>
    <m/>
    <s v="Date /Time"/>
    <s v="No "/>
    <s v="n/a"/>
    <s v="No "/>
    <s v="No "/>
    <s v="n/a"/>
    <s v="No "/>
    <s v="n/a"/>
    <s v="No "/>
    <s v="n/a"/>
    <s v="No "/>
    <s v="n/a"/>
    <s v="No "/>
    <s v="n/a"/>
    <s v="Yes"/>
    <s v="Man"/>
    <s v="No "/>
    <s v="n/a"/>
    <m/>
    <m/>
  </r>
  <r>
    <n v="4"/>
    <n v="2"/>
    <n v="4"/>
    <s v=""/>
    <s v="4.2.4"/>
    <s v="Outcome Based Codes"/>
    <x v="3"/>
    <s v="Duty of Candour Incident"/>
    <x v="20"/>
    <s v="Date of closing DoC report to patient"/>
    <x v="223"/>
    <m/>
    <x v="0"/>
    <s v="Date of closing DoC report to patient"/>
    <x v="470"/>
    <m/>
    <s v="Date /Time"/>
    <s v="No "/>
    <s v="n/a"/>
    <s v="No "/>
    <s v="No "/>
    <s v="n/a"/>
    <s v="No "/>
    <s v="n/a"/>
    <s v="No "/>
    <s v="n/a"/>
    <s v="No "/>
    <s v="n/a"/>
    <s v="No "/>
    <s v="n/a"/>
    <s v="Yes"/>
    <s v="Man"/>
    <s v="No "/>
    <s v="n/a"/>
    <m/>
    <m/>
  </r>
  <r>
    <n v="4"/>
    <n v="3"/>
    <s v=""/>
    <s v=""/>
    <s v="4.3"/>
    <s v="Outcome Based Codes"/>
    <x v="3"/>
    <s v="Adverse Drug Event / Adverse Drug Reaction Incident"/>
    <x v="21"/>
    <m/>
    <x v="0"/>
    <m/>
    <x v="0"/>
    <s v="Adverse Drug Event / Adverse Drug Reaction Incident"/>
    <x v="471"/>
    <m/>
    <s v="Header"/>
    <s v="No "/>
    <s v="n/a"/>
    <s v="No "/>
    <s v="No "/>
    <s v="n/a"/>
    <s v="No "/>
    <s v="n/a"/>
    <s v="No "/>
    <s v="n/a"/>
    <s v="Yes"/>
    <s v="Man unless N/a"/>
    <s v="No "/>
    <s v="n/a"/>
    <s v="Yes"/>
    <s v="Man unless N/a"/>
    <s v="Yes"/>
    <s v="Man"/>
    <m/>
    <m/>
  </r>
  <r>
    <n v="4"/>
    <n v="3"/>
    <n v="1"/>
    <s v=""/>
    <s v="4.3.1"/>
    <s v="Outcome Based Codes"/>
    <x v="3"/>
    <s v="Adverse Drug Event / Adverse Drug Reaction Incident"/>
    <x v="21"/>
    <s v="Side Effect"/>
    <x v="224"/>
    <m/>
    <x v="0"/>
    <s v="Side Effect"/>
    <x v="472"/>
    <m/>
    <s v="Header"/>
    <s v="No "/>
    <s v="n/a"/>
    <s v="No "/>
    <s v="No "/>
    <s v="n/a"/>
    <s v="No "/>
    <s v="n/a"/>
    <s v="No "/>
    <s v="n/a"/>
    <s v="Yes"/>
    <s v="Man unless N/a"/>
    <s v="No "/>
    <s v="n/a"/>
    <s v="Yes"/>
    <s v="Man unless N/a"/>
    <s v="Yes"/>
    <s v="Man unless N/a"/>
    <m/>
    <m/>
  </r>
  <r>
    <n v="4"/>
    <n v="3"/>
    <n v="1"/>
    <n v="1"/>
    <s v="4.3.1.1"/>
    <s v="Outcome Based Codes"/>
    <x v="3"/>
    <s v="Adverse Drug Event / Adverse Drug Reaction Incident"/>
    <x v="21"/>
    <s v="Side Effect"/>
    <x v="224"/>
    <s v="Known patient allergy"/>
    <x v="226"/>
    <s v="Known patient allergy"/>
    <x v="473"/>
    <m/>
    <s v="Select one of"/>
    <s v="No "/>
    <s v="n/a"/>
    <s v="No "/>
    <s v="No "/>
    <s v="n/a"/>
    <s v="No "/>
    <s v="n/a"/>
    <s v="No "/>
    <s v="n/a"/>
    <s v="Yes"/>
    <s v="Man unless N/a"/>
    <s v="No "/>
    <s v="n/a"/>
    <s v="Yes"/>
    <s v="Man unless N/a"/>
    <s v="Yes"/>
    <s v="Opt"/>
    <m/>
    <m/>
  </r>
  <r>
    <n v="4"/>
    <n v="3"/>
    <n v="1"/>
    <n v="2"/>
    <s v="4.3.1.2"/>
    <s v="Outcome Based Codes"/>
    <x v="3"/>
    <s v="Adverse Drug Event / Adverse Drug Reaction Incident"/>
    <x v="21"/>
    <s v="Side Effect"/>
    <x v="224"/>
    <s v="Known potential side effect of medicine not reported before"/>
    <x v="227"/>
    <s v="Known potential side effect of medicine not reported before"/>
    <x v="474"/>
    <m/>
    <s v="Select one of"/>
    <s v="No "/>
    <s v="n/a"/>
    <s v="No "/>
    <s v="No "/>
    <s v="n/a"/>
    <s v="No "/>
    <s v="n/a"/>
    <s v="No "/>
    <s v="n/a"/>
    <s v="Yes"/>
    <s v="Man unless N/a"/>
    <s v="No "/>
    <s v="n/a"/>
    <s v="Yes"/>
    <s v="Man unless N/a"/>
    <s v="Yes"/>
    <s v="Opt"/>
    <m/>
    <m/>
  </r>
  <r>
    <n v="4"/>
    <n v="3"/>
    <n v="1"/>
    <n v="3"/>
    <s v="4.3.1.3"/>
    <s v="Outcome Based Codes"/>
    <x v="3"/>
    <s v="Adverse Drug Event / Adverse Drug Reaction Incident"/>
    <x v="21"/>
    <s v="Side Effect"/>
    <x v="224"/>
    <s v="Exacerbation of known side effect"/>
    <x v="228"/>
    <s v="Exacerbation of known side effect"/>
    <x v="475"/>
    <m/>
    <s v="Select one of"/>
    <s v="No "/>
    <s v="n/a"/>
    <s v="No "/>
    <s v="No "/>
    <s v="n/a"/>
    <s v="No "/>
    <s v="n/a"/>
    <s v="No "/>
    <s v="n/a"/>
    <s v="Yes"/>
    <s v="Man unless N/a"/>
    <s v="No "/>
    <s v="n/a"/>
    <s v="Yes"/>
    <s v="Man unless N/a"/>
    <s v="Yes"/>
    <s v="Opt"/>
    <m/>
    <m/>
  </r>
  <r>
    <n v="4"/>
    <n v="3"/>
    <n v="1"/>
    <n v="4"/>
    <s v="4.3.1.4"/>
    <s v="Outcome Based Codes"/>
    <x v="3"/>
    <s v="Adverse Drug Event / Adverse Drug Reaction Incident"/>
    <x v="21"/>
    <s v="Side Effect"/>
    <x v="224"/>
    <s v="Unexpected side effect"/>
    <x v="229"/>
    <s v="Unexpected side effect"/>
    <x v="476"/>
    <m/>
    <s v="Select one of"/>
    <s v="No "/>
    <s v="n/a"/>
    <s v="No "/>
    <s v="No "/>
    <s v="n/a"/>
    <s v="No "/>
    <s v="n/a"/>
    <s v="No "/>
    <s v="n/a"/>
    <s v="Yes"/>
    <s v="Man unless N/a"/>
    <s v="No "/>
    <s v="n/a"/>
    <s v="Yes"/>
    <s v="Man unless N/a"/>
    <s v="Yes"/>
    <s v="Opt"/>
    <m/>
    <m/>
  </r>
  <r>
    <n v="4"/>
    <n v="3"/>
    <n v="2"/>
    <s v=""/>
    <s v="4.3.2"/>
    <s v="Outcome Based Codes"/>
    <x v="3"/>
    <s v="Adverse Drug Event / Adverse Drug Reaction Incident"/>
    <x v="21"/>
    <s v="Pregnancy exposure"/>
    <x v="225"/>
    <m/>
    <x v="0"/>
    <s v="Pregnancy exposure"/>
    <x v="477"/>
    <m/>
    <s v="yes/no"/>
    <s v="No "/>
    <s v="n/a"/>
    <s v="No "/>
    <s v="No "/>
    <s v="n/a"/>
    <s v="No "/>
    <s v="n/a"/>
    <s v="No "/>
    <s v="n/a"/>
    <s v="Yes"/>
    <s v="Man unless N/a"/>
    <s v="No "/>
    <s v="n/a"/>
    <s v="Yes"/>
    <s v="Man unless N/a"/>
    <s v="Yes"/>
    <s v="Man unless N/a"/>
    <m/>
    <m/>
  </r>
  <r>
    <n v="4"/>
    <n v="3"/>
    <n v="3"/>
    <s v=""/>
    <s v="4.3.3"/>
    <s v="Outcome Based Codes"/>
    <x v="3"/>
    <s v="Adverse Drug Event / Adverse Drug Reaction Incident"/>
    <x v="21"/>
    <s v="Off label or unlicenced use"/>
    <x v="226"/>
    <m/>
    <x v="0"/>
    <s v="Off label or unlicenced use"/>
    <x v="478"/>
    <m/>
    <s v="yes/no"/>
    <s v="No "/>
    <s v="n/a"/>
    <s v="No "/>
    <s v="No "/>
    <s v="n/a"/>
    <s v="No "/>
    <s v="n/a"/>
    <s v="No "/>
    <s v="n/a"/>
    <s v="Yes"/>
    <s v="Man unless N/a"/>
    <s v="No "/>
    <s v="n/a"/>
    <s v="Yes"/>
    <s v="Man unless N/a"/>
    <s v="Yes"/>
    <s v="Man unless N/a"/>
    <m/>
    <m/>
  </r>
  <r>
    <n v="4"/>
    <n v="3"/>
    <n v="4"/>
    <s v=""/>
    <s v="4.3.4"/>
    <s v="Outcome Based Codes"/>
    <x v="3"/>
    <s v="Adverse Drug Event / Adverse Drug Reaction Incident"/>
    <x v="21"/>
    <s v="Lack of efficacy"/>
    <x v="227"/>
    <m/>
    <x v="0"/>
    <s v="Lack of efficacy"/>
    <x v="479"/>
    <m/>
    <s v="yes/no"/>
    <s v="No "/>
    <s v="n/a"/>
    <s v="No "/>
    <s v="No "/>
    <s v="n/a"/>
    <s v="No "/>
    <s v="n/a"/>
    <s v="No "/>
    <s v="n/a"/>
    <s v="Yes"/>
    <s v="Man unless N/a"/>
    <s v="No "/>
    <s v="n/a"/>
    <s v="Yes"/>
    <s v="Man unless N/a"/>
    <s v="Yes"/>
    <s v="Man unless N/a"/>
    <m/>
    <m/>
  </r>
  <r>
    <n v="4"/>
    <n v="4"/>
    <s v=""/>
    <s v=""/>
    <s v="4.4"/>
    <s v="Outcome Based Codes"/>
    <x v="3"/>
    <s v="Faulty Medicinal Product or Medical Device"/>
    <x v="22"/>
    <m/>
    <x v="0"/>
    <m/>
    <x v="0"/>
    <s v="Faulty Medicinal Product or Medical Device"/>
    <x v="480"/>
    <m/>
    <s v="Header"/>
    <s v="No "/>
    <s v="n/a"/>
    <s v="No "/>
    <s v="No "/>
    <s v="n/a"/>
    <s v="Yes"/>
    <s v="Man"/>
    <s v="No "/>
    <s v="n/a"/>
    <s v="No "/>
    <s v="n/a"/>
    <s v="No "/>
    <s v="n/a"/>
    <s v="No "/>
    <s v="n/a"/>
    <s v="No "/>
    <s v="n/a"/>
    <m/>
    <m/>
  </r>
  <r>
    <n v="4"/>
    <n v="4"/>
    <n v="1"/>
    <s v=""/>
    <s v="4.4.1"/>
    <s v="Outcome Based Codes"/>
    <x v="3"/>
    <s v="Faulty Medicinal Product or Medical Device"/>
    <x v="22"/>
    <s v="Counterfeit"/>
    <x v="228"/>
    <m/>
    <x v="0"/>
    <s v="Counterfeit"/>
    <x v="481"/>
    <m/>
    <s v="yes/no"/>
    <s v="No "/>
    <s v="n/a"/>
    <s v="No "/>
    <s v="No "/>
    <s v="n/a"/>
    <s v="Yes"/>
    <s v="Select all that apply"/>
    <s v="No "/>
    <s v="n/a"/>
    <s v="No "/>
    <s v="n/a"/>
    <s v="No "/>
    <s v="n/a"/>
    <s v="No "/>
    <s v="n/a"/>
    <s v="No "/>
    <s v="n/a"/>
    <m/>
    <m/>
  </r>
  <r>
    <n v="4"/>
    <n v="4"/>
    <n v="2"/>
    <s v=""/>
    <s v="4.4.2"/>
    <s v="Outcome Based Codes"/>
    <x v="3"/>
    <s v="Faulty Medicinal Product or Medical Device"/>
    <x v="22"/>
    <s v="Faulty / Defective Medicine"/>
    <x v="229"/>
    <m/>
    <x v="0"/>
    <s v="Faulty / Defective Medicine"/>
    <x v="482"/>
    <m/>
    <s v="yes/no"/>
    <s v="No "/>
    <s v="n/a"/>
    <s v="No "/>
    <s v="No "/>
    <s v="n/a"/>
    <s v="Yes"/>
    <s v="Select all that apply"/>
    <s v="No "/>
    <s v="n/a"/>
    <s v="No "/>
    <s v="n/a"/>
    <s v="No "/>
    <s v="n/a"/>
    <s v="No "/>
    <s v="n/a"/>
    <s v="No "/>
    <s v="n/a"/>
    <m/>
    <m/>
  </r>
  <r>
    <n v="4"/>
    <n v="4"/>
    <n v="3"/>
    <s v=""/>
    <s v="4.4.3"/>
    <s v="Outcome Based Codes"/>
    <x v="3"/>
    <s v="Faulty Medicinal Product or Medical Device"/>
    <x v="22"/>
    <s v="Faulty / Defective Medical Device"/>
    <x v="230"/>
    <m/>
    <x v="0"/>
    <s v="Faulty / Defective Medical Device"/>
    <x v="483"/>
    <m/>
    <s v="yes/no"/>
    <s v="No "/>
    <s v="n/a"/>
    <s v="No "/>
    <s v="No "/>
    <s v="n/a"/>
    <s v="Yes"/>
    <s v="Select all that apply"/>
    <s v="No "/>
    <s v="n/a"/>
    <s v="No "/>
    <s v="n/a"/>
    <s v="No "/>
    <s v="n/a"/>
    <s v="No "/>
    <s v="n/a"/>
    <s v="No "/>
    <s v="n/a"/>
    <m/>
    <m/>
  </r>
  <r>
    <n v="4"/>
    <n v="4"/>
    <n v="4"/>
    <s v=""/>
    <s v="4.4.4"/>
    <s v="Outcome Based Codes"/>
    <x v="3"/>
    <s v="Faulty Medicinal Product or Medical Device"/>
    <x v="22"/>
    <s v="Faulty / Defective Equipment (e.g. patient fridge)"/>
    <x v="231"/>
    <m/>
    <x v="0"/>
    <s v="Faulty / Defective Equipment (e.g. patient fridge)"/>
    <x v="484"/>
    <m/>
    <s v="yes/no"/>
    <s v="No "/>
    <s v="n/a"/>
    <s v="No "/>
    <s v="No "/>
    <s v="n/a"/>
    <s v="Yes"/>
    <s v="Select all that apply"/>
    <s v="No "/>
    <s v="n/a"/>
    <s v="No "/>
    <s v="n/a"/>
    <s v="No "/>
    <s v="n/a"/>
    <s v="No "/>
    <s v="n/a"/>
    <s v="No "/>
    <s v="n/a"/>
    <m/>
    <m/>
  </r>
  <r>
    <n v="4"/>
    <n v="4"/>
    <n v="5"/>
    <s v=""/>
    <s v="4.4.5"/>
    <s v="Outcome Based Codes"/>
    <x v="3"/>
    <s v="Faulty Medicinal Product or Medical Device"/>
    <x v="22"/>
    <s v="Defect Severity"/>
    <x v="232"/>
    <m/>
    <x v="0"/>
    <s v="Defect Severity"/>
    <x v="485"/>
    <m/>
    <s v="Header"/>
    <s v="No "/>
    <s v="n/a"/>
    <s v="No "/>
    <s v="No "/>
    <s v="n/a"/>
    <s v="Yes"/>
    <s v="Man"/>
    <s v="No "/>
    <s v="n/a"/>
    <s v="No "/>
    <s v="n/a"/>
    <s v="No "/>
    <s v="n/a"/>
    <s v="No "/>
    <s v="n/a"/>
    <s v="No "/>
    <s v="n/a"/>
    <m/>
    <m/>
  </r>
  <r>
    <n v="4"/>
    <n v="4"/>
    <n v="5"/>
    <n v="1"/>
    <s v="4.4.5.1"/>
    <s v="Outcome Based Codes"/>
    <x v="3"/>
    <s v="Faulty Medicinal Product or Medical Device"/>
    <x v="22"/>
    <s v="Defect Severity"/>
    <x v="232"/>
    <s v="Hazardous/Critical defect"/>
    <x v="230"/>
    <s v="Hazardous/Critical defect"/>
    <x v="486"/>
    <s v="A defect, which has the capability to adversely affect the health of the patient."/>
    <s v="Select one of"/>
    <s v="No "/>
    <s v="n/a"/>
    <s v="No "/>
    <s v="No "/>
    <s v="n/a"/>
    <s v="Yes"/>
    <s v="Select one of"/>
    <s v="No "/>
    <s v="n/a"/>
    <s v="No "/>
    <s v="n/a"/>
    <s v="No "/>
    <s v="n/a"/>
    <s v="No "/>
    <s v="n/a"/>
    <s v="No "/>
    <s v="n/a"/>
    <m/>
    <m/>
  </r>
  <r>
    <n v="4"/>
    <n v="4"/>
    <n v="5"/>
    <n v="2"/>
    <s v="4.4.5.2"/>
    <s v="Outcome Based Codes"/>
    <x v="3"/>
    <s v="Faulty Medicinal Product or Medical Device"/>
    <x v="22"/>
    <s v="Defect Severity"/>
    <x v="232"/>
    <s v="Major defect"/>
    <x v="231"/>
    <s v="Major defect"/>
    <x v="487"/>
    <s v="A defect, which impairs the therapeutic activity of the product. It may not be hazardous."/>
    <s v="Select one of"/>
    <s v="No "/>
    <s v="n/a"/>
    <s v="No "/>
    <s v="No "/>
    <s v="n/a"/>
    <s v="Yes"/>
    <s v="Select one of"/>
    <s v="No "/>
    <s v="n/a"/>
    <s v="No "/>
    <s v="n/a"/>
    <s v="No "/>
    <s v="n/a"/>
    <s v="No "/>
    <s v="n/a"/>
    <s v="No "/>
    <s v="n/a"/>
    <m/>
    <m/>
  </r>
  <r>
    <n v="4"/>
    <n v="4"/>
    <n v="5"/>
    <n v="3"/>
    <s v="4.4.5.3"/>
    <s v="Outcome Based Codes"/>
    <x v="3"/>
    <s v="Faulty Medicinal Product or Medical Device"/>
    <x v="22"/>
    <s v="Defect Severity"/>
    <x v="232"/>
    <s v="Minor defect"/>
    <x v="232"/>
    <s v="Minor defect"/>
    <x v="488"/>
    <s v="A defect, which has no important effect upon the therapeutic activity of the product, and does not otherwise produce a hazard."/>
    <s v="Select one of"/>
    <s v="No "/>
    <s v="n/a"/>
    <s v="No "/>
    <s v="No "/>
    <s v="n/a"/>
    <s v="Yes"/>
    <s v="Select one of"/>
    <s v="No "/>
    <s v="n/a"/>
    <s v="No "/>
    <s v="n/a"/>
    <s v="No "/>
    <s v="n/a"/>
    <s v="No "/>
    <s v="n/a"/>
    <s v="No "/>
    <s v="n/a"/>
    <m/>
    <m/>
  </r>
  <r>
    <n v="4"/>
    <n v="4"/>
    <n v="6"/>
    <s v=""/>
    <s v="4.4.6"/>
    <s v="Outcome Based Codes"/>
    <x v="3"/>
    <s v="Faulty Medicinal Product or Medical Device"/>
    <x v="22"/>
    <s v="Defect Type"/>
    <x v="233"/>
    <m/>
    <x v="0"/>
    <s v="Defect Type"/>
    <x v="489"/>
    <s v="(Note: not part of national reporting but currently included on Standard Defect Report)"/>
    <s v="Header"/>
    <s v="No "/>
    <s v="n/a"/>
    <s v="No "/>
    <s v="No "/>
    <s v="n/a"/>
    <s v="Yes"/>
    <s v="Man"/>
    <s v="No "/>
    <s v="n/a"/>
    <s v="No "/>
    <s v="n/a"/>
    <s v="No "/>
    <s v="n/a"/>
    <s v="No "/>
    <s v="n/a"/>
    <s v="No "/>
    <s v="n/a"/>
    <m/>
    <m/>
  </r>
  <r>
    <n v="4"/>
    <n v="4"/>
    <n v="6"/>
    <n v="1"/>
    <s v="4.4.6.1"/>
    <s v="Outcome Based Codes"/>
    <x v="3"/>
    <s v="Faulty Medicinal Product or Medical Device"/>
    <x v="22"/>
    <s v="Defect Type"/>
    <x v="233"/>
    <s v="Label"/>
    <x v="233"/>
    <s v="Label"/>
    <x v="490"/>
    <s v="(Note: not part of national reporting but currently included on Standard Defect Report)"/>
    <s v="Select one of"/>
    <s v="No "/>
    <s v="n/a"/>
    <s v="No "/>
    <s v="No "/>
    <s v="n/a"/>
    <s v="Yes"/>
    <s v="Select one of"/>
    <s v="No "/>
    <s v="n/a"/>
    <s v="No "/>
    <s v="n/a"/>
    <s v="No "/>
    <s v="n/a"/>
    <s v="No "/>
    <s v="n/a"/>
    <s v="No "/>
    <s v="n/a"/>
    <m/>
    <m/>
  </r>
  <r>
    <n v="4"/>
    <n v="4"/>
    <n v="6"/>
    <n v="2"/>
    <s v="4.4.6.2"/>
    <s v="Outcome Based Codes"/>
    <x v="3"/>
    <s v="Faulty Medicinal Product or Medical Device"/>
    <x v="22"/>
    <s v="Defect Type"/>
    <x v="233"/>
    <s v="Container"/>
    <x v="234"/>
    <s v="Container"/>
    <x v="491"/>
    <s v="(Note: not part of national reporting but currently included on Standard Defect Report)"/>
    <s v="Select one of"/>
    <s v="No "/>
    <s v="n/a"/>
    <s v="No "/>
    <s v="No "/>
    <s v="n/a"/>
    <s v="Yes"/>
    <s v="Select one of"/>
    <s v="No "/>
    <s v="n/a"/>
    <s v="No "/>
    <s v="n/a"/>
    <s v="No "/>
    <s v="n/a"/>
    <s v="No "/>
    <s v="n/a"/>
    <s v="No "/>
    <s v="n/a"/>
    <m/>
    <m/>
  </r>
  <r>
    <n v="4"/>
    <n v="4"/>
    <n v="6"/>
    <n v="3"/>
    <s v="4.4.6.3"/>
    <s v="Outcome Based Codes"/>
    <x v="3"/>
    <s v="Faulty Medicinal Product or Medical Device"/>
    <x v="22"/>
    <s v="Defect Type"/>
    <x v="233"/>
    <s v="Foreign Body"/>
    <x v="235"/>
    <s v="Foreign Body"/>
    <x v="492"/>
    <s v="(Note: not part of national reporting but currently included on Standard Defect Report)"/>
    <s v="Select one of"/>
    <s v="No "/>
    <s v="n/a"/>
    <s v="No "/>
    <s v="No "/>
    <s v="n/a"/>
    <s v="Yes"/>
    <s v="Select one of"/>
    <s v="No "/>
    <s v="n/a"/>
    <s v="No "/>
    <s v="n/a"/>
    <s v="No "/>
    <s v="n/a"/>
    <s v="No "/>
    <s v="n/a"/>
    <s v="No "/>
    <s v="n/a"/>
    <m/>
    <m/>
  </r>
  <r>
    <n v="4"/>
    <n v="4"/>
    <n v="6"/>
    <n v="4"/>
    <s v="4.4.6.4"/>
    <s v="Outcome Based Codes"/>
    <x v="3"/>
    <s v="Faulty Medicinal Product or Medical Device"/>
    <x v="22"/>
    <s v="Defect Type"/>
    <x v="233"/>
    <s v="Unclassified defect"/>
    <x v="236"/>
    <s v="Unclassified defect"/>
    <x v="493"/>
    <s v="(Note: not part of national reporting but currently included on Standard Defect Report)"/>
    <s v="Select one of"/>
    <s v="No "/>
    <s v="n/a"/>
    <s v="No "/>
    <s v="No "/>
    <s v="n/a"/>
    <s v="Yes"/>
    <s v="Select one of"/>
    <s v="No "/>
    <s v="n/a"/>
    <s v="No "/>
    <s v="n/a"/>
    <s v="No "/>
    <s v="n/a"/>
    <s v="No "/>
    <s v="n/a"/>
    <s v="No "/>
    <s v="n/a"/>
    <m/>
    <m/>
  </r>
  <r>
    <n v="4"/>
    <n v="4"/>
    <n v="7"/>
    <s v=""/>
    <s v="4.4.7"/>
    <s v="Outcome Based Codes"/>
    <x v="3"/>
    <s v="Faulty Medicinal Product or Medical Device"/>
    <x v="22"/>
    <s v="Other DMRC required data fields"/>
    <x v="234"/>
    <m/>
    <x v="0"/>
    <s v="Other DMRC required data fields"/>
    <x v="494"/>
    <m/>
    <s v="Header"/>
    <s v="No "/>
    <s v="n/a"/>
    <s v="No "/>
    <s v="No "/>
    <s v="n/a"/>
    <s v="Yes"/>
    <s v="Man"/>
    <s v="No "/>
    <s v="n/a"/>
    <s v="No "/>
    <s v="n/a"/>
    <s v="No "/>
    <s v="n/a"/>
    <s v="No "/>
    <s v="n/a"/>
    <s v="No "/>
    <s v="n/a"/>
    <m/>
    <m/>
  </r>
  <r>
    <n v="4"/>
    <n v="4"/>
    <n v="7"/>
    <n v="1"/>
    <s v="4.4.7.1"/>
    <s v="Outcome Based Codes"/>
    <x v="3"/>
    <s v="Faulty Medicinal Product or Medical Device"/>
    <x v="22"/>
    <s v="Other DMRC required data fields"/>
    <x v="234"/>
    <s v="Details of clinical incident associated with Defect"/>
    <x v="237"/>
    <s v="Details of clinical incident associated with Defect"/>
    <x v="495"/>
    <m/>
    <s v="text"/>
    <s v="No "/>
    <s v="n/a"/>
    <s v="No "/>
    <s v="No "/>
    <s v="n/a"/>
    <s v="Yes"/>
    <s v="Man"/>
    <s v="No "/>
    <s v="n/a"/>
    <s v="No "/>
    <s v="n/a"/>
    <s v="No "/>
    <s v="n/a"/>
    <s v="No "/>
    <s v="n/a"/>
    <s v="No "/>
    <s v="n/a"/>
    <m/>
    <m/>
  </r>
  <r>
    <n v="4"/>
    <n v="4"/>
    <n v="7"/>
    <n v="2"/>
    <s v="4.4.7.2"/>
    <s v="Outcome Based Codes"/>
    <x v="3"/>
    <s v="Faulty Medicinal Product or Medical Device"/>
    <x v="22"/>
    <s v="Other DMRC required data fields"/>
    <x v="234"/>
    <s v="Legal Status of Medicine"/>
    <x v="238"/>
    <s v="Legal Status of Medicine"/>
    <x v="496"/>
    <m/>
    <s v="text"/>
    <s v="No "/>
    <s v="n/a"/>
    <s v="No "/>
    <s v="No "/>
    <s v="n/a"/>
    <s v="Yes"/>
    <s v="Man"/>
    <s v="No "/>
    <s v="n/a"/>
    <s v="No "/>
    <s v="n/a"/>
    <s v="No "/>
    <s v="n/a"/>
    <s v="No "/>
    <s v="n/a"/>
    <s v="No "/>
    <s v="n/a"/>
    <m/>
    <m/>
  </r>
  <r>
    <n v="4"/>
    <n v="4"/>
    <n v="7"/>
    <n v="3"/>
    <s v="4.4.7.3"/>
    <s v="Outcome Based Codes"/>
    <x v="3"/>
    <s v="Faulty Medicinal Product or Medical Device"/>
    <x v="22"/>
    <s v="Other DMRC required data fields"/>
    <x v="234"/>
    <s v="Sample available for testing by MHRA"/>
    <x v="239"/>
    <s v="Sample available for testing by MHRA"/>
    <x v="497"/>
    <m/>
    <s v="yes/no"/>
    <s v="No "/>
    <s v="n/a"/>
    <s v="No "/>
    <s v="No "/>
    <s v="n/a"/>
    <s v="Yes"/>
    <s v="Man"/>
    <s v="No "/>
    <s v="n/a"/>
    <s v="No "/>
    <s v="n/a"/>
    <s v="No "/>
    <s v="n/a"/>
    <s v="No "/>
    <s v="n/a"/>
    <s v="No "/>
    <s v="n/a"/>
    <m/>
    <m/>
  </r>
  <r>
    <n v="4"/>
    <n v="4"/>
    <n v="7"/>
    <n v="4"/>
    <s v="4.4.7.4"/>
    <s v="Outcome Based Codes"/>
    <x v="3"/>
    <s v="Faulty Medicinal Product or Medical Device"/>
    <x v="22"/>
    <s v="Other DMRC required data fields"/>
    <x v="234"/>
    <s v="Manufacturer contacted"/>
    <x v="240"/>
    <s v="Manufacturer contacted"/>
    <x v="498"/>
    <m/>
    <s v="yes/no"/>
    <s v="No "/>
    <s v="n/a"/>
    <s v="No "/>
    <s v="No "/>
    <s v="n/a"/>
    <s v="Yes"/>
    <s v="Man"/>
    <s v="No "/>
    <s v="n/a"/>
    <s v="No "/>
    <s v="n/a"/>
    <s v="No "/>
    <s v="n/a"/>
    <s v="No "/>
    <s v="n/a"/>
    <s v="No "/>
    <s v="n/a"/>
    <m/>
    <m/>
  </r>
  <r>
    <n v="4"/>
    <n v="4"/>
    <n v="7"/>
    <n v="5"/>
    <s v="4.4.7.5"/>
    <s v="Outcome Based Codes"/>
    <x v="3"/>
    <s v="Faulty Medicinal Product or Medical Device"/>
    <x v="22"/>
    <s v="Other DMRC required data fields"/>
    <x v="234"/>
    <s v="Photographs of packaging / invoice documents etc"/>
    <x v="241"/>
    <s v="Photographs of packaging / invoice documents etc"/>
    <x v="499"/>
    <m/>
    <s v="Attachment"/>
    <s v="No "/>
    <s v="n/a"/>
    <s v="No "/>
    <s v="No "/>
    <s v="n/a"/>
    <s v="Yes"/>
    <s v="Man"/>
    <s v="No "/>
    <s v="n/a"/>
    <s v="No "/>
    <s v="n/a"/>
    <s v="No "/>
    <s v="n/a"/>
    <s v="No "/>
    <s v="n/a"/>
    <s v="No "/>
    <s v="n/a"/>
    <m/>
    <m/>
  </r>
  <r>
    <n v="4"/>
    <n v="4"/>
    <n v="8"/>
    <s v=""/>
    <s v="4.4.8"/>
    <s v="Outcome Based Codes"/>
    <x v="3"/>
    <s v="Faulty Medicinal Product or Medical Device"/>
    <x v="22"/>
    <s v="Other AIC required data fields"/>
    <x v="235"/>
    <m/>
    <x v="0"/>
    <s v="Other AIC required data fields"/>
    <x v="500"/>
    <m/>
    <s v="Header"/>
    <s v="No "/>
    <s v="n/a"/>
    <s v="No "/>
    <s v="No "/>
    <s v="n/a"/>
    <s v="Yes"/>
    <s v="Man"/>
    <s v="No "/>
    <s v="n/a"/>
    <s v="No "/>
    <s v="n/a"/>
    <s v="No "/>
    <s v="n/a"/>
    <s v="No "/>
    <s v="n/a"/>
    <s v="No "/>
    <s v="n/a"/>
    <m/>
    <m/>
  </r>
  <r>
    <n v="4"/>
    <n v="4"/>
    <n v="8"/>
    <n v="1"/>
    <s v="4.4.8.1"/>
    <s v="Outcome Based Codes"/>
    <x v="3"/>
    <s v="Faulty Medicinal Product or Medical Device"/>
    <x v="22"/>
    <s v="Other AIC required data fields"/>
    <x v="235"/>
    <s v="Details of defect (Note Header in spreadsheet is Comments)"/>
    <x v="242"/>
    <s v="Details of defect (Note Header in spreadsheet is Comments)"/>
    <x v="501"/>
    <m/>
    <s v="text"/>
    <s v="No "/>
    <s v="n/a"/>
    <s v="No "/>
    <s v="No "/>
    <s v="n/a"/>
    <s v="Yes"/>
    <s v="Man"/>
    <s v="No "/>
    <s v="n/a"/>
    <s v="No "/>
    <s v="n/a"/>
    <s v="No "/>
    <s v="n/a"/>
    <s v="No "/>
    <s v="n/a"/>
    <s v="No "/>
    <s v="n/a"/>
    <m/>
    <m/>
  </r>
  <r>
    <n v="4"/>
    <n v="4"/>
    <n v="8"/>
    <n v="2"/>
    <s v="4.4.8.2"/>
    <s v="Outcome Based Codes"/>
    <x v="3"/>
    <s v="Faulty Medicinal Product or Medical Device"/>
    <x v="22"/>
    <s v="Other AIC required data fields"/>
    <x v="235"/>
    <s v="Action taken (defect)"/>
    <x v="243"/>
    <s v="Action taken (defect)"/>
    <x v="502"/>
    <m/>
    <s v="text"/>
    <s v="No "/>
    <s v="n/a"/>
    <s v="No "/>
    <s v="No "/>
    <s v="n/a"/>
    <s v="Yes"/>
    <s v="Man"/>
    <s v="No "/>
    <s v="n/a"/>
    <s v="No "/>
    <s v="n/a"/>
    <s v="No "/>
    <s v="n/a"/>
    <s v="No "/>
    <s v="n/a"/>
    <s v="No "/>
    <s v="n/a"/>
    <m/>
    <m/>
  </r>
  <r>
    <n v="4"/>
    <n v="4"/>
    <n v="8"/>
    <n v="3"/>
    <s v="4.4.8.3"/>
    <s v="Outcome Based Codes"/>
    <x v="3"/>
    <s v="Faulty Medicinal Product or Medical Device"/>
    <x v="22"/>
    <s v="Other AIC required data fields"/>
    <x v="235"/>
    <s v="Region or Homecare Provider"/>
    <x v="244"/>
    <s v="Region or Homecare Provider"/>
    <x v="503"/>
    <m/>
    <s v="text"/>
    <s v="No "/>
    <s v="n/a"/>
    <s v="No "/>
    <s v="No "/>
    <s v="n/a"/>
    <s v="Yes"/>
    <s v="Man"/>
    <s v="No "/>
    <s v="n/a"/>
    <s v="No "/>
    <s v="n/a"/>
    <s v="No "/>
    <s v="n/a"/>
    <s v="No "/>
    <s v="n/a"/>
    <s v="No "/>
    <s v="n/a"/>
    <m/>
    <m/>
  </r>
  <r>
    <n v="4"/>
    <n v="4"/>
    <n v="8"/>
    <n v="4"/>
    <s v="4.4.8.4"/>
    <s v="Outcome Based Codes"/>
    <x v="3"/>
    <s v="Faulty Medicinal Product or Medical Device"/>
    <x v="22"/>
    <s v="Other AIC required data fields"/>
    <x v="235"/>
    <s v="Reporting Hospital (leave blank if multiple)"/>
    <x v="245"/>
    <s v="Reporting Hospital (leave blank if multiple)"/>
    <x v="504"/>
    <m/>
    <s v="text"/>
    <s v="No "/>
    <s v="n/a"/>
    <s v="No "/>
    <s v="No "/>
    <s v="n/a"/>
    <s v="Yes"/>
    <s v="Opt"/>
    <s v="No "/>
    <s v="n/a"/>
    <s v="No "/>
    <s v="n/a"/>
    <s v="No "/>
    <s v="n/a"/>
    <s v="No "/>
    <s v="n/a"/>
    <s v="No "/>
    <s v="n/a"/>
    <m/>
    <m/>
  </r>
  <r>
    <n v="4"/>
    <n v="4"/>
    <n v="8"/>
    <n v="5"/>
    <s v="4.4.8.5"/>
    <s v="Outcome Based Codes"/>
    <x v="3"/>
    <s v="Faulty Medicinal Product or Medical Device"/>
    <x v="22"/>
    <s v="Other AIC required data fields"/>
    <x v="235"/>
    <s v="Date manufacturer contacted"/>
    <x v="246"/>
    <s v="Date manufacturer contacted"/>
    <x v="505"/>
    <m/>
    <s v="Date /Time"/>
    <s v="No "/>
    <s v="n/a"/>
    <s v="No "/>
    <s v="No "/>
    <s v="n/a"/>
    <s v="Yes"/>
    <s v="Man"/>
    <s v="No "/>
    <s v="n/a"/>
    <s v="No "/>
    <s v="n/a"/>
    <s v="No "/>
    <s v="n/a"/>
    <s v="No "/>
    <s v="n/a"/>
    <s v="No "/>
    <s v="n/a"/>
    <m/>
    <m/>
  </r>
  <r>
    <n v="4"/>
    <n v="4"/>
    <n v="8"/>
    <n v="6"/>
    <s v="4.4.8.6"/>
    <s v="Outcome Based Codes"/>
    <x v="3"/>
    <s v="Faulty Medicinal Product or Medical Device"/>
    <x v="22"/>
    <s v="Other AIC required data fields"/>
    <x v="235"/>
    <s v="Date Faulty / Defective Item Report Closed/Completed"/>
    <x v="247"/>
    <s v="Date Faulty / Defective Item Report Closed/Completed"/>
    <x v="506"/>
    <m/>
    <s v="Date /Time"/>
    <s v="No "/>
    <s v="n/a"/>
    <s v="No "/>
    <s v="No "/>
    <s v="n/a"/>
    <s v="Yes"/>
    <s v="Man"/>
    <s v="No "/>
    <s v="n/a"/>
    <s v="No "/>
    <s v="n/a"/>
    <s v="No "/>
    <s v="n/a"/>
    <s v="No "/>
    <s v="n/a"/>
    <s v="No "/>
    <s v="n/a"/>
    <m/>
    <m/>
  </r>
  <r>
    <n v="4"/>
    <n v="5"/>
    <s v=""/>
    <s v=""/>
    <s v="4.5"/>
    <s v="Outcome Based Codes"/>
    <x v="3"/>
    <s v="Safeguarding Incident"/>
    <x v="23"/>
    <m/>
    <x v="0"/>
    <m/>
    <x v="0"/>
    <s v="Safeguarding Incident"/>
    <x v="507"/>
    <s v="Use age of patient to determine if adult or child.  Consider adding special patient master data fields for “Gillick competent” minors and designated vulnerable adults or to highlight those with individual care plans."/>
    <s v="Header"/>
    <s v="No "/>
    <s v="n/a"/>
    <s v="No "/>
    <s v="No "/>
    <s v="n/a"/>
    <s v="No "/>
    <s v="n/a"/>
    <s v="Yes"/>
    <s v="Man"/>
    <s v="No "/>
    <s v="n/a"/>
    <s v="No "/>
    <s v="n/a"/>
    <s v="No "/>
    <s v="n/a"/>
    <s v="No "/>
    <s v="n/a"/>
    <m/>
    <m/>
  </r>
  <r>
    <n v="4"/>
    <n v="5"/>
    <n v="1"/>
    <s v=""/>
    <s v="4.5.1"/>
    <s v="Outcome Based Codes"/>
    <x v="3"/>
    <s v="Safeguarding Incident"/>
    <x v="23"/>
    <s v="Patient competency changed, not identified and/or actioned"/>
    <x v="236"/>
    <m/>
    <x v="0"/>
    <s v="Patient competency changed, not identified and/or actioned"/>
    <x v="508"/>
    <m/>
    <s v="yes/no"/>
    <s v="No "/>
    <s v="n/a"/>
    <s v="No "/>
    <s v="No "/>
    <s v="n/a"/>
    <s v="No "/>
    <s v="n/a"/>
    <s v="Yes"/>
    <s v="Man"/>
    <s v="No "/>
    <s v="n/a"/>
    <s v="No "/>
    <s v="n/a"/>
    <s v="No "/>
    <s v="n/a"/>
    <s v="No "/>
    <s v="n/a"/>
    <m/>
    <m/>
  </r>
  <r>
    <n v="4"/>
    <n v="6"/>
    <s v=""/>
    <s v=""/>
    <s v="4.6"/>
    <s v="Outcome Based Codes"/>
    <x v="3"/>
    <s v="Information Governance Incident"/>
    <x v="24"/>
    <m/>
    <x v="0"/>
    <m/>
    <x v="0"/>
    <s v="Information Governance Incident"/>
    <x v="509"/>
    <m/>
    <s v="Header"/>
    <s v="No "/>
    <s v="n/a"/>
    <s v="No "/>
    <s v="Yes"/>
    <s v="Man"/>
    <s v="No "/>
    <s v="n/a"/>
    <s v="No "/>
    <s v="n/a"/>
    <s v="No "/>
    <s v="n/a"/>
    <s v="No "/>
    <s v="n/a"/>
    <s v="No "/>
    <s v="n/a"/>
    <s v="No "/>
    <s v="n/a"/>
    <m/>
    <m/>
  </r>
  <r>
    <n v="4"/>
    <n v="6"/>
    <n v="1"/>
    <s v=""/>
    <s v="4.6.1"/>
    <s v="Outcome Based Codes"/>
    <x v="3"/>
    <s v="Information Governance Incident"/>
    <x v="24"/>
    <s v="IG Toolkit Severity level (HICSC)"/>
    <x v="237"/>
    <m/>
    <x v="0"/>
    <s v="IG Toolkit Severity level (HICSC)"/>
    <x v="510"/>
    <m/>
    <s v="Header"/>
    <s v="No "/>
    <s v="n/a"/>
    <s v="No "/>
    <s v="Yes"/>
    <s v="Man"/>
    <s v="No "/>
    <s v="n/a"/>
    <s v="No "/>
    <s v="n/a"/>
    <s v="No "/>
    <s v="n/a"/>
    <s v="No "/>
    <s v="n/a"/>
    <s v="No "/>
    <s v="n/a"/>
    <s v="No "/>
    <s v="n/a"/>
    <m/>
    <m/>
  </r>
  <r>
    <n v="4"/>
    <n v="6"/>
    <n v="1"/>
    <n v="1"/>
    <s v="4.6.1.1"/>
    <s v="Outcome Based Codes"/>
    <x v="3"/>
    <s v="Information Governance Incident"/>
    <x v="24"/>
    <s v="IG Toolkit Severity level (HICSC)"/>
    <x v="237"/>
    <s v="Below Level 1"/>
    <x v="248"/>
    <s v="Below Level 1"/>
    <x v="511"/>
    <m/>
    <s v="Select one of"/>
    <s v="No "/>
    <s v="n/a"/>
    <s v="No "/>
    <s v="No "/>
    <s v="n/a"/>
    <s v="No "/>
    <s v="n/a"/>
    <s v="No "/>
    <s v="n/a"/>
    <s v="No "/>
    <s v="n/a"/>
    <s v="No "/>
    <s v="n/a"/>
    <s v="No "/>
    <s v="n/a"/>
    <s v="No "/>
    <s v="n/a"/>
    <m/>
    <m/>
  </r>
  <r>
    <n v="4"/>
    <n v="6"/>
    <n v="1"/>
    <n v="2"/>
    <s v="4.6.1.2"/>
    <s v="Outcome Based Codes"/>
    <x v="3"/>
    <s v="Information Governance Incident"/>
    <x v="24"/>
    <s v="IG Toolkit Severity level (HICSC)"/>
    <x v="237"/>
    <s v="Level 1"/>
    <x v="249"/>
    <s v="Level 1"/>
    <x v="512"/>
    <m/>
    <s v="Select one of"/>
    <s v="No "/>
    <s v="n/a"/>
    <s v="No "/>
    <s v="Yes"/>
    <s v="Select one of"/>
    <s v="No "/>
    <s v="n/a"/>
    <s v="No "/>
    <s v="n/a"/>
    <s v="No "/>
    <s v="n/a"/>
    <s v="No "/>
    <s v="n/a"/>
    <s v="No "/>
    <s v="n/a"/>
    <s v="No "/>
    <s v="n/a"/>
    <m/>
    <m/>
  </r>
  <r>
    <n v="4"/>
    <n v="6"/>
    <n v="1"/>
    <n v="3"/>
    <s v="4.6.1.3"/>
    <s v="Outcome Based Codes"/>
    <x v="3"/>
    <s v="Information Governance Incident"/>
    <x v="24"/>
    <s v="IG Toolkit Severity level (HICSC)"/>
    <x v="237"/>
    <s v="Level 2"/>
    <x v="250"/>
    <s v="Level 2"/>
    <x v="513"/>
    <m/>
    <s v="Select one of"/>
    <s v="No "/>
    <s v="n/a"/>
    <s v="No "/>
    <s v="Yes"/>
    <s v="Select one of"/>
    <s v="No "/>
    <s v="n/a"/>
    <s v="No "/>
    <s v="n/a"/>
    <s v="No "/>
    <s v="n/a"/>
    <s v="No "/>
    <s v="n/a"/>
    <s v="No "/>
    <s v="n/a"/>
    <s v="No "/>
    <s v="n/a"/>
    <m/>
    <m/>
  </r>
  <r>
    <n v="4"/>
    <n v="6"/>
    <n v="2"/>
    <s v=""/>
    <s v="4.6.2"/>
    <s v="Outcome Based Codes"/>
    <x v="3"/>
    <s v="Information Governance Incident"/>
    <x v="24"/>
    <s v="Number of records involved (HICSC)"/>
    <x v="238"/>
    <m/>
    <x v="0"/>
    <s v="Number of records involved (HICSC)"/>
    <x v="514"/>
    <m/>
    <s v="Number"/>
    <s v="No "/>
    <s v="n/a"/>
    <s v="No "/>
    <s v="Yes"/>
    <s v="Man"/>
    <s v="No "/>
    <s v="n/a"/>
    <s v="No "/>
    <s v="n/a"/>
    <s v="No "/>
    <s v="n/a"/>
    <s v="No "/>
    <s v="n/a"/>
    <s v="No "/>
    <s v="n/a"/>
    <s v="No "/>
    <s v="n/a"/>
    <m/>
    <m/>
  </r>
  <r>
    <n v="4"/>
    <n v="6"/>
    <n v="3"/>
    <s v=""/>
    <s v="4.6.3"/>
    <s v="Outcome Based Codes"/>
    <x v="3"/>
    <s v="Information Governance Incident"/>
    <x v="24"/>
    <s v="Breach Type (HICSC)"/>
    <x v="239"/>
    <m/>
    <x v="0"/>
    <s v="Breach Type (HICSC)"/>
    <x v="515"/>
    <m/>
    <s v="Header"/>
    <s v="No "/>
    <s v="n/a"/>
    <s v="No "/>
    <s v="Yes"/>
    <s v="Man"/>
    <s v="No "/>
    <s v="n/a"/>
    <s v="No "/>
    <s v="n/a"/>
    <s v="No "/>
    <s v="n/a"/>
    <s v="No "/>
    <s v="n/a"/>
    <s v="No "/>
    <s v="n/a"/>
    <s v="No "/>
    <s v="n/a"/>
    <m/>
    <m/>
  </r>
  <r>
    <n v="4"/>
    <n v="6"/>
    <n v="3"/>
    <n v="1"/>
    <s v="4.6.3.1"/>
    <s v="Outcome Based Codes"/>
    <x v="3"/>
    <s v="Information Governance Incident"/>
    <x v="24"/>
    <s v="Breach Type (HICSC)"/>
    <x v="239"/>
    <s v="Corruption or inability to recover electronic data"/>
    <x v="251"/>
    <s v="Corruption or inability to recover electronic data"/>
    <x v="516"/>
    <m/>
    <s v="Select one of"/>
    <s v="No "/>
    <s v="n/a"/>
    <s v="No "/>
    <s v="Yes"/>
    <s v="Select one of"/>
    <s v="No "/>
    <s v="n/a"/>
    <s v="No "/>
    <s v="n/a"/>
    <s v="No "/>
    <s v="n/a"/>
    <s v="No "/>
    <s v="n/a"/>
    <s v="No "/>
    <s v="n/a"/>
    <s v="No "/>
    <s v="n/a"/>
    <m/>
    <m/>
  </r>
  <r>
    <n v="4"/>
    <n v="6"/>
    <n v="3"/>
    <n v="2"/>
    <s v="4.6.3.2"/>
    <s v="Outcome Based Codes"/>
    <x v="3"/>
    <s v="Information Governance Incident"/>
    <x v="24"/>
    <s v="Breach Type (HICSC)"/>
    <x v="239"/>
    <s v="Disclosed in Error"/>
    <x v="252"/>
    <s v="Disclosed in Error"/>
    <x v="517"/>
    <m/>
    <s v="Select one of"/>
    <s v="No "/>
    <s v="n/a"/>
    <s v="No "/>
    <s v="Yes"/>
    <s v="Select one of"/>
    <s v="No "/>
    <s v="n/a"/>
    <s v="No "/>
    <s v="n/a"/>
    <s v="No "/>
    <s v="n/a"/>
    <s v="No "/>
    <s v="n/a"/>
    <s v="No "/>
    <s v="n/a"/>
    <s v="No "/>
    <s v="n/a"/>
    <m/>
    <m/>
  </r>
  <r>
    <n v="4"/>
    <n v="6"/>
    <n v="3"/>
    <n v="3"/>
    <s v="4.6.3.3"/>
    <s v="Outcome Based Codes"/>
    <x v="3"/>
    <s v="Information Governance Incident"/>
    <x v="24"/>
    <s v="Breach Type (HICSC)"/>
    <x v="239"/>
    <s v="Lost in Transit"/>
    <x v="253"/>
    <s v="Lost in Transit"/>
    <x v="518"/>
    <m/>
    <s v="Select one of"/>
    <s v="No "/>
    <s v="n/a"/>
    <s v="No "/>
    <s v="Yes"/>
    <s v="Select one of"/>
    <s v="No "/>
    <s v="n/a"/>
    <s v="No "/>
    <s v="n/a"/>
    <s v="No "/>
    <s v="n/a"/>
    <s v="No "/>
    <s v="n/a"/>
    <s v="No "/>
    <s v="n/a"/>
    <s v="No "/>
    <s v="n/a"/>
    <m/>
    <m/>
  </r>
  <r>
    <n v="4"/>
    <n v="6"/>
    <n v="3"/>
    <n v="4"/>
    <s v="4.6.3.4"/>
    <s v="Outcome Based Codes"/>
    <x v="3"/>
    <s v="Information Governance Incident"/>
    <x v="24"/>
    <s v="Breach Type (HICSC)"/>
    <x v="239"/>
    <s v="Lost or stolen hardware"/>
    <x v="254"/>
    <s v="Lost or stolen hardware"/>
    <x v="519"/>
    <m/>
    <s v="Select one of"/>
    <s v="No "/>
    <s v="n/a"/>
    <s v="No "/>
    <s v="Yes"/>
    <s v="Select one of"/>
    <s v="No "/>
    <s v="n/a"/>
    <s v="No "/>
    <s v="n/a"/>
    <s v="No "/>
    <s v="n/a"/>
    <s v="No "/>
    <s v="n/a"/>
    <s v="No "/>
    <s v="n/a"/>
    <s v="No "/>
    <s v="n/a"/>
    <m/>
    <m/>
  </r>
  <r>
    <n v="4"/>
    <n v="6"/>
    <n v="3"/>
    <n v="5"/>
    <s v="4.6.3.5"/>
    <s v="Outcome Based Codes"/>
    <x v="3"/>
    <s v="Information Governance Incident"/>
    <x v="24"/>
    <s v="Breach Type (HICSC)"/>
    <x v="239"/>
    <s v="Lost or stolen paperwork"/>
    <x v="255"/>
    <s v="Lost or stolen paperwork"/>
    <x v="520"/>
    <m/>
    <s v="Select one of"/>
    <s v="No "/>
    <s v="n/a"/>
    <s v="No "/>
    <s v="Yes"/>
    <s v="Select one of"/>
    <s v="No "/>
    <s v="n/a"/>
    <s v="No "/>
    <s v="n/a"/>
    <s v="No "/>
    <s v="n/a"/>
    <s v="No "/>
    <s v="n/a"/>
    <s v="No "/>
    <s v="n/a"/>
    <s v="No "/>
    <s v="n/a"/>
    <m/>
    <m/>
  </r>
  <r>
    <n v="4"/>
    <n v="6"/>
    <n v="3"/>
    <n v="6"/>
    <s v="4.6.3.6"/>
    <s v="Outcome Based Codes"/>
    <x v="3"/>
    <s v="Information Governance Incident"/>
    <x v="24"/>
    <s v="Breach Type (HICSC)"/>
    <x v="239"/>
    <s v="Non-secure Disposal –hardware"/>
    <x v="256"/>
    <s v="Non-secure Disposal –hardware"/>
    <x v="521"/>
    <m/>
    <s v="Select one of"/>
    <s v="No "/>
    <s v="n/a"/>
    <s v="No "/>
    <s v="Yes"/>
    <s v="Select one of"/>
    <s v="No "/>
    <s v="n/a"/>
    <s v="No "/>
    <s v="n/a"/>
    <s v="No "/>
    <s v="n/a"/>
    <s v="No "/>
    <s v="n/a"/>
    <s v="No "/>
    <s v="n/a"/>
    <s v="No "/>
    <s v="n/a"/>
    <m/>
    <m/>
  </r>
  <r>
    <n v="4"/>
    <n v="6"/>
    <n v="3"/>
    <n v="7"/>
    <s v="4.6.3.7"/>
    <s v="Outcome Based Codes"/>
    <x v="3"/>
    <s v="Information Governance Incident"/>
    <x v="24"/>
    <s v="Breach Type (HICSC)"/>
    <x v="239"/>
    <s v="Non-secure Disposal – paperwork"/>
    <x v="257"/>
    <s v="Non-secure Disposal – paperwork"/>
    <x v="522"/>
    <m/>
    <s v="Select one of"/>
    <s v="No "/>
    <s v="n/a"/>
    <s v="No "/>
    <s v="Yes"/>
    <s v="Select one of"/>
    <s v="No "/>
    <s v="n/a"/>
    <s v="No "/>
    <s v="n/a"/>
    <s v="No "/>
    <s v="n/a"/>
    <s v="No "/>
    <s v="n/a"/>
    <s v="No "/>
    <s v="n/a"/>
    <s v="No "/>
    <s v="n/a"/>
    <m/>
    <m/>
  </r>
  <r>
    <n v="4"/>
    <n v="6"/>
    <n v="3"/>
    <n v="8"/>
    <s v="4.6.3.8"/>
    <s v="Outcome Based Codes"/>
    <x v="3"/>
    <s v="Information Governance Incident"/>
    <x v="24"/>
    <s v="Breach Type (HICSC)"/>
    <x v="239"/>
    <s v="Uploaded to website in error"/>
    <x v="258"/>
    <s v="Uploaded to website in error"/>
    <x v="523"/>
    <m/>
    <s v="Select one of"/>
    <s v="No "/>
    <s v="n/a"/>
    <s v="No "/>
    <s v="Yes"/>
    <s v="Select one of"/>
    <s v="No "/>
    <s v="n/a"/>
    <s v="No "/>
    <s v="n/a"/>
    <s v="No "/>
    <s v="n/a"/>
    <s v="No "/>
    <s v="n/a"/>
    <s v="No "/>
    <s v="n/a"/>
    <s v="No "/>
    <s v="n/a"/>
    <m/>
    <m/>
  </r>
  <r>
    <n v="4"/>
    <n v="6"/>
    <n v="3"/>
    <n v="9"/>
    <s v="4.6.3.9"/>
    <s v="Outcome Based Codes"/>
    <x v="3"/>
    <s v="Information Governance Incident"/>
    <x v="24"/>
    <s v="Breach Type (HICSC)"/>
    <x v="239"/>
    <s v="Technical security failing (including hacking)"/>
    <x v="259"/>
    <s v="Technical security failing (including hacking)"/>
    <x v="524"/>
    <m/>
    <s v="Select one of"/>
    <s v="No "/>
    <s v="n/a"/>
    <s v="No "/>
    <s v="Yes"/>
    <s v="Select one of"/>
    <s v="No "/>
    <s v="n/a"/>
    <s v="No "/>
    <s v="n/a"/>
    <s v="No "/>
    <s v="n/a"/>
    <s v="No "/>
    <s v="n/a"/>
    <s v="No "/>
    <s v="n/a"/>
    <s v="No "/>
    <s v="n/a"/>
    <m/>
    <m/>
  </r>
  <r>
    <n v="4"/>
    <n v="6"/>
    <n v="3"/>
    <n v="10"/>
    <s v="4.6.3.10"/>
    <s v="Outcome Based Codes"/>
    <x v="3"/>
    <s v="Information Governance Incident"/>
    <x v="24"/>
    <s v="Breach Type (HICSC)"/>
    <x v="239"/>
    <s v="Unauthorised access/disclosure"/>
    <x v="260"/>
    <s v="Unauthorised access/disclosure"/>
    <x v="525"/>
    <m/>
    <s v="Select one of"/>
    <s v="No "/>
    <s v="n/a"/>
    <s v="No "/>
    <s v="Yes"/>
    <s v="Select one of"/>
    <s v="No "/>
    <s v="n/a"/>
    <s v="No "/>
    <s v="n/a"/>
    <s v="No "/>
    <s v="n/a"/>
    <s v="No "/>
    <s v="n/a"/>
    <s v="No "/>
    <s v="n/a"/>
    <s v="No "/>
    <s v="n/a"/>
    <m/>
    <m/>
  </r>
  <r>
    <n v="4"/>
    <n v="6"/>
    <n v="3"/>
    <n v="11"/>
    <s v="4.6.3.11"/>
    <s v="Outcome Based Codes"/>
    <x v="3"/>
    <s v="Information Governance Incident"/>
    <x v="24"/>
    <s v="Breach Type (HICSC)"/>
    <x v="239"/>
    <s v="Other / Unclassified breach type (HICSC)"/>
    <x v="261"/>
    <s v="Other / Unclassified breach type (HICSC)"/>
    <x v="526"/>
    <m/>
    <s v="Select one of"/>
    <s v="No "/>
    <s v="n/a"/>
    <s v="No "/>
    <s v="Yes"/>
    <s v="Select one of"/>
    <s v="No "/>
    <s v="n/a"/>
    <s v="No "/>
    <s v="n/a"/>
    <s v="No "/>
    <s v="n/a"/>
    <s v="No "/>
    <s v="n/a"/>
    <s v="No "/>
    <s v="n/a"/>
    <s v="No "/>
    <s v="n/a"/>
    <m/>
    <m/>
  </r>
  <r>
    <n v="4"/>
    <n v="6"/>
    <n v="4"/>
    <s v=""/>
    <s v="4.6.4"/>
    <s v="Outcome Based Codes"/>
    <x v="3"/>
    <s v="Information Governance Incident"/>
    <x v="24"/>
    <s v="Breach caused by (HICSC)"/>
    <x v="240"/>
    <m/>
    <x v="0"/>
    <s v="Breach caused by (HICSC)"/>
    <x v="527"/>
    <m/>
    <s v="Header"/>
    <s v="No "/>
    <s v="n/a"/>
    <s v="No "/>
    <s v="Yes"/>
    <s v="Man"/>
    <s v="No "/>
    <s v="n/a"/>
    <s v="No "/>
    <s v="n/a"/>
    <s v="No "/>
    <s v="n/a"/>
    <s v="No "/>
    <s v="n/a"/>
    <s v="No "/>
    <s v="n/a"/>
    <s v="No "/>
    <s v="n/a"/>
    <m/>
    <m/>
  </r>
  <r>
    <n v="4"/>
    <n v="6"/>
    <n v="4"/>
    <n v="1"/>
    <s v="4.6.4.1"/>
    <s v="Outcome Based Codes"/>
    <x v="3"/>
    <s v="Information Governance Incident"/>
    <x v="24"/>
    <s v="Breach caused by (HICSC)"/>
    <x v="240"/>
    <s v="Theft"/>
    <x v="262"/>
    <s v="Theft"/>
    <x v="528"/>
    <m/>
    <s v="Select one of"/>
    <s v="No "/>
    <s v="n/a"/>
    <s v="No "/>
    <s v="Yes"/>
    <s v="Select one of"/>
    <s v="No "/>
    <s v="n/a"/>
    <s v="No "/>
    <s v="n/a"/>
    <s v="No "/>
    <s v="n/a"/>
    <s v="No "/>
    <s v="n/a"/>
    <s v="No "/>
    <s v="n/a"/>
    <s v="No "/>
    <s v="n/a"/>
    <m/>
    <m/>
  </r>
  <r>
    <n v="4"/>
    <n v="6"/>
    <n v="4"/>
    <n v="2"/>
    <s v="4.6.4.2"/>
    <s v="Outcome Based Codes"/>
    <x v="3"/>
    <s v="Information Governance Incident"/>
    <x v="24"/>
    <s v="Breach caused by (HICSC)"/>
    <x v="240"/>
    <s v="Accidental loss,"/>
    <x v="263"/>
    <s v="Accidental loss,"/>
    <x v="529"/>
    <m/>
    <s v="Select one of"/>
    <s v="No "/>
    <s v="n/a"/>
    <s v="No "/>
    <s v="Yes"/>
    <s v="Select one of"/>
    <s v="No "/>
    <s v="n/a"/>
    <s v="No "/>
    <s v="n/a"/>
    <s v="No "/>
    <s v="n/a"/>
    <s v="No "/>
    <s v="n/a"/>
    <s v="No "/>
    <s v="n/a"/>
    <s v="No "/>
    <s v="n/a"/>
    <m/>
    <m/>
  </r>
  <r>
    <n v="4"/>
    <n v="6"/>
    <n v="4"/>
    <n v="3"/>
    <s v="4.6.4.3"/>
    <s v="Outcome Based Codes"/>
    <x v="3"/>
    <s v="Information Governance Incident"/>
    <x v="24"/>
    <s v="Breach caused by (HICSC)"/>
    <x v="240"/>
    <s v="Inappropriate disclosure,"/>
    <x v="264"/>
    <s v="Inappropriate disclosure,"/>
    <x v="530"/>
    <m/>
    <s v="Select one of"/>
    <s v="No "/>
    <s v="n/a"/>
    <s v="No "/>
    <s v="Yes"/>
    <s v="Select one of"/>
    <s v="No "/>
    <s v="n/a"/>
    <s v="No "/>
    <s v="n/a"/>
    <s v="No "/>
    <s v="n/a"/>
    <s v="No "/>
    <s v="n/a"/>
    <s v="No "/>
    <s v="n/a"/>
    <s v="No "/>
    <s v="n/a"/>
    <m/>
    <m/>
  </r>
  <r>
    <n v="4"/>
    <n v="6"/>
    <n v="4"/>
    <n v="4"/>
    <s v="4.6.4.4"/>
    <s v="Outcome Based Codes"/>
    <x v="3"/>
    <s v="Information Governance Incident"/>
    <x v="24"/>
    <s v="Breach caused by (HICSC)"/>
    <x v="240"/>
    <s v="Procedural failure"/>
    <x v="265"/>
    <s v="Procedural failure"/>
    <x v="531"/>
    <m/>
    <s v="Select one of"/>
    <s v="No "/>
    <s v="n/a"/>
    <s v="No "/>
    <s v="Yes"/>
    <s v="Select one of"/>
    <s v="No "/>
    <s v="n/a"/>
    <s v="No "/>
    <s v="n/a"/>
    <s v="No "/>
    <s v="n/a"/>
    <s v="No "/>
    <s v="n/a"/>
    <s v="No "/>
    <s v="n/a"/>
    <s v="No "/>
    <s v="n/a"/>
    <m/>
    <m/>
  </r>
  <r>
    <n v="4"/>
    <n v="6"/>
    <n v="5"/>
    <s v=""/>
    <s v="4.6.5"/>
    <s v="Outcome Based Codes"/>
    <x v="3"/>
    <s v="Information Governance Incident"/>
    <x v="24"/>
    <s v="Data format (HICSC)"/>
    <x v="241"/>
    <m/>
    <x v="0"/>
    <s v="Data format (HICSC)"/>
    <x v="532"/>
    <m/>
    <s v="Header"/>
    <s v="No "/>
    <s v="n/a"/>
    <s v="No "/>
    <s v="Yes"/>
    <s v="Man"/>
    <s v="No "/>
    <s v="n/a"/>
    <s v="No "/>
    <s v="n/a"/>
    <s v="No "/>
    <s v="n/a"/>
    <s v="No "/>
    <s v="n/a"/>
    <s v="No "/>
    <s v="n/a"/>
    <s v="No "/>
    <s v="n/a"/>
    <m/>
    <m/>
  </r>
  <r>
    <n v="4"/>
    <n v="6"/>
    <n v="5"/>
    <n v="1"/>
    <s v="4.6.5.1"/>
    <s v="Outcome Based Codes"/>
    <x v="3"/>
    <s v="Information Governance Incident"/>
    <x v="24"/>
    <s v="Data format (HICSC)"/>
    <x v="241"/>
    <s v="Written"/>
    <x v="266"/>
    <s v="Written"/>
    <x v="533"/>
    <m/>
    <s v="Select one of"/>
    <s v="No "/>
    <s v="n/a"/>
    <s v="No "/>
    <s v="Yes"/>
    <s v="Select one of"/>
    <s v="No "/>
    <s v="n/a"/>
    <s v="No "/>
    <s v="n/a"/>
    <s v="No "/>
    <s v="n/a"/>
    <s v="No "/>
    <s v="n/a"/>
    <s v="No "/>
    <s v="n/a"/>
    <s v="No "/>
    <s v="n/a"/>
    <m/>
    <m/>
  </r>
  <r>
    <n v="4"/>
    <n v="6"/>
    <n v="5"/>
    <n v="2"/>
    <s v="4.6.5.2"/>
    <s v="Outcome Based Codes"/>
    <x v="3"/>
    <s v="Information Governance Incident"/>
    <x v="24"/>
    <s v="Data format (HICSC)"/>
    <x v="241"/>
    <s v="Digital – encrypted"/>
    <x v="267"/>
    <s v="Digital – encrypted"/>
    <x v="534"/>
    <m/>
    <s v="Select one of"/>
    <s v="No "/>
    <s v="n/a"/>
    <s v="No "/>
    <s v="Yes"/>
    <s v="Select one of"/>
    <s v="No "/>
    <s v="n/a"/>
    <s v="No "/>
    <s v="n/a"/>
    <s v="No "/>
    <s v="n/a"/>
    <s v="No "/>
    <s v="n/a"/>
    <s v="No "/>
    <s v="n/a"/>
    <s v="No "/>
    <s v="n/a"/>
    <m/>
    <m/>
  </r>
  <r>
    <n v="4"/>
    <n v="6"/>
    <n v="5"/>
    <n v="3"/>
    <s v="4.6.5.3"/>
    <s v="Outcome Based Codes"/>
    <x v="3"/>
    <s v="Information Governance Incident"/>
    <x v="24"/>
    <s v="Data format (HICSC)"/>
    <x v="241"/>
    <s v="Digital – not encrypted"/>
    <x v="268"/>
    <s v="Digital – not encrypted"/>
    <x v="535"/>
    <m/>
    <s v="Select one of"/>
    <s v="No "/>
    <s v="n/a"/>
    <s v="No "/>
    <s v="Yes"/>
    <s v="Select one of"/>
    <s v="No "/>
    <s v="n/a"/>
    <s v="No "/>
    <s v="n/a"/>
    <s v="No "/>
    <s v="n/a"/>
    <s v="No "/>
    <s v="n/a"/>
    <s v="No "/>
    <s v="n/a"/>
    <s v="No "/>
    <s v="n/a"/>
    <m/>
    <m/>
  </r>
  <r>
    <n v="4"/>
    <n v="6"/>
    <n v="6"/>
    <s v=""/>
    <s v="4.6.6"/>
    <s v="Outcome Based Codes"/>
    <x v="3"/>
    <s v="Information Governance Incident"/>
    <x v="24"/>
    <s v="Personal Data Type (HICSC)"/>
    <x v="242"/>
    <m/>
    <x v="0"/>
    <s v="Personal Data Type (HICSC)"/>
    <x v="536"/>
    <m/>
    <s v="Header"/>
    <s v="No "/>
    <s v="n/a"/>
    <s v="No "/>
    <s v="Yes"/>
    <s v="Man"/>
    <s v="No "/>
    <s v="n/a"/>
    <s v="No "/>
    <s v="n/a"/>
    <s v="No "/>
    <s v="n/a"/>
    <s v="No "/>
    <s v="n/a"/>
    <s v="No "/>
    <s v="n/a"/>
    <s v="No "/>
    <s v="n/a"/>
    <m/>
    <m/>
  </r>
  <r>
    <n v="4"/>
    <n v="6"/>
    <n v="6"/>
    <n v="1"/>
    <s v="4.6.6.1"/>
    <s v="Outcome Based Codes"/>
    <x v="3"/>
    <s v="Information Governance Incident"/>
    <x v="24"/>
    <s v="Personal Data Type (HICSC)"/>
    <x v="242"/>
    <s v="Basic demographic data at risk e.g. equivalent to telephone directory"/>
    <x v="269"/>
    <s v="Basic demographic data at risk e.g. equivalent to telephone directory"/>
    <x v="537"/>
    <m/>
    <s v="Select one of"/>
    <s v="No "/>
    <s v="n/a"/>
    <s v="No "/>
    <s v="Yes"/>
    <s v="Select one of"/>
    <s v="No "/>
    <s v="n/a"/>
    <s v="No "/>
    <s v="n/a"/>
    <s v="No "/>
    <s v="n/a"/>
    <s v="No "/>
    <s v="n/a"/>
    <s v="No "/>
    <s v="n/a"/>
    <s v="No "/>
    <s v="n/a"/>
    <m/>
    <m/>
  </r>
  <r>
    <n v="4"/>
    <n v="6"/>
    <n v="6"/>
    <n v="2"/>
    <s v="4.6.6.2"/>
    <s v="Outcome Based Codes"/>
    <x v="3"/>
    <s v="Information Governance Incident"/>
    <x v="24"/>
    <s v="Personal Data Type (HICSC)"/>
    <x v="242"/>
    <s v="Limited clinical information at risk e.g. clinic attendance, ward handover sheet"/>
    <x v="270"/>
    <s v="Limited clinical information at risk e.g. clinic attendance, ward handover sheet"/>
    <x v="538"/>
    <m/>
    <s v="Select one of"/>
    <s v="No "/>
    <s v="n/a"/>
    <s v="No "/>
    <s v="Yes"/>
    <s v="Select one of"/>
    <s v="No "/>
    <s v="n/a"/>
    <s v="No "/>
    <s v="n/a"/>
    <s v="No "/>
    <s v="n/a"/>
    <s v="No "/>
    <s v="n/a"/>
    <s v="No "/>
    <s v="n/a"/>
    <s v="No "/>
    <s v="n/a"/>
    <m/>
    <m/>
  </r>
  <r>
    <n v="4"/>
    <n v="6"/>
    <n v="7"/>
    <s v=""/>
    <s v="4.6.7"/>
    <s v="Outcome Based Codes"/>
    <x v="3"/>
    <s v="Information Governance Incident"/>
    <x v="24"/>
    <s v="Sensitivity (HICSC)"/>
    <x v="243"/>
    <m/>
    <x v="0"/>
    <s v="Sensitivity (HICSC)"/>
    <x v="539"/>
    <m/>
    <s v="Header"/>
    <s v="No "/>
    <s v="n/a"/>
    <s v="No "/>
    <s v="Yes"/>
    <s v="Man"/>
    <s v="No "/>
    <s v="n/a"/>
    <s v="No "/>
    <s v="n/a"/>
    <s v="No "/>
    <s v="n/a"/>
    <s v="No "/>
    <s v="n/a"/>
    <s v="No "/>
    <s v="n/a"/>
    <s v="No "/>
    <s v="n/a"/>
    <m/>
    <m/>
  </r>
  <r>
    <n v="4"/>
    <n v="6"/>
    <n v="7"/>
    <n v="1"/>
    <s v="4.6.7.1"/>
    <s v="Outcome Based Codes"/>
    <x v="3"/>
    <s v="Information Governance Incident"/>
    <x v="24"/>
    <s v="Sensitivity (HICSC)"/>
    <x v="243"/>
    <s v="No clinical data at risk"/>
    <x v="271"/>
    <s v="No clinical data at risk"/>
    <x v="540"/>
    <m/>
    <s v="Select one of"/>
    <s v="No "/>
    <s v="n/a"/>
    <s v="No "/>
    <s v="Yes"/>
    <s v="Select one of"/>
    <s v="No "/>
    <s v="n/a"/>
    <s v="No "/>
    <s v="n/a"/>
    <s v="No "/>
    <s v="n/a"/>
    <s v="No "/>
    <s v="n/a"/>
    <s v="No "/>
    <s v="n/a"/>
    <s v="No "/>
    <s v="n/a"/>
    <m/>
    <m/>
  </r>
  <r>
    <n v="4"/>
    <n v="6"/>
    <n v="7"/>
    <n v="2"/>
    <s v="4.6.7.2"/>
    <s v="Outcome Based Codes"/>
    <x v="3"/>
    <s v="Information Governance Incident"/>
    <x v="24"/>
    <s v="Sensitivity (HICSC)"/>
    <x v="243"/>
    <s v="Limited demographic data at risk e.g. address not included, name not included"/>
    <x v="272"/>
    <s v="Limited demographic data at risk e.g. address not included, name not included"/>
    <x v="541"/>
    <m/>
    <s v="Select one of"/>
    <s v="No "/>
    <s v="n/a"/>
    <s v="No "/>
    <s v="Yes"/>
    <s v="Select one of"/>
    <s v="No "/>
    <s v="n/a"/>
    <s v="No "/>
    <s v="n/a"/>
    <s v="No "/>
    <s v="n/a"/>
    <s v="No "/>
    <s v="n/a"/>
    <s v="No "/>
    <s v="n/a"/>
    <s v="No "/>
    <s v="n/a"/>
    <m/>
    <m/>
  </r>
  <r>
    <n v="4"/>
    <n v="6"/>
    <n v="7"/>
    <n v="3"/>
    <s v="4.6.7.3"/>
    <s v="Outcome Based Codes"/>
    <x v="3"/>
    <s v="Information Governance Incident"/>
    <x v="24"/>
    <s v="Sensitivity (HICSC)"/>
    <x v="243"/>
    <s v="Security controls/difficulty to access data partially mitigates risk"/>
    <x v="273"/>
    <s v="Security controls/difficulty to access data partially mitigates risk"/>
    <x v="542"/>
    <m/>
    <s v="Select one of"/>
    <s v="No "/>
    <s v="n/a"/>
    <s v="No "/>
    <s v="Yes"/>
    <s v="Select one of"/>
    <s v="No "/>
    <s v="n/a"/>
    <s v="No "/>
    <s v="n/a"/>
    <s v="No "/>
    <s v="n/a"/>
    <s v="No "/>
    <s v="n/a"/>
    <s v="No "/>
    <s v="n/a"/>
    <s v="No "/>
    <s v="n/a"/>
    <m/>
    <m/>
  </r>
  <r>
    <n v="4"/>
    <n v="6"/>
    <n v="7"/>
    <n v="4"/>
    <s v="4.6.7.4"/>
    <s v="Outcome Based Codes"/>
    <x v="3"/>
    <s v="Information Governance Incident"/>
    <x v="24"/>
    <s v="Sensitivity (HICSC)"/>
    <x v="243"/>
    <s v="Detailed clinical information at risk e.g. case notes"/>
    <x v="274"/>
    <s v="Detailed clinical information at risk e.g. case notes"/>
    <x v="543"/>
    <m/>
    <s v="Select one of"/>
    <s v="No "/>
    <s v="n/a"/>
    <s v="No "/>
    <s v="Yes"/>
    <s v="Select one of"/>
    <s v="No "/>
    <s v="n/a"/>
    <s v="No "/>
    <s v="n/a"/>
    <s v="No "/>
    <s v="n/a"/>
    <s v="No "/>
    <s v="n/a"/>
    <s v="No "/>
    <s v="n/a"/>
    <s v="No "/>
    <s v="n/a"/>
    <m/>
    <m/>
  </r>
  <r>
    <n v="4"/>
    <n v="6"/>
    <n v="7"/>
    <n v="5"/>
    <s v="4.6.7.5"/>
    <s v="Outcome Based Codes"/>
    <x v="3"/>
    <s v="Information Governance Incident"/>
    <x v="24"/>
    <s v="Sensitivity (HICSC)"/>
    <x v="243"/>
    <s v="Particularly sensitive information at risk e.g. HIV, STD, Mental Health, Children"/>
    <x v="275"/>
    <s v="Particularly sensitive information at risk e.g. HIV, STD, Mental Health, Children"/>
    <x v="544"/>
    <m/>
    <s v="Select one of"/>
    <s v="No "/>
    <s v="n/a"/>
    <s v="No "/>
    <s v="Yes"/>
    <s v="Select one of"/>
    <s v="No "/>
    <s v="n/a"/>
    <s v="No "/>
    <s v="n/a"/>
    <s v="No "/>
    <s v="n/a"/>
    <s v="No "/>
    <s v="n/a"/>
    <s v="No "/>
    <s v="n/a"/>
    <s v="No "/>
    <s v="n/a"/>
    <m/>
    <m/>
  </r>
  <r>
    <n v="4"/>
    <n v="6"/>
    <n v="7"/>
    <n v="6"/>
    <s v="4.6.7.6"/>
    <s v="Outcome Based Codes"/>
    <x v="3"/>
    <s v="Information Governance Incident"/>
    <x v="24"/>
    <s v="Sensitivity (HICSC)"/>
    <x v="243"/>
    <s v="One or more previous incidents of a similar type in past 12 months"/>
    <x v="276"/>
    <s v="One or more previous incidents of a similar type in past 12 months"/>
    <x v="545"/>
    <m/>
    <s v="Select one of"/>
    <s v="No "/>
    <s v="n/a"/>
    <s v="No "/>
    <s v="Yes"/>
    <s v="Select one of"/>
    <s v="No "/>
    <s v="n/a"/>
    <s v="No "/>
    <s v="n/a"/>
    <s v="No "/>
    <s v="n/a"/>
    <s v="No "/>
    <s v="n/a"/>
    <s v="No "/>
    <s v="n/a"/>
    <s v="No "/>
    <s v="n/a"/>
    <m/>
    <m/>
  </r>
  <r>
    <n v="4"/>
    <n v="6"/>
    <n v="7"/>
    <n v="7"/>
    <s v="4.6.7.7"/>
    <s v="Outcome Based Codes"/>
    <x v="3"/>
    <s v="Information Governance Incident"/>
    <x v="24"/>
    <s v="Sensitivity (HICSC)"/>
    <x v="243"/>
    <s v="Failure to securely encrypt mobile technology or other obvious security failing"/>
    <x v="277"/>
    <s v="Failure to securely encrypt mobile technology or other obvious security failing"/>
    <x v="546"/>
    <m/>
    <s v="Select one of"/>
    <s v="No "/>
    <s v="n/a"/>
    <s v="No "/>
    <s v="Yes"/>
    <s v="Select one of"/>
    <s v="No "/>
    <s v="n/a"/>
    <s v="No "/>
    <s v="n/a"/>
    <s v="No "/>
    <s v="n/a"/>
    <s v="No "/>
    <s v="n/a"/>
    <s v="No "/>
    <s v="n/a"/>
    <s v="No "/>
    <s v="n/a"/>
    <m/>
    <m/>
  </r>
  <r>
    <n v="4"/>
    <n v="6"/>
    <n v="7"/>
    <n v="8"/>
    <s v="4.6.7.8"/>
    <s v="Outcome Based Codes"/>
    <x v="3"/>
    <s v="Information Governance Incident"/>
    <x v="24"/>
    <s v="Sensitivity (HICSC)"/>
    <x v="243"/>
    <s v="A complaint has been made to the Information Commissioner"/>
    <x v="278"/>
    <s v="A complaint has been made to the Information Commissioner"/>
    <x v="547"/>
    <m/>
    <s v="Select one of"/>
    <s v="No "/>
    <s v="n/a"/>
    <s v="No "/>
    <s v="Yes"/>
    <s v="Select one of"/>
    <s v="No "/>
    <s v="n/a"/>
    <s v="No "/>
    <s v="n/a"/>
    <s v="No "/>
    <s v="n/a"/>
    <s v="No "/>
    <s v="n/a"/>
    <s v="No "/>
    <s v="n/a"/>
    <s v="No "/>
    <s v="n/a"/>
    <m/>
    <m/>
  </r>
  <r>
    <n v="4"/>
    <n v="6"/>
    <n v="7"/>
    <n v="9"/>
    <s v="4.6.7.9"/>
    <s v="Outcome Based Codes"/>
    <x v="3"/>
    <s v="Information Governance Incident"/>
    <x v="24"/>
    <s v="Sensitivity (HICSC)"/>
    <x v="243"/>
    <s v="Individuals affected are likely to suffer significant distress or embarrassment"/>
    <x v="279"/>
    <s v="Individuals affected are likely to suffer significant distress or embarrassment"/>
    <x v="548"/>
    <m/>
    <s v="Select one of"/>
    <s v="No "/>
    <s v="n/a"/>
    <s v="No "/>
    <s v="Yes"/>
    <s v="Select one of"/>
    <s v="No "/>
    <s v="n/a"/>
    <s v="No "/>
    <s v="n/a"/>
    <s v="No "/>
    <s v="n/a"/>
    <s v="No "/>
    <s v="n/a"/>
    <s v="No "/>
    <s v="n/a"/>
    <s v="No "/>
    <s v="n/a"/>
    <m/>
    <m/>
  </r>
  <r>
    <n v="4"/>
    <n v="6"/>
    <n v="7"/>
    <n v="10"/>
    <s v="4.6.7.10"/>
    <s v="Outcome Based Codes"/>
    <x v="3"/>
    <s v="Information Governance Incident"/>
    <x v="24"/>
    <s v="Sensitivity (HICSC)"/>
    <x v="243"/>
    <s v="Individuals affected have been placed at risk of physical harm"/>
    <x v="280"/>
    <s v="Individuals affected have been placed at risk of physical harm"/>
    <x v="549"/>
    <m/>
    <s v="Select one of"/>
    <s v="No "/>
    <s v="n/a"/>
    <s v="No "/>
    <s v="Yes"/>
    <s v="Select one of"/>
    <s v="No "/>
    <s v="n/a"/>
    <s v="No "/>
    <s v="n/a"/>
    <s v="No "/>
    <s v="n/a"/>
    <s v="No "/>
    <s v="n/a"/>
    <s v="No "/>
    <s v="n/a"/>
    <s v="No "/>
    <s v="n/a"/>
    <m/>
    <m/>
  </r>
  <r>
    <n v="4"/>
    <n v="6"/>
    <n v="7"/>
    <n v="11"/>
    <s v="4.6.7.11"/>
    <s v="Outcome Based Codes"/>
    <x v="3"/>
    <s v="Information Governance Incident"/>
    <x v="24"/>
    <s v="Sensitivity (HICSC)"/>
    <x v="243"/>
    <s v="Individuals affected may suffer significant detriment e.g. financial loss"/>
    <x v="281"/>
    <s v="Individuals affected may suffer significant detriment e.g. financial loss"/>
    <x v="550"/>
    <m/>
    <s v="Select one of"/>
    <s v="No "/>
    <s v="n/a"/>
    <s v="No "/>
    <s v="Yes"/>
    <s v="Select one of"/>
    <s v="No "/>
    <s v="n/a"/>
    <s v="No "/>
    <s v="n/a"/>
    <s v="No "/>
    <s v="n/a"/>
    <s v="No "/>
    <s v="n/a"/>
    <s v="No "/>
    <s v="n/a"/>
    <s v="No "/>
    <s v="n/a"/>
    <m/>
    <m/>
  </r>
  <r>
    <n v="4"/>
    <n v="6"/>
    <n v="7"/>
    <n v="12"/>
    <s v="4.6.7.12"/>
    <s v="Outcome Based Codes"/>
    <x v="3"/>
    <s v="Information Governance Incident"/>
    <x v="24"/>
    <s v="Sensitivity (HICSC)"/>
    <x v="243"/>
    <s v="Incident has incurred or risked incurring a clinical untoward incident"/>
    <x v="282"/>
    <s v="Incident has incurred or risked incurring a clinical untoward incident"/>
    <x v="551"/>
    <m/>
    <s v="Select one of"/>
    <s v="No "/>
    <s v="n/a"/>
    <s v="No "/>
    <s v="Yes"/>
    <s v="Select one of"/>
    <s v="No "/>
    <s v="n/a"/>
    <s v="No "/>
    <s v="n/a"/>
    <s v="No "/>
    <s v="n/a"/>
    <s v="No "/>
    <s v="n/a"/>
    <s v="No "/>
    <s v="n/a"/>
    <s v="No "/>
    <s v="n/a"/>
    <m/>
    <m/>
  </r>
  <r>
    <n v="4"/>
    <n v="6"/>
    <n v="7"/>
    <n v="13"/>
    <s v="4.6.7.13"/>
    <s v="Outcome Based Codes"/>
    <x v="3"/>
    <s v="Information Governance Incident"/>
    <x v="24"/>
    <s v="Sensitivity (HICSC)"/>
    <x v="243"/>
    <s v="Celebrity involved or other newsworthy aspects or media interest"/>
    <x v="283"/>
    <s v="Celebrity involved or other newsworthy aspects or media interest"/>
    <x v="552"/>
    <m/>
    <s v="Select one of"/>
    <s v="No "/>
    <s v="n/a"/>
    <s v="No "/>
    <s v="Yes"/>
    <s v="Select one of"/>
    <s v="No "/>
    <s v="n/a"/>
    <s v="No "/>
    <s v="n/a"/>
    <s v="No "/>
    <s v="n/a"/>
    <s v="No "/>
    <s v="n/a"/>
    <s v="No "/>
    <s v="n/a"/>
    <s v="No "/>
    <s v="n/a"/>
    <m/>
    <m/>
  </r>
  <r>
    <n v="4"/>
    <n v="6"/>
    <n v="8"/>
    <s v=""/>
    <s v="4.6.8"/>
    <s v="Outcome Based Codes"/>
    <x v="3"/>
    <s v="Information Governance Incident"/>
    <x v="24"/>
    <s v="IG non-conformance reported to (HICSC)"/>
    <x v="244"/>
    <m/>
    <x v="0"/>
    <s v="IG non-conformance reported to (HICSC)"/>
    <x v="553"/>
    <m/>
    <s v="Select one of"/>
    <s v="No "/>
    <s v="n/a"/>
    <s v="No "/>
    <s v="Yes"/>
    <s v="Select one of"/>
    <s v="No "/>
    <s v="n/a"/>
    <s v="No "/>
    <s v="n/a"/>
    <s v="No "/>
    <s v="n/a"/>
    <s v="No "/>
    <s v="n/a"/>
    <s v="No "/>
    <s v="n/a"/>
    <s v="No "/>
    <s v="n/a"/>
    <m/>
    <m/>
  </r>
  <r>
    <n v="4"/>
    <n v="6"/>
    <n v="8"/>
    <n v="1"/>
    <s v="4.6.8.1"/>
    <s v="Outcome Based Codes"/>
    <x v="3"/>
    <s v="Information Governance Incident"/>
    <x v="24"/>
    <s v="IG non-conformance reported to (HICSC)"/>
    <x v="244"/>
    <s v="Data subjects"/>
    <x v="284"/>
    <s v="Data subjects"/>
    <x v="554"/>
    <m/>
    <s v="Header"/>
    <s v="No "/>
    <s v="n/a"/>
    <s v="No "/>
    <s v="Yes"/>
    <s v="Man"/>
    <s v="No "/>
    <s v="n/a"/>
    <s v="No "/>
    <s v="n/a"/>
    <s v="No "/>
    <s v="n/a"/>
    <s v="No "/>
    <s v="n/a"/>
    <s v="No "/>
    <s v="n/a"/>
    <s v="No "/>
    <s v="n/a"/>
    <m/>
    <m/>
  </r>
  <r>
    <n v="4"/>
    <n v="6"/>
    <n v="8"/>
    <n v="2"/>
    <s v="4.6.8.2"/>
    <s v="Outcome Based Codes"/>
    <x v="3"/>
    <s v="Information Governance Incident"/>
    <x v="24"/>
    <s v="IG non-conformance reported to (HICSC)"/>
    <x v="244"/>
    <s v="Caldicott Guardian"/>
    <x v="285"/>
    <s v="Caldicott Guardian"/>
    <x v="555"/>
    <m/>
    <s v="Select all that apply"/>
    <s v="No "/>
    <s v="n/a"/>
    <s v="No "/>
    <s v="Yes"/>
    <s v="Select all that apply"/>
    <s v="No "/>
    <s v="n/a"/>
    <s v="No "/>
    <s v="n/a"/>
    <s v="No "/>
    <s v="n/a"/>
    <s v="No "/>
    <s v="n/a"/>
    <s v="No "/>
    <s v="n/a"/>
    <s v="No "/>
    <s v="n/a"/>
    <m/>
    <m/>
  </r>
  <r>
    <n v="4"/>
    <n v="6"/>
    <n v="8"/>
    <n v="3"/>
    <s v="4.6.8.3"/>
    <s v="Outcome Based Codes"/>
    <x v="3"/>
    <s v="Information Governance Incident"/>
    <x v="24"/>
    <s v="IG non-conformance reported to (HICSC)"/>
    <x v="244"/>
    <s v="Senior Information Risk Owner"/>
    <x v="286"/>
    <s v="Senior Information Risk Owner"/>
    <x v="556"/>
    <m/>
    <s v="Select all that apply"/>
    <s v="No "/>
    <s v="n/a"/>
    <s v="No "/>
    <s v="Yes"/>
    <s v="Select all that apply"/>
    <s v="No "/>
    <s v="n/a"/>
    <s v="No "/>
    <s v="n/a"/>
    <s v="No "/>
    <s v="n/a"/>
    <s v="No "/>
    <s v="n/a"/>
    <s v="No "/>
    <s v="n/a"/>
    <s v="No "/>
    <s v="n/a"/>
    <m/>
    <m/>
  </r>
  <r>
    <n v="4"/>
    <n v="6"/>
    <n v="8"/>
    <n v="4"/>
    <s v="4.6.8.4"/>
    <s v="Outcome Based Codes"/>
    <x v="3"/>
    <s v="Information Governance Incident"/>
    <x v="24"/>
    <s v="IG non-conformance reported to (HICSC)"/>
    <x v="244"/>
    <s v="Chief Executive"/>
    <x v="287"/>
    <s v="Chief Executive"/>
    <x v="557"/>
    <m/>
    <s v="Select all that apply"/>
    <s v="No "/>
    <s v="n/a"/>
    <s v="No "/>
    <s v="Yes"/>
    <s v="Select all that apply"/>
    <s v="No "/>
    <s v="n/a"/>
    <s v="No "/>
    <s v="n/a"/>
    <s v="No "/>
    <s v="n/a"/>
    <s v="No "/>
    <s v="n/a"/>
    <s v="No "/>
    <s v="n/a"/>
    <s v="No "/>
    <s v="n/a"/>
    <m/>
    <m/>
  </r>
  <r>
    <n v="4"/>
    <n v="6"/>
    <n v="8"/>
    <n v="5"/>
    <s v="4.6.8.5"/>
    <s v="Outcome Based Codes"/>
    <x v="3"/>
    <s v="Information Governance Incident"/>
    <x v="24"/>
    <s v="IG non-conformance reported to (HICSC)"/>
    <x v="244"/>
    <s v="Accounting Officer"/>
    <x v="288"/>
    <s v="Accounting Officer"/>
    <x v="558"/>
    <m/>
    <s v="Select all that apply"/>
    <s v="No "/>
    <s v="n/a"/>
    <s v="No "/>
    <s v="Yes"/>
    <s v="Select all that apply"/>
    <s v="No "/>
    <s v="n/a"/>
    <s v="No "/>
    <s v="n/a"/>
    <s v="No "/>
    <s v="n/a"/>
    <s v="No "/>
    <s v="n/a"/>
    <s v="No "/>
    <s v="n/a"/>
    <s v="No "/>
    <s v="n/a"/>
    <m/>
    <m/>
  </r>
  <r>
    <n v="4"/>
    <n v="6"/>
    <n v="8"/>
    <n v="6"/>
    <s v="4.6.8.6"/>
    <s v="Outcome Based Codes"/>
    <x v="3"/>
    <s v="Information Governance Incident"/>
    <x v="24"/>
    <s v="IG non-conformance reported to (HICSC)"/>
    <x v="244"/>
    <s v="Police, Counter Fraud Branch, etc"/>
    <x v="289"/>
    <s v="Police, Counter Fraud Branch, etc"/>
    <x v="559"/>
    <m/>
    <s v="Select all that apply"/>
    <s v="No "/>
    <s v="n/a"/>
    <s v="No "/>
    <s v="Yes"/>
    <s v="Select all that apply"/>
    <s v="No "/>
    <s v="n/a"/>
    <s v="No "/>
    <s v="n/a"/>
    <s v="No "/>
    <s v="n/a"/>
    <s v="No "/>
    <s v="n/a"/>
    <s v="No "/>
    <s v="n/a"/>
    <s v="No "/>
    <s v="n/a"/>
    <m/>
    <m/>
  </r>
  <r>
    <n v="4"/>
    <n v="6"/>
    <n v="9"/>
    <s v=""/>
    <s v="4.6.9"/>
    <s v="Outcome Based Codes"/>
    <x v="3"/>
    <s v="Information Governance Incident"/>
    <x v="24"/>
    <s v="Summary of Incident for IG Toolkit Report (HICSC)"/>
    <x v="245"/>
    <m/>
    <x v="0"/>
    <s v="Summary of Incident for IG Toolkit Report (HICSC)"/>
    <x v="560"/>
    <m/>
    <s v="text"/>
    <s v="No "/>
    <s v="n/a"/>
    <s v="No "/>
    <s v="Yes"/>
    <s v="Man"/>
    <s v="No "/>
    <s v="n/a"/>
    <s v="No "/>
    <s v="n/a"/>
    <s v="No "/>
    <s v="n/a"/>
    <s v="No "/>
    <s v="n/a"/>
    <s v="No "/>
    <s v="n/a"/>
    <s v="No "/>
    <s v="n/a"/>
    <m/>
    <m/>
  </r>
  <r>
    <n v="4"/>
    <n v="6"/>
    <n v="10"/>
    <s v=""/>
    <s v="4.6.10"/>
    <s v="Outcome Based Codes"/>
    <x v="3"/>
    <s v="Information Governance Incident"/>
    <x v="24"/>
    <s v="Details of Incident for IG Toolkit Report (HICSC)"/>
    <x v="246"/>
    <m/>
    <x v="0"/>
    <s v="Details of Incident for IG Toolkit Report (HICSC)"/>
    <x v="561"/>
    <m/>
    <s v="text"/>
    <s v="No "/>
    <s v="n/a"/>
    <s v="No "/>
    <s v="Yes"/>
    <s v="Man"/>
    <s v="No "/>
    <s v="n/a"/>
    <s v="No "/>
    <s v="n/a"/>
    <s v="No "/>
    <s v="n/a"/>
    <s v="No "/>
    <s v="n/a"/>
    <s v="No "/>
    <s v="n/a"/>
    <s v="No "/>
    <s v="n/a"/>
    <m/>
    <m/>
  </r>
  <r>
    <n v="4"/>
    <n v="7"/>
    <s v=""/>
    <s v=""/>
    <s v="4.7"/>
    <s v="Outcome Based Codes"/>
    <x v="3"/>
    <s v="Complaint"/>
    <x v="25"/>
    <m/>
    <x v="0"/>
    <m/>
    <x v="0"/>
    <s v="Complaint"/>
    <x v="562"/>
    <s v="All service complaints should be subject to process based non-conformance analysis. Fact of complaint must not be part of the clinical record.  NRLS does not have a homecare option, so how we use these codes needs further discussion.  Could map these from process codes to remove duplication"/>
    <s v="Header"/>
    <s v="No "/>
    <s v="n/a"/>
    <s v="No "/>
    <s v="No "/>
    <s v="n/a"/>
    <s v="No "/>
    <s v="n/a"/>
    <s v="No "/>
    <s v="n/a"/>
    <s v="No "/>
    <s v="n/a"/>
    <s v="Yes"/>
    <s v="Man"/>
    <s v="No "/>
    <s v="n/a"/>
    <s v="No "/>
    <s v="n/a"/>
    <m/>
    <m/>
  </r>
  <r>
    <n v="4"/>
    <n v="7"/>
    <n v="1"/>
    <s v=""/>
    <s v="4.7.1"/>
    <s v="Outcome Based Codes"/>
    <x v="3"/>
    <s v="Complaint"/>
    <x v="25"/>
    <s v="Date acknowledgement issued to complainant"/>
    <x v="247"/>
    <m/>
    <x v="0"/>
    <s v="Date acknowledgement issued to complainant"/>
    <x v="563"/>
    <s v="If written response requested by reporter/complainant"/>
    <s v="Date /Time"/>
    <s v="No "/>
    <s v="n/a"/>
    <m/>
    <s v="No "/>
    <s v="n/a"/>
    <s v="No "/>
    <s v="n/a"/>
    <s v="No "/>
    <s v="n/a"/>
    <s v="No "/>
    <s v="n/a"/>
    <s v="No "/>
    <s v="n/a"/>
    <s v="No "/>
    <s v="n/a"/>
    <s v="No "/>
    <s v="n/a"/>
    <m/>
    <m/>
  </r>
  <r>
    <n v="4"/>
    <n v="7"/>
    <n v="2"/>
    <s v=""/>
    <s v="4.7.2"/>
    <s v="Outcome Based Codes"/>
    <x v="3"/>
    <s v="Complaint"/>
    <x v="25"/>
    <s v="Date of written response issued to complainant"/>
    <x v="248"/>
    <m/>
    <x v="0"/>
    <s v="Date of written response issued to complainant"/>
    <x v="564"/>
    <s v="If written response requested by reporter/complainant"/>
    <s v="Date /Time"/>
    <s v="No "/>
    <s v="n/a"/>
    <m/>
    <s v="No "/>
    <s v="n/a"/>
    <s v="No "/>
    <s v="n/a"/>
    <s v="No "/>
    <s v="n/a"/>
    <s v="No "/>
    <s v="n/a"/>
    <s v="No "/>
    <s v="n/a"/>
    <s v="No "/>
    <s v="n/a"/>
    <s v="No "/>
    <s v="n/a"/>
    <m/>
    <m/>
  </r>
  <r>
    <n v="5"/>
    <s v=""/>
    <s v=""/>
    <s v=""/>
    <s v="5"/>
    <s v="Root Cause Codes"/>
    <x v="4"/>
    <m/>
    <x v="0"/>
    <m/>
    <x v="0"/>
    <m/>
    <x v="0"/>
    <s v="Root Cause Codes"/>
    <x v="565"/>
    <m/>
    <s v="Header"/>
    <s v="Yes"/>
    <s v="Man"/>
    <s v="No "/>
    <s v="Yes"/>
    <s v="Man"/>
    <s v="Yes"/>
    <s v="Man"/>
    <s v="Yes"/>
    <s v="Man"/>
    <s v="Yes"/>
    <s v="Man"/>
    <s v="Yes"/>
    <s v="Man"/>
    <s v="Yes"/>
    <s v="Man"/>
    <s v="Yes"/>
    <s v="Man"/>
    <m/>
    <m/>
  </r>
  <r>
    <n v="5"/>
    <n v="1"/>
    <s v=""/>
    <s v=""/>
    <s v="5.1"/>
    <s v="Root Cause Codes"/>
    <x v="4"/>
    <s v="Work and Environment Factors"/>
    <x v="26"/>
    <m/>
    <x v="0"/>
    <m/>
    <x v="0"/>
    <s v="Work and Environment Factors"/>
    <x v="566"/>
    <m/>
    <s v="1=primary cause, 2=secondary cause, 3=contributory factor"/>
    <s v="Yes"/>
    <s v="Opt"/>
    <s v="No "/>
    <s v="Yes"/>
    <s v="Opt"/>
    <s v="Yes"/>
    <s v="Opt"/>
    <s v="Yes"/>
    <s v="Opt"/>
    <s v="Yes"/>
    <s v="Opt"/>
    <s v="Yes"/>
    <s v="Opt"/>
    <s v="Yes"/>
    <s v="Opt"/>
    <s v="Yes"/>
    <s v="Opt"/>
    <m/>
    <m/>
  </r>
  <r>
    <n v="5"/>
    <n v="1"/>
    <n v="1"/>
    <s v=""/>
    <s v="5.1.1"/>
    <s v="Root Cause Codes"/>
    <x v="4"/>
    <s v="Work and Environment Factors"/>
    <x v="26"/>
    <s v="Poor workspace layout / insufficient space"/>
    <x v="249"/>
    <m/>
    <x v="0"/>
    <s v="Poor workspace layout / insufficient space"/>
    <x v="567"/>
    <m/>
    <s v="1=primary cause, 2=secondary cause, 3=contributory factor"/>
    <s v="Yes"/>
    <s v="Opt"/>
    <s v="No "/>
    <s v="Yes"/>
    <s v="Opt"/>
    <s v="Yes"/>
    <s v="Opt"/>
    <s v="Yes"/>
    <s v="Opt"/>
    <s v="Yes"/>
    <s v="Opt"/>
    <s v="Yes"/>
    <s v="Opt"/>
    <s v="Yes"/>
    <s v="Opt"/>
    <s v="Yes"/>
    <s v="Opt"/>
    <m/>
    <m/>
  </r>
  <r>
    <n v="5"/>
    <n v="1"/>
    <n v="2"/>
    <s v=""/>
    <s v="5.1.2"/>
    <s v="Root Cause Codes"/>
    <x v="4"/>
    <s v="Work and Environment Factors"/>
    <x v="26"/>
    <s v="Unsuitable environmental conditions (e.g. noise, heat, light, cleanliness, distractions, interruptions)"/>
    <x v="250"/>
    <m/>
    <x v="0"/>
    <s v="Unsuitable environmental conditions (e.g. noise, heat, light, cleanliness, distractions, interruptions)"/>
    <x v="568"/>
    <m/>
    <s v="1=primary cause, 2=secondary cause, 3=contributory factor"/>
    <s v="Yes"/>
    <s v="Opt"/>
    <s v="No "/>
    <s v="Yes"/>
    <s v="Opt"/>
    <s v="Yes"/>
    <s v="Opt"/>
    <s v="Yes"/>
    <s v="Opt"/>
    <s v="Yes"/>
    <s v="Opt"/>
    <s v="Yes"/>
    <s v="Opt"/>
    <s v="Yes"/>
    <s v="Opt"/>
    <s v="Yes"/>
    <s v="Opt"/>
    <m/>
    <m/>
  </r>
  <r>
    <n v="5"/>
    <n v="1"/>
    <n v="3"/>
    <s v=""/>
    <s v="5.1.3"/>
    <s v="Root Cause Codes"/>
    <x v="4"/>
    <s v="Work and Environment Factors"/>
    <x v="26"/>
    <s v="Workload and hours of work"/>
    <x v="251"/>
    <m/>
    <x v="0"/>
    <s v="Workload and hours of work"/>
    <x v="569"/>
    <m/>
    <s v="1=primary cause, 2=secondary cause, 3=contributory factor"/>
    <s v="Yes"/>
    <s v="Opt"/>
    <s v="No "/>
    <s v="Yes"/>
    <s v="Opt"/>
    <s v="Yes"/>
    <s v="Opt"/>
    <s v="Yes"/>
    <s v="Opt"/>
    <s v="Yes"/>
    <s v="Opt"/>
    <s v="Yes"/>
    <s v="Opt"/>
    <s v="Yes"/>
    <s v="Opt"/>
    <s v="Yes"/>
    <s v="Opt"/>
    <m/>
    <m/>
  </r>
  <r>
    <n v="5"/>
    <n v="1"/>
    <n v="4"/>
    <s v=""/>
    <s v="5.1.4"/>
    <s v="Root Cause Codes"/>
    <x v="4"/>
    <s v="Work and Environment Factors"/>
    <x v="26"/>
    <s v="Time pressures"/>
    <x v="252"/>
    <m/>
    <x v="0"/>
    <s v="Time pressures"/>
    <x v="570"/>
    <m/>
    <s v="1=primary cause, 2=secondary cause, 3=contributory factor"/>
    <s v="Yes"/>
    <s v="Opt"/>
    <s v="No "/>
    <s v="Yes"/>
    <s v="Opt"/>
    <s v="Yes"/>
    <s v="Opt"/>
    <s v="Yes"/>
    <s v="Opt"/>
    <s v="Yes"/>
    <s v="Opt"/>
    <s v="Yes"/>
    <s v="Opt"/>
    <s v="Yes"/>
    <s v="Opt"/>
    <s v="Yes"/>
    <s v="Opt"/>
    <m/>
    <m/>
  </r>
  <r>
    <n v="5"/>
    <n v="1"/>
    <n v="5"/>
    <s v=""/>
    <s v="5.1.5"/>
    <s v="Root Cause Codes"/>
    <x v="4"/>
    <s v="Work and Environment Factors"/>
    <x v="26"/>
    <s v="Poor/excess administration"/>
    <x v="253"/>
    <m/>
    <x v="0"/>
    <s v="Poor/excess administration"/>
    <x v="571"/>
    <m/>
    <s v="1=primary cause, 2=secondary cause, 3=contributory factor"/>
    <s v="Yes"/>
    <s v="Opt"/>
    <s v="No "/>
    <s v="Yes"/>
    <s v="Opt"/>
    <s v="Yes"/>
    <s v="Opt"/>
    <s v="Yes"/>
    <s v="Opt"/>
    <s v="Yes"/>
    <s v="Opt"/>
    <s v="Yes"/>
    <s v="Opt"/>
    <s v="Yes"/>
    <s v="Opt"/>
    <s v="Yes"/>
    <s v="Opt"/>
    <m/>
    <m/>
  </r>
  <r>
    <n v="5"/>
    <n v="2"/>
    <s v=""/>
    <s v=""/>
    <s v="5.2"/>
    <s v="Root Cause Codes"/>
    <x v="4"/>
    <s v="Equipment and resource factors"/>
    <x v="27"/>
    <m/>
    <x v="0"/>
    <m/>
    <x v="0"/>
    <s v="Equipment and resource factors"/>
    <x v="572"/>
    <m/>
    <s v="1=primary cause, 2=secondary cause, 3=contributory factor"/>
    <s v="Yes"/>
    <s v="Opt"/>
    <s v="No "/>
    <s v="Yes"/>
    <s v="Opt"/>
    <s v="Yes"/>
    <s v="Opt"/>
    <s v="Yes"/>
    <s v="Opt"/>
    <s v="Yes"/>
    <s v="Opt"/>
    <s v="Yes"/>
    <s v="Opt"/>
    <s v="Yes"/>
    <s v="Opt"/>
    <s v="Yes"/>
    <s v="Opt"/>
    <m/>
    <m/>
  </r>
  <r>
    <n v="5"/>
    <n v="2"/>
    <n v="1"/>
    <s v=""/>
    <s v="5.2.1"/>
    <s v="Root Cause Codes"/>
    <x v="4"/>
    <s v="Equipment and resource factors"/>
    <x v="27"/>
    <s v="Poor design (e.g. unclear displays, equipment difficult to use)"/>
    <x v="254"/>
    <m/>
    <x v="0"/>
    <s v="Poor design (e.g. unclear displays, equipment difficult to use)"/>
    <x v="573"/>
    <m/>
    <s v="1=primary cause, 2=secondary cause, 3=contributory factor"/>
    <s v="Yes"/>
    <s v="Opt"/>
    <s v="No "/>
    <s v="Yes"/>
    <s v="Opt"/>
    <s v="Yes"/>
    <s v="Opt"/>
    <s v="Yes"/>
    <s v="Opt"/>
    <s v="Yes"/>
    <s v="Opt"/>
    <s v="Yes"/>
    <s v="Opt"/>
    <s v="Yes"/>
    <s v="Opt"/>
    <s v="Yes"/>
    <s v="Opt"/>
    <m/>
    <m/>
  </r>
  <r>
    <n v="5"/>
    <n v="2"/>
    <n v="2"/>
    <s v=""/>
    <s v="5.2.2"/>
    <s v="Root Cause Codes"/>
    <x v="4"/>
    <s v="Equipment and resource factors"/>
    <x v="27"/>
    <s v="Insufficient equipment"/>
    <x v="255"/>
    <m/>
    <x v="0"/>
    <s v="Insufficient equipment"/>
    <x v="574"/>
    <m/>
    <s v="1=primary cause, 2=secondary cause, 3=contributory factor"/>
    <s v="Yes"/>
    <s v="Opt"/>
    <s v="No "/>
    <s v="Yes"/>
    <s v="Opt"/>
    <s v="Yes"/>
    <s v="Opt"/>
    <s v="Yes"/>
    <s v="Opt"/>
    <s v="Yes"/>
    <s v="Opt"/>
    <s v="Yes"/>
    <s v="Opt"/>
    <s v="Yes"/>
    <s v="Opt"/>
    <s v="Yes"/>
    <s v="Opt"/>
    <m/>
    <m/>
  </r>
  <r>
    <n v="5"/>
    <n v="2"/>
    <n v="3"/>
    <s v=""/>
    <s v="5.2.3"/>
    <s v="Root Cause Codes"/>
    <x v="4"/>
    <s v="Equipment and resource factors"/>
    <x v="27"/>
    <s v="Wrong type of equipment / correct equipment not available"/>
    <x v="256"/>
    <m/>
    <x v="0"/>
    <s v="Wrong type of equipment / correct equipment not available"/>
    <x v="575"/>
    <m/>
    <s v="1=primary cause, 2=secondary cause, 3=contributory factor"/>
    <s v="Yes"/>
    <s v="Opt"/>
    <s v="No "/>
    <s v="Yes"/>
    <s v="Opt"/>
    <s v="Yes"/>
    <s v="Opt"/>
    <s v="Yes"/>
    <s v="Opt"/>
    <s v="Yes"/>
    <s v="Opt"/>
    <s v="Yes"/>
    <s v="Opt"/>
    <s v="Yes"/>
    <s v="Opt"/>
    <s v="Yes"/>
    <s v="Opt"/>
    <m/>
    <m/>
  </r>
  <r>
    <n v="5"/>
    <n v="2"/>
    <n v="4"/>
    <s v=""/>
    <s v="5.2.4"/>
    <s v="Root Cause Codes"/>
    <x v="4"/>
    <s v="Equipment and resource factors"/>
    <x v="27"/>
    <s v="Maintenance / calibration"/>
    <x v="257"/>
    <m/>
    <x v="0"/>
    <s v="Maintenance / calibration"/>
    <x v="576"/>
    <m/>
    <s v="1=primary cause, 2=secondary cause, 3=contributory factor"/>
    <s v="Yes"/>
    <s v="Opt"/>
    <s v="No "/>
    <s v="Yes"/>
    <s v="Opt"/>
    <s v="Yes"/>
    <s v="Opt"/>
    <s v="Yes"/>
    <s v="Opt"/>
    <s v="Yes"/>
    <s v="Opt"/>
    <s v="Yes"/>
    <s v="Opt"/>
    <s v="Yes"/>
    <s v="Opt"/>
    <s v="Yes"/>
    <s v="Opt"/>
    <m/>
    <m/>
  </r>
  <r>
    <n v="5"/>
    <n v="2"/>
    <n v="5"/>
    <s v=""/>
    <s v="5.2.5"/>
    <s v="Root Cause Codes"/>
    <x v="4"/>
    <s v="Equipment and resource factors"/>
    <x v="27"/>
    <s v="Commissioning / validation"/>
    <x v="258"/>
    <m/>
    <x v="0"/>
    <s v="Commissioning / validation"/>
    <x v="577"/>
    <m/>
    <s v="1=primary cause, 2=secondary cause, 3=contributory factor"/>
    <s v="Yes"/>
    <s v="Opt"/>
    <s v="No "/>
    <s v="Yes"/>
    <s v="Opt"/>
    <s v="Yes"/>
    <s v="Opt"/>
    <s v="Yes"/>
    <s v="Opt"/>
    <s v="Yes"/>
    <s v="Opt"/>
    <s v="Yes"/>
    <s v="Opt"/>
    <s v="Yes"/>
    <s v="Opt"/>
    <s v="Yes"/>
    <s v="Opt"/>
    <m/>
    <m/>
  </r>
  <r>
    <n v="5"/>
    <n v="2"/>
    <n v="6"/>
    <s v=""/>
    <s v="5.2.6"/>
    <s v="Root Cause Codes"/>
    <x v="4"/>
    <s v="Equipment and resource factors"/>
    <x v="27"/>
    <s v="Wrong product / quantity / specification ordered (includes none ordered)"/>
    <x v="259"/>
    <m/>
    <x v="0"/>
    <s v="Wrong product / quantity / specification ordered (includes none ordered)"/>
    <x v="578"/>
    <m/>
    <s v="1=primary cause, 2=secondary cause, 3=contributory factor"/>
    <s v="Yes"/>
    <s v="Opt"/>
    <s v="No "/>
    <s v="Yes"/>
    <s v="Opt"/>
    <s v="Yes"/>
    <s v="Opt"/>
    <s v="Yes"/>
    <s v="Opt"/>
    <s v="Yes"/>
    <s v="Opt"/>
    <s v="Yes"/>
    <s v="Opt"/>
    <s v="Yes"/>
    <s v="Opt"/>
    <s v="Yes"/>
    <s v="Opt"/>
    <m/>
    <m/>
  </r>
  <r>
    <n v="5"/>
    <n v="2"/>
    <n v="7"/>
    <s v=""/>
    <s v="5.2.7"/>
    <s v="Root Cause Codes"/>
    <x v="4"/>
    <s v="Equipment and resource factors"/>
    <x v="27"/>
    <s v="Wrong product / quantity / specification supplied"/>
    <x v="260"/>
    <m/>
    <x v="0"/>
    <s v="Wrong product / quantity / specification supplied"/>
    <x v="579"/>
    <m/>
    <s v="1=primary cause, 2=secondary cause, 3=contributory factor"/>
    <s v="Yes"/>
    <s v="Opt"/>
    <s v="No "/>
    <s v="Yes"/>
    <s v="Opt"/>
    <s v="Yes"/>
    <s v="Opt"/>
    <s v="Yes"/>
    <s v="Opt"/>
    <s v="Yes"/>
    <s v="Opt"/>
    <s v="Yes"/>
    <s v="Opt"/>
    <s v="Yes"/>
    <s v="Opt"/>
    <s v="Yes"/>
    <s v="Opt"/>
    <m/>
    <m/>
  </r>
  <r>
    <n v="5"/>
    <n v="2"/>
    <n v="8"/>
    <s v=""/>
    <s v="5.2.8"/>
    <s v="Root Cause Codes"/>
    <x v="4"/>
    <s v="Equipment and resource factors"/>
    <x v="27"/>
    <s v="Supplier not approved"/>
    <x v="261"/>
    <m/>
    <x v="0"/>
    <s v="Supplier not approved"/>
    <x v="580"/>
    <m/>
    <s v="1=primary cause, 2=secondary cause, 3=contributory factor"/>
    <s v="Yes"/>
    <s v="Opt"/>
    <s v="No "/>
    <s v="Yes"/>
    <s v="Opt"/>
    <s v="Yes"/>
    <s v="Opt"/>
    <s v="Yes"/>
    <s v="Opt"/>
    <s v="Yes"/>
    <s v="Opt"/>
    <s v="Yes"/>
    <s v="Opt"/>
    <s v="Yes"/>
    <s v="Opt"/>
    <s v="Yes"/>
    <s v="Opt"/>
    <m/>
    <m/>
  </r>
  <r>
    <n v="5"/>
    <n v="2"/>
    <n v="9"/>
    <s v=""/>
    <s v="5.2.9"/>
    <s v="Root Cause Codes"/>
    <x v="4"/>
    <s v="Equipment and resource factors"/>
    <x v="27"/>
    <s v="Inadequate Equipment/Product/Service specification"/>
    <x v="262"/>
    <m/>
    <x v="0"/>
    <s v="Inadequate Equipment/Product/Service specification"/>
    <x v="581"/>
    <m/>
    <s v="1=primary cause, 2=secondary cause, 3=contributory factor"/>
    <s v="Yes"/>
    <s v="Opt"/>
    <s v="No "/>
    <s v="Yes"/>
    <s v="Opt"/>
    <s v="Yes"/>
    <s v="Opt"/>
    <s v="Yes"/>
    <s v="Opt"/>
    <s v="Yes"/>
    <s v="Opt"/>
    <s v="Yes"/>
    <s v="Opt"/>
    <s v="Yes"/>
    <s v="Opt"/>
    <s v="Yes"/>
    <s v="Opt"/>
    <m/>
    <m/>
  </r>
  <r>
    <n v="5"/>
    <n v="2"/>
    <n v="10"/>
    <s v=""/>
    <s v="5.2.10"/>
    <s v="Root Cause Codes"/>
    <x v="4"/>
    <s v="Equipment and resource factors"/>
    <x v="27"/>
    <s v="No/insufficient stock"/>
    <x v="263"/>
    <m/>
    <x v="0"/>
    <s v="No/insufficient stock"/>
    <x v="582"/>
    <m/>
    <s v="1=primary cause, 2=secondary cause, 3=contributory factor"/>
    <s v="Yes"/>
    <s v="Opt"/>
    <s v="No "/>
    <s v="Yes"/>
    <s v="Opt"/>
    <s v="Yes"/>
    <s v="Opt"/>
    <s v="Yes"/>
    <s v="Opt"/>
    <s v="Yes"/>
    <s v="Opt"/>
    <s v="Yes"/>
    <s v="Opt"/>
    <s v="Yes"/>
    <s v="Opt"/>
    <s v="Yes"/>
    <s v="Opt"/>
    <m/>
    <m/>
  </r>
  <r>
    <n v="5"/>
    <n v="3"/>
    <s v=""/>
    <s v=""/>
    <s v="5.3"/>
    <s v="Root Cause Codes"/>
    <x v="4"/>
    <s v="Medicine or Medical Device Triggers"/>
    <x v="28"/>
    <m/>
    <x v="0"/>
    <m/>
    <x v="0"/>
    <s v="Medicine or Medical Device Triggers"/>
    <x v="583"/>
    <m/>
    <s v="1=primary cause, 2=secondary cause, 3=contributory factor"/>
    <s v="Yes"/>
    <s v="Opt"/>
    <s v="No "/>
    <s v="Yes"/>
    <s v="Opt"/>
    <s v="Yes"/>
    <s v="Opt"/>
    <s v="Yes"/>
    <s v="Opt"/>
    <s v="Yes"/>
    <s v="Opt"/>
    <s v="Yes"/>
    <s v="Opt"/>
    <s v="Yes"/>
    <s v="Opt"/>
    <s v="Yes"/>
    <s v="Opt"/>
    <m/>
    <m/>
  </r>
  <r>
    <n v="5"/>
    <n v="3"/>
    <n v="1"/>
    <s v=""/>
    <s v="5.3.1"/>
    <s v="Root Cause Codes"/>
    <x v="4"/>
    <s v="Medicine or Medical Device Triggers"/>
    <x v="28"/>
    <s v="Poor packaging / labelling"/>
    <x v="264"/>
    <m/>
    <x v="0"/>
    <s v="Poor packaging / labelling"/>
    <x v="584"/>
    <m/>
    <s v="1=primary cause, 2=secondary cause, 3=contributory factor"/>
    <s v="Yes"/>
    <s v="Opt"/>
    <s v="No "/>
    <s v="Yes"/>
    <s v="Opt"/>
    <s v="Yes"/>
    <s v="Opt"/>
    <s v="Yes"/>
    <s v="Opt"/>
    <s v="Yes"/>
    <s v="Opt"/>
    <s v="Yes"/>
    <s v="Opt"/>
    <s v="Yes"/>
    <s v="Opt"/>
    <s v="Yes"/>
    <s v="Opt"/>
    <m/>
    <m/>
  </r>
  <r>
    <n v="5"/>
    <n v="3"/>
    <n v="2"/>
    <s v=""/>
    <s v="5.3.2"/>
    <s v="Root Cause Codes"/>
    <x v="4"/>
    <s v="Medicine or Medical Device Triggers"/>
    <x v="28"/>
    <s v="Caution in Use notice"/>
    <x v="265"/>
    <m/>
    <x v="0"/>
    <s v="Caution in Use notice"/>
    <x v="585"/>
    <m/>
    <s v="1=primary cause, 2=secondary cause, 3=contributory factor"/>
    <s v="Yes"/>
    <s v="Opt"/>
    <s v="No "/>
    <s v="Yes"/>
    <s v="Opt"/>
    <s v="Yes"/>
    <s v="Opt"/>
    <s v="Yes"/>
    <s v="Opt"/>
    <s v="Yes"/>
    <s v="Opt"/>
    <s v="Yes"/>
    <s v="Opt"/>
    <s v="Yes"/>
    <s v="Opt"/>
    <s v="Yes"/>
    <s v="Opt"/>
    <m/>
    <m/>
  </r>
  <r>
    <n v="5"/>
    <n v="3"/>
    <n v="3"/>
    <s v=""/>
    <s v="5.3.3"/>
    <s v="Root Cause Codes"/>
    <x v="4"/>
    <s v="Medicine or Medical Device Triggers"/>
    <x v="28"/>
    <s v="Faulty Medicine / Medical Device"/>
    <x v="266"/>
    <m/>
    <x v="0"/>
    <s v="Faulty Medicine / Medical Device"/>
    <x v="586"/>
    <m/>
    <s v="1=primary cause, 2=secondary cause, 3=contributory factor"/>
    <s v="Yes"/>
    <s v="Opt"/>
    <s v="No "/>
    <s v="Yes"/>
    <s v="Opt"/>
    <s v="Yes"/>
    <s v="Opt"/>
    <s v="Yes"/>
    <s v="Opt"/>
    <s v="Yes"/>
    <s v="Opt"/>
    <s v="Yes"/>
    <s v="Opt"/>
    <s v="Yes"/>
    <s v="Opt"/>
    <s v="Yes"/>
    <s v="Opt"/>
    <m/>
    <m/>
  </r>
  <r>
    <n v="5"/>
    <n v="4"/>
    <s v=""/>
    <s v=""/>
    <s v="5.4"/>
    <s v="Root Cause Codes"/>
    <x v="4"/>
    <s v="Task factors"/>
    <x v="29"/>
    <m/>
    <x v="0"/>
    <m/>
    <x v="0"/>
    <s v="Task factors"/>
    <x v="587"/>
    <m/>
    <s v="1=primary cause, 2=secondary cause, 3=contributory factor"/>
    <s v="Yes"/>
    <s v="Opt"/>
    <s v="No "/>
    <s v="Yes"/>
    <s v="Opt"/>
    <s v="Yes"/>
    <s v="Opt"/>
    <s v="Yes"/>
    <s v="Opt"/>
    <s v="Yes"/>
    <s v="Opt"/>
    <s v="Yes"/>
    <s v="Opt"/>
    <s v="Yes"/>
    <s v="Opt"/>
    <s v="Yes"/>
    <s v="Opt"/>
    <m/>
    <m/>
  </r>
  <r>
    <n v="5"/>
    <n v="4"/>
    <n v="1"/>
    <s v=""/>
    <s v="5.4.1"/>
    <s v="Root Cause Codes"/>
    <x v="4"/>
    <s v="Task factors"/>
    <x v="29"/>
    <s v="Lack of approved documents (guidelines / procedures / policies)"/>
    <x v="267"/>
    <m/>
    <x v="0"/>
    <s v="Lack of approved documents (guidelines / procedures / policies)"/>
    <x v="588"/>
    <m/>
    <s v="1=primary cause, 2=secondary cause, 3=contributory factor"/>
    <s v="Yes"/>
    <s v="Opt"/>
    <s v="No "/>
    <s v="Yes"/>
    <s v="Opt"/>
    <s v="Yes"/>
    <s v="Opt"/>
    <s v="Yes"/>
    <s v="Opt"/>
    <s v="Yes"/>
    <s v="Opt"/>
    <s v="Yes"/>
    <s v="Opt"/>
    <s v="Yes"/>
    <s v="Opt"/>
    <s v="Yes"/>
    <s v="Opt"/>
    <m/>
    <m/>
  </r>
  <r>
    <n v="5"/>
    <n v="4"/>
    <n v="2"/>
    <s v=""/>
    <s v="5.4.2"/>
    <s v="Root Cause Codes"/>
    <x v="4"/>
    <s v="Task factors"/>
    <x v="29"/>
    <s v="Insufficient detail in approved documents (e.g. lack of decision making aids)"/>
    <x v="268"/>
    <m/>
    <x v="0"/>
    <s v="Insufficient detail in approved documents (e.g. lack of decision making aids)"/>
    <x v="589"/>
    <m/>
    <s v="1=primary cause, 2=secondary cause, 3=contributory factor"/>
    <s v="Yes"/>
    <s v="Opt"/>
    <s v="No "/>
    <s v="Yes"/>
    <s v="Opt"/>
    <s v="Yes"/>
    <s v="Opt"/>
    <s v="Yes"/>
    <s v="Opt"/>
    <s v="Yes"/>
    <s v="Opt"/>
    <s v="Yes"/>
    <s v="Opt"/>
    <s v="Yes"/>
    <s v="Opt"/>
    <s v="Yes"/>
    <s v="Opt"/>
    <m/>
    <m/>
  </r>
  <r>
    <n v="5"/>
    <n v="4"/>
    <n v="3"/>
    <s v=""/>
    <s v="5.4.3"/>
    <s v="Root Cause Codes"/>
    <x v="4"/>
    <s v="Task factors"/>
    <x v="29"/>
    <s v="Documentation not reflecting current practice"/>
    <x v="269"/>
    <m/>
    <x v="0"/>
    <s v="Documentation not reflecting current practice"/>
    <x v="590"/>
    <m/>
    <s v="1=primary cause, 2=secondary cause, 3=contributory factor"/>
    <s v="Yes"/>
    <s v="Opt"/>
    <s v="No "/>
    <s v="Yes"/>
    <s v="Opt"/>
    <s v="Yes"/>
    <s v="Opt"/>
    <s v="Yes"/>
    <s v="Opt"/>
    <s v="Yes"/>
    <s v="Opt"/>
    <s v="Yes"/>
    <s v="Opt"/>
    <s v="Yes"/>
    <s v="Opt"/>
    <s v="Yes"/>
    <s v="Opt"/>
    <m/>
    <m/>
  </r>
  <r>
    <n v="5"/>
    <n v="4"/>
    <n v="4"/>
    <s v=""/>
    <s v="5.4.4"/>
    <s v="Root Cause Codes"/>
    <x v="4"/>
    <s v="Task factors"/>
    <x v="29"/>
    <s v="Documentation unworkable in current environment"/>
    <x v="270"/>
    <m/>
    <x v="0"/>
    <s v="Documentation unworkable in current environment"/>
    <x v="591"/>
    <m/>
    <s v="1=primary cause, 2=secondary cause, 3=contributory factor"/>
    <s v="Yes"/>
    <s v="Opt"/>
    <s v="No "/>
    <s v="Yes"/>
    <s v="Opt"/>
    <s v="Yes"/>
    <s v="Opt"/>
    <s v="Yes"/>
    <s v="Opt"/>
    <s v="Yes"/>
    <s v="Opt"/>
    <s v="Yes"/>
    <s v="Opt"/>
    <s v="Yes"/>
    <s v="Opt"/>
    <s v="Yes"/>
    <s v="Opt"/>
    <m/>
    <m/>
  </r>
  <r>
    <n v="5"/>
    <n v="5"/>
    <s v=""/>
    <s v=""/>
    <s v="5.5"/>
    <s v="Root Cause Codes"/>
    <x v="4"/>
    <s v="Education &amp; Training Factors"/>
    <x v="30"/>
    <m/>
    <x v="0"/>
    <m/>
    <x v="0"/>
    <s v="Education &amp; Training Factors"/>
    <x v="592"/>
    <m/>
    <s v="1=primary cause, 2=secondary cause, 3=contributory factor"/>
    <s v="Yes"/>
    <s v="Opt"/>
    <s v="No "/>
    <s v="Yes"/>
    <s v="Opt"/>
    <s v="Yes"/>
    <s v="Opt"/>
    <s v="Yes"/>
    <s v="Opt"/>
    <s v="Yes"/>
    <s v="Opt"/>
    <s v="Yes"/>
    <s v="Opt"/>
    <s v="Yes"/>
    <s v="Opt"/>
    <s v="Yes"/>
    <s v="Opt"/>
    <m/>
    <m/>
  </r>
  <r>
    <n v="5"/>
    <n v="5"/>
    <n v="1"/>
    <s v=""/>
    <s v="5.5.1"/>
    <s v="Root Cause Codes"/>
    <x v="4"/>
    <s v="Education &amp; Training Factors"/>
    <x v="30"/>
    <s v="Training"/>
    <x v="271"/>
    <m/>
    <x v="0"/>
    <s v="Training"/>
    <x v="593"/>
    <m/>
    <s v="1=primary cause, 2=secondary cause, 3=contributory factor"/>
    <s v="Yes"/>
    <s v="Opt"/>
    <s v="No "/>
    <s v="Yes"/>
    <s v="Opt"/>
    <s v="Yes"/>
    <s v="Opt"/>
    <s v="Yes"/>
    <s v="Opt"/>
    <s v="Yes"/>
    <s v="Opt"/>
    <s v="Yes"/>
    <s v="Opt"/>
    <s v="Yes"/>
    <s v="Opt"/>
    <s v="Yes"/>
    <s v="Opt"/>
    <m/>
    <m/>
  </r>
  <r>
    <n v="5"/>
    <n v="5"/>
    <n v="1"/>
    <n v="1"/>
    <s v="5.5.1.1"/>
    <s v="Root Cause Codes"/>
    <x v="4"/>
    <s v="Education &amp; Training Factors"/>
    <x v="30"/>
    <s v="Training"/>
    <x v="271"/>
    <s v="Inadequate training"/>
    <x v="290"/>
    <s v="Inadequate training"/>
    <x v="594"/>
    <m/>
    <s v="1=primary cause, 2=secondary cause, 3=contributory factor"/>
    <s v="Yes"/>
    <s v="Opt"/>
    <s v="No "/>
    <s v="Yes"/>
    <s v="Opt"/>
    <s v="Yes"/>
    <s v="Opt"/>
    <s v="Yes"/>
    <s v="Opt"/>
    <s v="Yes"/>
    <s v="Opt"/>
    <s v="Yes"/>
    <s v="Opt"/>
    <s v="Yes"/>
    <s v="Opt"/>
    <s v="Yes"/>
    <s v="Opt"/>
    <m/>
    <m/>
  </r>
  <r>
    <n v="5"/>
    <n v="5"/>
    <n v="1"/>
    <n v="2"/>
    <s v="5.5.1.2"/>
    <s v="Root Cause Codes"/>
    <x v="4"/>
    <s v="Education &amp; Training Factors"/>
    <x v="30"/>
    <s v="Training"/>
    <x v="271"/>
    <s v="Training needs not identified"/>
    <x v="291"/>
    <s v="Training needs not identified"/>
    <x v="595"/>
    <m/>
    <s v="1=primary cause, 2=secondary cause, 3=contributory factor"/>
    <s v="Yes"/>
    <s v="Opt"/>
    <s v="No "/>
    <s v="Yes"/>
    <s v="Opt"/>
    <s v="Yes"/>
    <s v="Opt"/>
    <s v="Yes"/>
    <s v="Opt"/>
    <s v="Yes"/>
    <s v="Opt"/>
    <s v="Yes"/>
    <s v="Opt"/>
    <s v="Yes"/>
    <s v="Opt"/>
    <s v="Yes"/>
    <s v="Opt"/>
    <m/>
    <m/>
  </r>
  <r>
    <n v="5"/>
    <n v="5"/>
    <n v="1"/>
    <n v="3"/>
    <s v="5.5.1.3"/>
    <s v="Root Cause Codes"/>
    <x v="4"/>
    <s v="Education &amp; Training Factors"/>
    <x v="30"/>
    <s v="Training"/>
    <x v="271"/>
    <s v="Training needs identified but not planned"/>
    <x v="292"/>
    <s v="Training needs identified but not planned"/>
    <x v="596"/>
    <m/>
    <s v="1=primary cause, 2=secondary cause, 3=contributory factor"/>
    <s v="Yes"/>
    <s v="Opt"/>
    <s v="No "/>
    <s v="Yes"/>
    <s v="Opt"/>
    <s v="Yes"/>
    <s v="Opt"/>
    <s v="Yes"/>
    <s v="Opt"/>
    <s v="Yes"/>
    <s v="Opt"/>
    <s v="Yes"/>
    <s v="Opt"/>
    <s v="Yes"/>
    <s v="Opt"/>
    <s v="Yes"/>
    <s v="Opt"/>
    <m/>
    <m/>
  </r>
  <r>
    <n v="5"/>
    <n v="5"/>
    <n v="1"/>
    <n v="4"/>
    <s v="5.5.1.4"/>
    <s v="Root Cause Codes"/>
    <x v="4"/>
    <s v="Education &amp; Training Factors"/>
    <x v="30"/>
    <s v="Training"/>
    <x v="271"/>
    <s v="Training planned, but not completed"/>
    <x v="293"/>
    <s v="Training planned, but not completed"/>
    <x v="597"/>
    <m/>
    <s v="1=primary cause, 2=secondary cause, 3=contributory factor"/>
    <s v="Yes"/>
    <s v="Opt"/>
    <s v="No "/>
    <s v="Yes"/>
    <s v="Opt"/>
    <s v="Yes"/>
    <s v="Opt"/>
    <s v="Yes"/>
    <s v="Opt"/>
    <s v="Yes"/>
    <s v="Opt"/>
    <s v="Yes"/>
    <s v="Opt"/>
    <s v="Yes"/>
    <s v="Opt"/>
    <s v="Yes"/>
    <s v="Opt"/>
    <m/>
    <m/>
  </r>
  <r>
    <n v="5"/>
    <n v="5"/>
    <n v="1"/>
    <n v="5"/>
    <s v="5.5.1.5"/>
    <s v="Root Cause Codes"/>
    <x v="4"/>
    <s v="Education &amp; Training Factors"/>
    <x v="30"/>
    <s v="Training"/>
    <x v="271"/>
    <s v="Approved training materials / courses not available"/>
    <x v="294"/>
    <s v="Approved training materials / courses not available"/>
    <x v="598"/>
    <m/>
    <s v="1=primary cause, 2=secondary cause, 3=contributory factor"/>
    <s v="Yes"/>
    <s v="Opt"/>
    <s v="No "/>
    <s v="Yes"/>
    <s v="Opt"/>
    <s v="Yes"/>
    <s v="Opt"/>
    <s v="Yes"/>
    <s v="Opt"/>
    <s v="Yes"/>
    <s v="Opt"/>
    <s v="Yes"/>
    <s v="Opt"/>
    <s v="Yes"/>
    <s v="Opt"/>
    <s v="Yes"/>
    <s v="Opt"/>
    <m/>
    <m/>
  </r>
  <r>
    <n v="5"/>
    <n v="5"/>
    <n v="2"/>
    <s v=""/>
    <s v="5.5.2"/>
    <s v="Root Cause Codes"/>
    <x v="4"/>
    <s v="Education &amp; Training Factors"/>
    <x v="30"/>
    <s v="Competence"/>
    <x v="272"/>
    <m/>
    <x v="0"/>
    <s v="Competence"/>
    <x v="599"/>
    <m/>
    <s v="1=primary cause, 2=secondary cause, 3=contributory factor"/>
    <s v="Yes"/>
    <s v="Opt"/>
    <s v="No "/>
    <s v="Yes"/>
    <s v="Opt"/>
    <s v="Yes"/>
    <s v="Opt"/>
    <s v="Yes"/>
    <s v="Opt"/>
    <s v="Yes"/>
    <s v="Opt"/>
    <s v="Yes"/>
    <s v="Opt"/>
    <s v="Yes"/>
    <s v="Opt"/>
    <s v="Yes"/>
    <s v="Opt"/>
    <m/>
    <m/>
  </r>
  <r>
    <n v="5"/>
    <n v="5"/>
    <n v="2"/>
    <n v="1"/>
    <s v="5.5.2.1"/>
    <s v="Root Cause Codes"/>
    <x v="4"/>
    <s v="Education &amp; Training Factors"/>
    <x v="30"/>
    <s v="Competence"/>
    <x v="272"/>
    <s v="Competence not validated after training"/>
    <x v="295"/>
    <s v="Competence not validated after training"/>
    <x v="600"/>
    <m/>
    <s v="1=primary cause, 2=secondary cause, 3=contributory factor"/>
    <s v="Yes"/>
    <s v="Opt"/>
    <s v="No "/>
    <s v="Yes"/>
    <s v="Opt"/>
    <s v="Yes"/>
    <s v="Opt"/>
    <s v="Yes"/>
    <s v="Opt"/>
    <s v="Yes"/>
    <s v="Opt"/>
    <s v="Yes"/>
    <s v="Opt"/>
    <s v="Yes"/>
    <s v="Opt"/>
    <s v="Yes"/>
    <s v="Opt"/>
    <m/>
    <m/>
  </r>
  <r>
    <n v="5"/>
    <n v="5"/>
    <n v="2"/>
    <n v="2"/>
    <s v="5.5.2.2"/>
    <s v="Root Cause Codes"/>
    <x v="4"/>
    <s v="Education &amp; Training Factors"/>
    <x v="30"/>
    <s v="Competence"/>
    <x v="272"/>
    <s v="Impaired / poor judgement"/>
    <x v="296"/>
    <s v="Impaired / poor judgement"/>
    <x v="601"/>
    <m/>
    <s v="1=primary cause, 2=secondary cause, 3=contributory factor"/>
    <s v="Yes"/>
    <s v="Opt"/>
    <s v="No "/>
    <s v="Yes"/>
    <s v="Opt"/>
    <s v="Yes"/>
    <s v="Opt"/>
    <s v="Yes"/>
    <s v="Opt"/>
    <s v="Yes"/>
    <s v="Opt"/>
    <s v="Yes"/>
    <s v="Opt"/>
    <s v="Yes"/>
    <s v="Opt"/>
    <s v="Yes"/>
    <s v="Opt"/>
    <m/>
    <m/>
  </r>
  <r>
    <n v="5"/>
    <n v="5"/>
    <n v="2"/>
    <n v="3"/>
    <s v="5.5.2.3"/>
    <s v="Root Cause Codes"/>
    <x v="4"/>
    <s v="Education &amp; Training Factors"/>
    <x v="30"/>
    <s v="Competence"/>
    <x v="272"/>
    <s v="Health / Stress related lapse"/>
    <x v="297"/>
    <s v="Health / Stress related lapse"/>
    <x v="602"/>
    <m/>
    <s v="1=primary cause, 2=secondary cause, 3=contributory factor"/>
    <s v="Yes"/>
    <s v="Opt"/>
    <s v="No "/>
    <s v="Yes"/>
    <s v="Opt"/>
    <s v="Yes"/>
    <s v="Opt"/>
    <s v="Yes"/>
    <s v="Opt"/>
    <s v="Yes"/>
    <s v="Opt"/>
    <s v="Yes"/>
    <s v="Opt"/>
    <s v="Yes"/>
    <s v="Opt"/>
    <s v="Yes"/>
    <s v="Opt"/>
    <m/>
    <m/>
  </r>
  <r>
    <n v="5"/>
    <n v="5"/>
    <n v="3"/>
    <s v=""/>
    <s v="5.5.3"/>
    <s v="Root Cause Codes"/>
    <x v="4"/>
    <s v="Education &amp; Training Factors"/>
    <x v="30"/>
    <s v="Skills"/>
    <x v="273"/>
    <m/>
    <x v="0"/>
    <s v="Skills"/>
    <x v="603"/>
    <m/>
    <s v="1=primary cause, 2=secondary cause, 3=contributory factor"/>
    <s v="Yes"/>
    <s v="Opt"/>
    <s v="No "/>
    <s v="Yes"/>
    <s v="Opt"/>
    <s v="Yes"/>
    <s v="Opt"/>
    <s v="Yes"/>
    <s v="Opt"/>
    <s v="Yes"/>
    <s v="Opt"/>
    <s v="Yes"/>
    <s v="Opt"/>
    <s v="Yes"/>
    <s v="Opt"/>
    <s v="Yes"/>
    <s v="Opt"/>
    <m/>
    <m/>
  </r>
  <r>
    <n v="5"/>
    <n v="5"/>
    <n v="3"/>
    <n v="1"/>
    <s v="5.5.3.1"/>
    <s v="Root Cause Codes"/>
    <x v="4"/>
    <s v="Education &amp; Training Factors"/>
    <x v="30"/>
    <s v="Skills"/>
    <x v="273"/>
    <s v="Skill based slips/lapses (e.g. error in executing procedure)"/>
    <x v="298"/>
    <s v="Skill based slips/lapses (e.g. error in executing procedure)"/>
    <x v="604"/>
    <m/>
    <s v="1=primary cause, 2=secondary cause, 3=contributory factor"/>
    <s v="Yes"/>
    <s v="Opt"/>
    <s v="No "/>
    <s v="Yes"/>
    <s v="Opt"/>
    <s v="Yes"/>
    <s v="Opt"/>
    <s v="Yes"/>
    <s v="Opt"/>
    <s v="Yes"/>
    <s v="Opt"/>
    <s v="Yes"/>
    <s v="Opt"/>
    <s v="Yes"/>
    <s v="Opt"/>
    <s v="Yes"/>
    <s v="Opt"/>
    <m/>
    <m/>
  </r>
  <r>
    <n v="5"/>
    <n v="5"/>
    <n v="3"/>
    <n v="2"/>
    <s v="5.5.3.2"/>
    <s v="Root Cause Codes"/>
    <x v="4"/>
    <s v="Education &amp; Training Factors"/>
    <x v="30"/>
    <s v="Skills"/>
    <x v="273"/>
    <s v="Rule-based mistakes (e.g. application of wrong procedure)"/>
    <x v="299"/>
    <s v="Rule-based mistakes (e.g. application of wrong procedure)"/>
    <x v="605"/>
    <m/>
    <s v="1=primary cause, 2=secondary cause, 3=contributory factor"/>
    <s v="Yes"/>
    <s v="Opt"/>
    <s v="No "/>
    <s v="Yes"/>
    <s v="Opt"/>
    <s v="Yes"/>
    <s v="Opt"/>
    <s v="Yes"/>
    <s v="Opt"/>
    <s v="Yes"/>
    <s v="Opt"/>
    <s v="Yes"/>
    <s v="Opt"/>
    <s v="Yes"/>
    <s v="Opt"/>
    <s v="Yes"/>
    <s v="Opt"/>
    <m/>
    <m/>
  </r>
  <r>
    <n v="5"/>
    <n v="5"/>
    <n v="3"/>
    <n v="3"/>
    <s v="5.5.3.3"/>
    <s v="Root Cause Codes"/>
    <x v="4"/>
    <s v="Education &amp; Training Factors"/>
    <x v="30"/>
    <s v="Skills"/>
    <x v="273"/>
    <s v="Knowledge-based mistakes (e.g. unaware of multiple dosage regimes for specific condition)"/>
    <x v="300"/>
    <s v="Knowledge-based mistakes (e.g. unaware of multiple dosage regimes for specific condition)"/>
    <x v="606"/>
    <m/>
    <s v="1=primary cause, 2=secondary cause, 3=contributory factor"/>
    <s v="Yes"/>
    <s v="Opt"/>
    <s v="No "/>
    <s v="Yes"/>
    <s v="Opt"/>
    <s v="Yes"/>
    <s v="Opt"/>
    <s v="Yes"/>
    <s v="Opt"/>
    <s v="Yes"/>
    <s v="Opt"/>
    <s v="Yes"/>
    <s v="Opt"/>
    <s v="Yes"/>
    <s v="Opt"/>
    <s v="Yes"/>
    <s v="Opt"/>
    <m/>
    <m/>
  </r>
  <r>
    <n v="5"/>
    <n v="6"/>
    <s v=""/>
    <s v=""/>
    <s v="5.6"/>
    <s v="Root Cause Codes"/>
    <x v="4"/>
    <s v="Communication Factors"/>
    <x v="31"/>
    <m/>
    <x v="0"/>
    <m/>
    <x v="0"/>
    <s v="Communication Factors"/>
    <x v="607"/>
    <m/>
    <s v="1=primary cause, 2=secondary cause, 3=contributory factor"/>
    <s v="Yes"/>
    <s v="Opt"/>
    <s v="No "/>
    <s v="Yes"/>
    <s v="Opt"/>
    <s v="Yes"/>
    <s v="Opt"/>
    <s v="Yes"/>
    <s v="Opt"/>
    <s v="Yes"/>
    <s v="Opt"/>
    <s v="Yes"/>
    <s v="Opt"/>
    <s v="Yes"/>
    <s v="Opt"/>
    <s v="Yes"/>
    <s v="Opt"/>
    <m/>
    <m/>
  </r>
  <r>
    <n v="5"/>
    <n v="6"/>
    <n v="1"/>
    <s v=""/>
    <s v="5.6.1"/>
    <s v="Root Cause Codes"/>
    <x v="4"/>
    <s v="Communication Factors"/>
    <x v="31"/>
    <s v="Handover and communication processes not clearly defined"/>
    <x v="274"/>
    <m/>
    <x v="0"/>
    <s v="Handover and communication processes not clearly defined"/>
    <x v="608"/>
    <m/>
    <s v="1=primary cause, 2=secondary cause, 3=contributory factor"/>
    <s v="Yes"/>
    <s v="Opt"/>
    <s v="No "/>
    <s v="Yes"/>
    <s v="Opt"/>
    <s v="Yes"/>
    <s v="Opt"/>
    <s v="Yes"/>
    <s v="Opt"/>
    <s v="Yes"/>
    <s v="Opt"/>
    <s v="Yes"/>
    <s v="Opt"/>
    <s v="Yes"/>
    <s v="Opt"/>
    <s v="Yes"/>
    <s v="Opt"/>
    <m/>
    <m/>
  </r>
  <r>
    <n v="5"/>
    <n v="6"/>
    <n v="2"/>
    <s v=""/>
    <s v="5.6.2"/>
    <s v="Root Cause Codes"/>
    <x v="4"/>
    <s v="Communication Factors"/>
    <x v="31"/>
    <s v="Handover and communication processes defined but not followed"/>
    <x v="275"/>
    <m/>
    <x v="0"/>
    <s v="Handover and communication processes defined but not followed"/>
    <x v="609"/>
    <m/>
    <s v="1=primary cause, 2=secondary cause, 3=contributory factor"/>
    <s v="Yes"/>
    <s v="Opt"/>
    <s v="No "/>
    <s v="Yes"/>
    <s v="Opt"/>
    <s v="Yes"/>
    <s v="Opt"/>
    <s v="Yes"/>
    <s v="Opt"/>
    <s v="Yes"/>
    <s v="Opt"/>
    <s v="Yes"/>
    <s v="Opt"/>
    <s v="Yes"/>
    <s v="Opt"/>
    <s v="Yes"/>
    <s v="Opt"/>
    <m/>
    <m/>
  </r>
  <r>
    <n v="5"/>
    <n v="6"/>
    <n v="3"/>
    <s v=""/>
    <s v="5.6.3"/>
    <s v="Root Cause Codes"/>
    <x v="4"/>
    <s v="Communication Factors"/>
    <x v="31"/>
    <s v="Contact details not up-to-date"/>
    <x v="276"/>
    <m/>
    <x v="0"/>
    <s v="Contact details not up-to-date"/>
    <x v="610"/>
    <m/>
    <s v="1=primary cause, 2=secondary cause, 3=contributory factor"/>
    <s v="Yes"/>
    <s v="Opt"/>
    <s v="No "/>
    <s v="Yes"/>
    <s v="Opt"/>
    <s v="Yes"/>
    <s v="Opt"/>
    <s v="Yes"/>
    <s v="Opt"/>
    <s v="Yes"/>
    <s v="Opt"/>
    <s v="Yes"/>
    <s v="Opt"/>
    <s v="Yes"/>
    <s v="Opt"/>
    <s v="Yes"/>
    <s v="Opt"/>
    <m/>
    <m/>
  </r>
  <r>
    <n v="5"/>
    <n v="6"/>
    <n v="4"/>
    <s v=""/>
    <s v="5.6.4"/>
    <s v="Root Cause Codes"/>
    <x v="4"/>
    <s v="Communication Factors"/>
    <x v="31"/>
    <s v="Communication issue e.g. mismatch in understanding between accounts of individuals delivering and receiving information. conflicting, unclear or missing information"/>
    <x v="277"/>
    <m/>
    <x v="0"/>
    <s v="Communication issue e.g. mismatch in understanding between accounts of individuals delivering and receiving information. conflicting, unclear or missing information"/>
    <x v="611"/>
    <m/>
    <s v="1=primary cause, 2=secondary cause, 3=contributory factor"/>
    <s v="Yes"/>
    <s v="Opt"/>
    <s v="No "/>
    <s v="Yes"/>
    <s v="Opt"/>
    <s v="Yes"/>
    <s v="Opt"/>
    <s v="Yes"/>
    <s v="Opt"/>
    <s v="Yes"/>
    <s v="Opt"/>
    <s v="Yes"/>
    <s v="Opt"/>
    <s v="Yes"/>
    <s v="Opt"/>
    <s v="Yes"/>
    <s v="Opt"/>
    <m/>
    <m/>
  </r>
  <r>
    <n v="5"/>
    <n v="6"/>
    <n v="5"/>
    <s v=""/>
    <s v="5.6.5"/>
    <s v="Root Cause Codes"/>
    <x v="4"/>
    <s v="Communication Factors"/>
    <x v="31"/>
    <s v="Interpersonal skills issue e.g. inability to manage conflict, personality clashes."/>
    <x v="278"/>
    <m/>
    <x v="0"/>
    <s v="Interpersonal skills issue e.g. inability to manage conflict, personality clashes."/>
    <x v="612"/>
    <m/>
    <s v="1=primary cause, 2=secondary cause, 3=contributory factor"/>
    <s v="Yes"/>
    <s v="Opt"/>
    <s v="No "/>
    <s v="Yes"/>
    <s v="Opt"/>
    <s v="Yes"/>
    <s v="Opt"/>
    <s v="Yes"/>
    <s v="Opt"/>
    <s v="Yes"/>
    <s v="Opt"/>
    <s v="Yes"/>
    <s v="Opt"/>
    <s v="Yes"/>
    <s v="Opt"/>
    <s v="Yes"/>
    <s v="Opt"/>
    <m/>
    <m/>
  </r>
  <r>
    <n v="5"/>
    <n v="7"/>
    <s v=""/>
    <s v=""/>
    <s v="5.7"/>
    <s v="Root Cause Codes"/>
    <x v="4"/>
    <s v="Organisation and Strategic Factors"/>
    <x v="32"/>
    <m/>
    <x v="0"/>
    <m/>
    <x v="0"/>
    <s v="Organisation and Strategic Factors"/>
    <x v="613"/>
    <m/>
    <s v="1=primary cause, 2=secondary cause, 3=contributory factor"/>
    <s v="Yes"/>
    <s v="Opt"/>
    <s v="No "/>
    <s v="Yes"/>
    <s v="Opt"/>
    <s v="Yes"/>
    <s v="Opt"/>
    <s v="Yes"/>
    <s v="Opt"/>
    <s v="Yes"/>
    <s v="Opt"/>
    <s v="Yes"/>
    <s v="Opt"/>
    <s v="Yes"/>
    <s v="Opt"/>
    <s v="Yes"/>
    <s v="Opt"/>
    <m/>
    <m/>
  </r>
  <r>
    <n v="5"/>
    <n v="7"/>
    <n v="1"/>
    <s v=""/>
    <s v="5.7.1"/>
    <s v="Root Cause Codes"/>
    <x v="4"/>
    <s v="Organisation and Strategic Factors"/>
    <x v="32"/>
    <s v="Conflicting goals / objectives"/>
    <x v="279"/>
    <m/>
    <x v="0"/>
    <s v="Conflicting goals / objectives"/>
    <x v="614"/>
    <m/>
    <s v="1=primary cause, 2=secondary cause, 3=contributory factor"/>
    <s v="Yes"/>
    <s v="Opt"/>
    <s v="No "/>
    <s v="Yes"/>
    <s v="Opt"/>
    <s v="Yes"/>
    <s v="Opt"/>
    <s v="Yes"/>
    <s v="Opt"/>
    <s v="Yes"/>
    <s v="Opt"/>
    <s v="Yes"/>
    <s v="Opt"/>
    <s v="Yes"/>
    <s v="Opt"/>
    <s v="Yes"/>
    <s v="Opt"/>
    <m/>
    <m/>
  </r>
  <r>
    <n v="5"/>
    <n v="7"/>
    <n v="2"/>
    <s v=""/>
    <s v="5.7.2"/>
    <s v="Root Cause Codes"/>
    <x v="4"/>
    <s v="Organisation and Strategic Factors"/>
    <x v="32"/>
    <s v="Unrealistic targets"/>
    <x v="280"/>
    <m/>
    <x v="0"/>
    <s v="Unrealistic targets"/>
    <x v="615"/>
    <m/>
    <s v="1=primary cause, 2=secondary cause, 3=contributory factor"/>
    <s v="Yes"/>
    <s v="Opt"/>
    <s v="No "/>
    <s v="Yes"/>
    <s v="Opt"/>
    <s v="Yes"/>
    <s v="Opt"/>
    <s v="Yes"/>
    <s v="Opt"/>
    <s v="Yes"/>
    <s v="Opt"/>
    <s v="Yes"/>
    <s v="Opt"/>
    <s v="Yes"/>
    <s v="Opt"/>
    <s v="Yes"/>
    <s v="Opt"/>
    <m/>
    <m/>
  </r>
  <r>
    <n v="5"/>
    <n v="7"/>
    <n v="3"/>
    <s v=""/>
    <s v="5.7.3"/>
    <s v="Root Cause Codes"/>
    <x v="4"/>
    <s v="Organisation and Strategic Factors"/>
    <x v="32"/>
    <s v="Insufficient resources allocated"/>
    <x v="281"/>
    <m/>
    <x v="0"/>
    <s v="Insufficient resources allocated"/>
    <x v="616"/>
    <m/>
    <s v="1=primary cause, 2=secondary cause, 3=contributory factor"/>
    <s v="Yes"/>
    <s v="Opt"/>
    <s v="No "/>
    <s v="Yes"/>
    <s v="Opt"/>
    <s v="Yes"/>
    <s v="Opt"/>
    <s v="Yes"/>
    <s v="Opt"/>
    <s v="Yes"/>
    <s v="Opt"/>
    <s v="Yes"/>
    <s v="Opt"/>
    <s v="Yes"/>
    <s v="Opt"/>
    <s v="Yes"/>
    <s v="Opt"/>
    <m/>
    <m/>
  </r>
  <r>
    <n v="5"/>
    <n v="7"/>
    <n v="4"/>
    <s v=""/>
    <s v="5.7.4"/>
    <s v="Root Cause Codes"/>
    <x v="4"/>
    <s v="Organisation and Strategic Factors"/>
    <x v="32"/>
    <s v="Sub-contractor management processes insufficient / not implemented"/>
    <x v="282"/>
    <m/>
    <x v="0"/>
    <s v="Sub-contractor management processes insufficient / not implemented"/>
    <x v="617"/>
    <m/>
    <s v="1=primary cause, 2=secondary cause, 3=contributory factor"/>
    <s v="Yes"/>
    <s v="Opt"/>
    <s v="No "/>
    <s v="Yes"/>
    <s v="Opt"/>
    <s v="Yes"/>
    <s v="Opt"/>
    <s v="Yes"/>
    <s v="Opt"/>
    <s v="Yes"/>
    <s v="Opt"/>
    <s v="Yes"/>
    <s v="Opt"/>
    <s v="Yes"/>
    <s v="Opt"/>
    <s v="Yes"/>
    <s v="Opt"/>
    <m/>
    <m/>
  </r>
  <r>
    <n v="5"/>
    <n v="7"/>
    <n v="5"/>
    <s v=""/>
    <s v="5.7.5"/>
    <s v="Root Cause Codes"/>
    <x v="4"/>
    <s v="Organisation and Strategic Factors"/>
    <x v="32"/>
    <s v="Approval processes insufficient / not implemented"/>
    <x v="283"/>
    <m/>
    <x v="0"/>
    <s v="Approval processes insufficient / not implemented"/>
    <x v="618"/>
    <m/>
    <s v="1=primary cause, 2=secondary cause, 3=contributory factor"/>
    <s v="Yes"/>
    <s v="Opt"/>
    <s v="No "/>
    <s v="Yes"/>
    <s v="Opt"/>
    <s v="Yes"/>
    <s v="Opt"/>
    <s v="Yes"/>
    <s v="Opt"/>
    <s v="Yes"/>
    <s v="Opt"/>
    <s v="Yes"/>
    <s v="Opt"/>
    <s v="Yes"/>
    <s v="Opt"/>
    <s v="Yes"/>
    <s v="Opt"/>
    <m/>
    <m/>
  </r>
  <r>
    <n v="5"/>
    <n v="8"/>
    <s v=""/>
    <s v=""/>
    <s v="5.8"/>
    <s v="Root Cause Codes"/>
    <x v="4"/>
    <s v="Team and Social Factors"/>
    <x v="33"/>
    <m/>
    <x v="0"/>
    <m/>
    <x v="0"/>
    <s v="Team and Social Factors"/>
    <x v="619"/>
    <m/>
    <s v="1=primary cause, 2=secondary cause, 3=contributory factor"/>
    <s v="Yes"/>
    <s v="Opt"/>
    <s v="No "/>
    <s v="Yes"/>
    <s v="Opt"/>
    <s v="Yes"/>
    <s v="Opt"/>
    <s v="Yes"/>
    <s v="Opt"/>
    <s v="Yes"/>
    <s v="Opt"/>
    <s v="Yes"/>
    <s v="Opt"/>
    <s v="Yes"/>
    <s v="Opt"/>
    <s v="Yes"/>
    <s v="Opt"/>
    <m/>
    <m/>
  </r>
  <r>
    <n v="5"/>
    <n v="8"/>
    <n v="1"/>
    <s v=""/>
    <s v="5.8.1"/>
    <s v="Root Cause Codes"/>
    <x v="4"/>
    <s v="Team and Social Factors"/>
    <x v="33"/>
    <s v="Roles and responsibilities not defined"/>
    <x v="284"/>
    <m/>
    <x v="0"/>
    <s v="Roles and responsibilities not defined"/>
    <x v="620"/>
    <m/>
    <s v="1=primary cause, 2=secondary cause, 3=contributory factor"/>
    <s v="Yes"/>
    <s v="Opt"/>
    <s v="No "/>
    <s v="Yes"/>
    <s v="Opt"/>
    <s v="Yes"/>
    <s v="Opt"/>
    <s v="Yes"/>
    <s v="Opt"/>
    <s v="Yes"/>
    <s v="Opt"/>
    <s v="Yes"/>
    <s v="Opt"/>
    <s v="Yes"/>
    <s v="Opt"/>
    <s v="Yes"/>
    <s v="Opt"/>
    <m/>
    <m/>
  </r>
  <r>
    <n v="5"/>
    <n v="8"/>
    <n v="2"/>
    <s v=""/>
    <s v="5.8.2"/>
    <s v="Root Cause Codes"/>
    <x v="4"/>
    <s v="Team and Social Factors"/>
    <x v="33"/>
    <s v="Inappropriate delegation"/>
    <x v="285"/>
    <m/>
    <x v="0"/>
    <s v="Inappropriate delegation"/>
    <x v="621"/>
    <m/>
    <s v="1=primary cause, 2=secondary cause, 3=contributory factor"/>
    <s v="Yes"/>
    <s v="Opt"/>
    <s v="No "/>
    <s v="Yes"/>
    <s v="Opt"/>
    <s v="Yes"/>
    <s v="Opt"/>
    <s v="Yes"/>
    <s v="Opt"/>
    <s v="Yes"/>
    <s v="Opt"/>
    <s v="Yes"/>
    <s v="Opt"/>
    <s v="Yes"/>
    <s v="Opt"/>
    <s v="Yes"/>
    <s v="Opt"/>
    <m/>
    <m/>
  </r>
  <r>
    <n v="5"/>
    <n v="8"/>
    <n v="3"/>
    <s v=""/>
    <s v="5.8.3"/>
    <s v="Root Cause Codes"/>
    <x v="4"/>
    <s v="Team and Social Factors"/>
    <x v="33"/>
    <s v="Lack of leadership"/>
    <x v="286"/>
    <m/>
    <x v="0"/>
    <s v="Lack of leadership"/>
    <x v="622"/>
    <m/>
    <s v="1=primary cause, 2=secondary cause, 3=contributory factor"/>
    <s v="Yes"/>
    <s v="Opt"/>
    <s v="No "/>
    <s v="Yes"/>
    <s v="Opt"/>
    <s v="Yes"/>
    <s v="Opt"/>
    <s v="Yes"/>
    <s v="Opt"/>
    <s v="Yes"/>
    <s v="Opt"/>
    <s v="Yes"/>
    <s v="Opt"/>
    <s v="Yes"/>
    <s v="Opt"/>
    <s v="Yes"/>
    <s v="Opt"/>
    <m/>
    <m/>
  </r>
  <r>
    <n v="5"/>
    <n v="8"/>
    <n v="4"/>
    <s v=""/>
    <s v="5.8.4"/>
    <s v="Root Cause Codes"/>
    <x v="4"/>
    <s v="Team and Social Factors"/>
    <x v="33"/>
    <s v="Lack of support"/>
    <x v="287"/>
    <m/>
    <x v="0"/>
    <s v="Lack of support"/>
    <x v="623"/>
    <m/>
    <s v="1=primary cause, 2=secondary cause, 3=contributory factor"/>
    <s v="Yes"/>
    <s v="Opt"/>
    <s v="No "/>
    <s v="Yes"/>
    <s v="Opt"/>
    <s v="Yes"/>
    <s v="Opt"/>
    <s v="Yes"/>
    <s v="Opt"/>
    <s v="Yes"/>
    <s v="Opt"/>
    <s v="Yes"/>
    <s v="Opt"/>
    <s v="Yes"/>
    <s v="Opt"/>
    <s v="Yes"/>
    <s v="Opt"/>
    <m/>
    <m/>
  </r>
  <r>
    <n v="5"/>
    <n v="8"/>
    <n v="5"/>
    <s v=""/>
    <s v="5.8.5"/>
    <s v="Root Cause Codes"/>
    <x v="4"/>
    <s v="Team and Social Factors"/>
    <x v="33"/>
    <s v="Tolerance of bullying and coercion"/>
    <x v="288"/>
    <m/>
    <x v="0"/>
    <s v="Tolerance of bullying and coercion"/>
    <x v="624"/>
    <m/>
    <s v="1=primary cause, 2=secondary cause, 3=contributory factor"/>
    <s v="Yes"/>
    <s v="Opt"/>
    <s v="No "/>
    <s v="Yes"/>
    <s v="Opt"/>
    <s v="Yes"/>
    <s v="Opt"/>
    <s v="Yes"/>
    <s v="Opt"/>
    <s v="Yes"/>
    <s v="Opt"/>
    <s v="Yes"/>
    <s v="Opt"/>
    <s v="Yes"/>
    <s v="Opt"/>
    <s v="Yes"/>
    <s v="Opt"/>
    <m/>
    <m/>
  </r>
  <r>
    <n v="5"/>
    <n v="8"/>
    <n v="6"/>
    <s v=""/>
    <s v="5.8.6"/>
    <s v="Root Cause Codes"/>
    <x v="4"/>
    <s v="Team and Social Factors"/>
    <x v="33"/>
    <s v="Insufficient safety culture and reporting i.e. embrace, learn and act on failure"/>
    <x v="289"/>
    <m/>
    <x v="0"/>
    <s v="Insufficient safety culture and reporting i.e. embrace, learn and act on failure"/>
    <x v="625"/>
    <m/>
    <s v="1=primary cause, 2=secondary cause, 3=contributory factor"/>
    <s v="Yes"/>
    <s v="Opt"/>
    <s v="No "/>
    <s v="Yes"/>
    <s v="Opt"/>
    <s v="Yes"/>
    <s v="Opt"/>
    <s v="Yes"/>
    <s v="Opt"/>
    <s v="Yes"/>
    <s v="Opt"/>
    <s v="Yes"/>
    <s v="Opt"/>
    <s v="Yes"/>
    <s v="Opt"/>
    <s v="Yes"/>
    <s v="Opt"/>
    <m/>
    <m/>
  </r>
  <r>
    <n v="5"/>
    <n v="9"/>
    <s v=""/>
    <s v=""/>
    <s v="5.9"/>
    <s v="Root Cause Codes"/>
    <x v="4"/>
    <s v="Patient factors"/>
    <x v="34"/>
    <m/>
    <x v="0"/>
    <m/>
    <x v="0"/>
    <s v="Patient factors"/>
    <x v="626"/>
    <m/>
    <s v="1=primary cause, 2=secondary cause, 3=contributory factor"/>
    <s v="Yes"/>
    <s v="Opt"/>
    <s v="No "/>
    <s v="Yes"/>
    <s v="Opt"/>
    <s v="Yes"/>
    <s v="Opt"/>
    <s v="Yes"/>
    <s v="Opt"/>
    <s v="Yes"/>
    <s v="Opt"/>
    <s v="Yes"/>
    <s v="Opt"/>
    <s v="Yes"/>
    <s v="Opt"/>
    <s v="Yes"/>
    <s v="Opt"/>
    <m/>
    <m/>
  </r>
  <r>
    <n v="5"/>
    <n v="9"/>
    <n v="1"/>
    <s v=""/>
    <s v="5.9.1"/>
    <s v="Root Cause Codes"/>
    <x v="4"/>
    <s v="Patient factors"/>
    <x v="34"/>
    <s v="Clinical condition"/>
    <x v="290"/>
    <m/>
    <x v="0"/>
    <s v="Clinical condition"/>
    <x v="627"/>
    <m/>
    <s v="1=primary cause, 2=secondary cause, 3=contributory factor"/>
    <s v="Yes"/>
    <s v="Opt"/>
    <s v="No "/>
    <s v="Yes"/>
    <s v="Opt"/>
    <s v="Yes"/>
    <s v="Opt"/>
    <s v="Yes"/>
    <s v="Opt"/>
    <s v="Yes"/>
    <s v="Opt"/>
    <s v="Yes"/>
    <s v="Opt"/>
    <s v="Yes"/>
    <s v="Opt"/>
    <s v="Yes"/>
    <s v="Opt"/>
    <m/>
    <m/>
  </r>
  <r>
    <n v="5"/>
    <n v="9"/>
    <n v="2"/>
    <s v=""/>
    <s v="5.9.2"/>
    <s v="Root Cause Codes"/>
    <x v="4"/>
    <s v="Patient factors"/>
    <x v="34"/>
    <s v="Social / physical / psychological factors"/>
    <x v="291"/>
    <m/>
    <x v="0"/>
    <s v="Social / physical / psychological factors"/>
    <x v="628"/>
    <m/>
    <s v="1=primary cause, 2=secondary cause, 3=contributory factor"/>
    <s v="Yes"/>
    <s v="Opt"/>
    <s v="No "/>
    <s v="Yes"/>
    <s v="Opt"/>
    <s v="Yes"/>
    <s v="Opt"/>
    <s v="Yes"/>
    <s v="Opt"/>
    <s v="Yes"/>
    <s v="Opt"/>
    <s v="Yes"/>
    <s v="Opt"/>
    <s v="Yes"/>
    <s v="Opt"/>
    <s v="Yes"/>
    <s v="Opt"/>
    <m/>
    <m/>
  </r>
  <r>
    <n v="5"/>
    <n v="9"/>
    <n v="3"/>
    <s v=""/>
    <s v="5.9.3"/>
    <s v="Root Cause Codes"/>
    <x v="4"/>
    <s v="Patient factors"/>
    <x v="34"/>
    <s v="Relationships"/>
    <x v="292"/>
    <m/>
    <x v="0"/>
    <s v="Relationships"/>
    <x v="629"/>
    <m/>
    <s v="1=primary cause, 2=secondary cause, 3=contributory factor"/>
    <s v="Yes"/>
    <s v="Opt"/>
    <s v="No "/>
    <s v="Yes"/>
    <s v="Opt"/>
    <s v="Yes"/>
    <s v="Opt"/>
    <s v="Yes"/>
    <s v="Opt"/>
    <s v="Yes"/>
    <s v="Opt"/>
    <s v="Yes"/>
    <s v="Opt"/>
    <s v="Yes"/>
    <s v="Opt"/>
    <s v="Yes"/>
    <s v="Opt"/>
    <m/>
    <m/>
  </r>
  <r>
    <n v="5"/>
    <n v="9"/>
    <n v="4"/>
    <s v=""/>
    <s v="5.9.4"/>
    <s v="Root Cause Codes"/>
    <x v="4"/>
    <s v="Patient factors"/>
    <x v="34"/>
    <s v="Suitability of home environment"/>
    <x v="293"/>
    <m/>
    <x v="0"/>
    <s v="Suitability of home environment"/>
    <x v="630"/>
    <m/>
    <s v="1=primary cause, 2=secondary cause, 3=contributory factor"/>
    <s v="Yes"/>
    <s v="Opt"/>
    <s v="No "/>
    <s v="Yes"/>
    <s v="Opt"/>
    <s v="Yes"/>
    <s v="Opt"/>
    <s v="Yes"/>
    <s v="Opt"/>
    <s v="Yes"/>
    <s v="Opt"/>
    <s v="Yes"/>
    <s v="Opt"/>
    <s v="Yes"/>
    <s v="Opt"/>
    <s v="Yes"/>
    <s v="Opt"/>
    <m/>
    <m/>
  </r>
  <r>
    <n v="6"/>
    <s v=""/>
    <s v=""/>
    <s v=""/>
    <s v="6"/>
    <s v="Risk control Measures"/>
    <x v="5"/>
    <m/>
    <x v="0"/>
    <m/>
    <x v="0"/>
    <m/>
    <x v="0"/>
    <s v="Risk control Measures"/>
    <x v="631"/>
    <m/>
    <s v="Header"/>
    <s v="Yes"/>
    <s v="Man"/>
    <s v="No "/>
    <s v="Yes"/>
    <s v="Man"/>
    <s v="Yes"/>
    <s v="Man"/>
    <s v="Yes"/>
    <s v="Man"/>
    <s v="Yes"/>
    <s v="Man"/>
    <s v="Yes"/>
    <s v="Man"/>
    <s v="Yes"/>
    <s v="Man"/>
    <s v="Yes"/>
    <s v="Man"/>
    <m/>
    <m/>
  </r>
  <r>
    <n v="6"/>
    <n v="1"/>
    <s v=""/>
    <s v=""/>
    <s v="6.1"/>
    <s v="Risk control Measures"/>
    <x v="5"/>
    <s v="Reoccurence prevention"/>
    <x v="35"/>
    <m/>
    <x v="0"/>
    <m/>
    <x v="0"/>
    <s v="Reoccurence prevention"/>
    <x v="632"/>
    <m/>
    <s v="text"/>
    <s v="No "/>
    <s v="n/a"/>
    <s v="No "/>
    <s v="No "/>
    <s v="n/a"/>
    <s v="No "/>
    <s v="n/a"/>
    <s v="No "/>
    <s v="n/a"/>
    <s v="Yes"/>
    <s v="Man"/>
    <s v="No "/>
    <s v="n/a"/>
    <s v="Yes"/>
    <s v="Man"/>
    <s v="No "/>
    <s v="n/a"/>
    <m/>
    <m/>
  </r>
  <r>
    <n v="6"/>
    <n v="2"/>
    <s v=""/>
    <s v=""/>
    <s v="6.2"/>
    <s v="Risk control Measures"/>
    <x v="5"/>
    <s v="Preventative action taken"/>
    <x v="36"/>
    <m/>
    <x v="0"/>
    <m/>
    <x v="0"/>
    <s v="Preventative action taken"/>
    <x v="633"/>
    <m/>
    <s v="text"/>
    <s v="No "/>
    <s v="n/a"/>
    <s v="No "/>
    <s v="No "/>
    <s v="n/a"/>
    <s v="No "/>
    <s v="n/a"/>
    <s v="No "/>
    <s v="n/a"/>
    <s v="Yes"/>
    <s v="Man"/>
    <s v="No "/>
    <s v="n/a"/>
    <s v="Yes"/>
    <s v="Man"/>
    <s v="No "/>
    <s v="n/a"/>
    <m/>
    <m/>
  </r>
  <r>
    <n v="6"/>
    <n v="3"/>
    <s v=""/>
    <s v=""/>
    <s v="6.3"/>
    <s v="Risk control Measures"/>
    <x v="5"/>
    <s v="Risk Rating"/>
    <x v="37"/>
    <m/>
    <x v="0"/>
    <m/>
    <x v="0"/>
    <s v="Risk Rating"/>
    <x v="634"/>
    <m/>
    <s v="Header"/>
    <s v="Yes"/>
    <s v="Man"/>
    <s v="No "/>
    <s v="Yes"/>
    <s v="Man"/>
    <s v="Yes"/>
    <s v="Man"/>
    <s v="Yes"/>
    <s v="Man"/>
    <s v="Yes"/>
    <s v="Man"/>
    <s v="Yes"/>
    <s v="Man"/>
    <s v="Yes"/>
    <s v="Man"/>
    <s v="Yes"/>
    <s v="Man"/>
    <m/>
    <m/>
  </r>
  <r>
    <n v="6"/>
    <n v="3"/>
    <n v="1"/>
    <s v=""/>
    <s v="6.3.1"/>
    <s v="Risk control Measures"/>
    <x v="5"/>
    <s v="Risk Rating"/>
    <x v="37"/>
    <s v="Very Low Risk"/>
    <x v="294"/>
    <m/>
    <x v="0"/>
    <s v="Very Low Risk"/>
    <x v="635"/>
    <s v="Score 1-3"/>
    <s v="Select one of"/>
    <s v="Yes"/>
    <s v="Opt"/>
    <s v="No "/>
    <s v="Yes"/>
    <s v="Opt"/>
    <s v="Yes"/>
    <s v="Opt"/>
    <s v="Yes"/>
    <s v="Opt"/>
    <s v="Yes"/>
    <s v="Opt"/>
    <s v="Yes"/>
    <s v="Opt"/>
    <s v="Yes"/>
    <s v="Opt"/>
    <s v="Yes"/>
    <s v="Opt"/>
    <m/>
    <m/>
  </r>
  <r>
    <n v="6"/>
    <n v="3"/>
    <n v="2"/>
    <s v=""/>
    <s v="6.3.2"/>
    <s v="Risk control Measures"/>
    <x v="5"/>
    <s v="Risk Rating"/>
    <x v="37"/>
    <s v="Low Risk"/>
    <x v="295"/>
    <m/>
    <x v="0"/>
    <s v="Low Risk"/>
    <x v="636"/>
    <s v="Score 4-6"/>
    <s v="Select one of"/>
    <s v="Yes"/>
    <s v="Opt"/>
    <s v="No "/>
    <s v="Yes"/>
    <s v="Opt"/>
    <s v="Yes"/>
    <s v="Opt"/>
    <s v="Yes"/>
    <s v="Opt"/>
    <s v="Yes"/>
    <s v="Opt"/>
    <s v="Yes"/>
    <s v="Opt"/>
    <s v="Yes"/>
    <s v="Opt"/>
    <s v="Yes"/>
    <s v="Opt"/>
    <m/>
    <m/>
  </r>
  <r>
    <n v="6"/>
    <n v="3"/>
    <n v="3"/>
    <s v=""/>
    <s v="6.3.3"/>
    <s v="Risk control Measures"/>
    <x v="5"/>
    <s v="Risk Rating"/>
    <x v="37"/>
    <s v="Moderate Risk"/>
    <x v="296"/>
    <m/>
    <x v="0"/>
    <s v="Moderate Risk"/>
    <x v="637"/>
    <s v="Score 8-12"/>
    <s v="Select one of"/>
    <s v="Yes"/>
    <s v="Opt"/>
    <s v="No "/>
    <s v="Yes"/>
    <s v="Opt"/>
    <s v="Yes"/>
    <s v="Opt"/>
    <s v="Yes"/>
    <s v="Opt"/>
    <s v="Yes"/>
    <s v="Opt"/>
    <s v="Yes"/>
    <s v="Opt"/>
    <s v="Yes"/>
    <s v="Opt"/>
    <s v="Yes"/>
    <s v="Opt"/>
    <m/>
    <m/>
  </r>
  <r>
    <n v="6"/>
    <n v="3"/>
    <n v="4"/>
    <s v=""/>
    <s v="6.3.4"/>
    <s v="Risk control Measures"/>
    <x v="5"/>
    <s v="Risk Rating"/>
    <x v="37"/>
    <s v="High Risk"/>
    <x v="297"/>
    <m/>
    <x v="0"/>
    <s v="High Risk"/>
    <x v="638"/>
    <s v="Score 15-25"/>
    <s v="Select one of"/>
    <s v="Yes"/>
    <s v="Opt"/>
    <s v="No "/>
    <s v="Yes"/>
    <s v="Opt"/>
    <s v="Yes"/>
    <s v="Opt"/>
    <s v="Yes"/>
    <s v="Opt"/>
    <s v="Yes"/>
    <s v="Opt"/>
    <s v="Yes"/>
    <s v="Opt"/>
    <s v="Yes"/>
    <s v="Opt"/>
    <s v="Yes"/>
    <s v="Opt"/>
    <m/>
    <m/>
  </r>
</pivotCacheRecords>
</file>

<file path=xl/pivotCache/pivotCacheRecords2.xml><?xml version="1.0" encoding="utf-8"?>
<pivotCacheRecords xmlns="http://schemas.openxmlformats.org/spreadsheetml/2006/main" xmlns:r="http://schemas.openxmlformats.org/officeDocument/2006/relationships" count="640">
  <r>
    <n v="1"/>
    <m/>
    <m/>
    <m/>
    <s v="1"/>
    <s v="Demographic Codes"/>
    <x v="0"/>
    <m/>
    <x v="0"/>
    <m/>
    <x v="0"/>
    <m/>
    <x v="0"/>
    <s v="Demographic Codes"/>
    <x v="0"/>
    <m/>
    <x v="0"/>
    <x v="0"/>
    <s v="Man"/>
    <s v="Yes"/>
    <x v="0"/>
    <x v="0"/>
    <x v="0"/>
    <x v="0"/>
    <x v="0"/>
    <x v="0"/>
    <x v="0"/>
    <x v="0"/>
    <x v="0"/>
    <x v="0"/>
    <x v="0"/>
    <x v="0"/>
    <x v="0"/>
    <x v="0"/>
    <m/>
    <m/>
  </r>
  <r>
    <n v="1"/>
    <n v="1"/>
    <m/>
    <m/>
    <s v="1.1"/>
    <s v="Demographic Codes"/>
    <x v="0"/>
    <s v="Patient Details"/>
    <x v="1"/>
    <m/>
    <x v="0"/>
    <m/>
    <x v="0"/>
    <s v="Patient Details"/>
    <x v="1"/>
    <m/>
    <x v="0"/>
    <x v="0"/>
    <s v="Man"/>
    <s v="Yes"/>
    <x v="0"/>
    <x v="0"/>
    <x v="0"/>
    <x v="0"/>
    <x v="0"/>
    <x v="0"/>
    <x v="0"/>
    <x v="0"/>
    <x v="0"/>
    <x v="0"/>
    <x v="0"/>
    <x v="0"/>
    <x v="0"/>
    <x v="0"/>
    <m/>
    <m/>
  </r>
  <r>
    <n v="1"/>
    <n v="1"/>
    <n v="1"/>
    <m/>
    <s v="1.1.1"/>
    <s v="Demographic Codes"/>
    <x v="0"/>
    <s v="Patient Details"/>
    <x v="1"/>
    <s v="Homecare provider patient number"/>
    <x v="1"/>
    <m/>
    <x v="0"/>
    <s v="Homecare provider patient number"/>
    <x v="2"/>
    <m/>
    <x v="0"/>
    <x v="0"/>
    <s v="Opt"/>
    <s v="Yes"/>
    <x v="0"/>
    <x v="1"/>
    <x v="0"/>
    <x v="1"/>
    <x v="0"/>
    <x v="1"/>
    <x v="0"/>
    <x v="1"/>
    <x v="0"/>
    <x v="1"/>
    <x v="0"/>
    <x v="1"/>
    <x v="0"/>
    <x v="1"/>
    <m/>
    <m/>
  </r>
  <r>
    <n v="1"/>
    <n v="1"/>
    <n v="2"/>
    <m/>
    <s v="1.1.2"/>
    <s v="Demographic Codes"/>
    <x v="0"/>
    <s v="Patient Details"/>
    <x v="1"/>
    <s v="NHS number"/>
    <x v="2"/>
    <m/>
    <x v="0"/>
    <s v="NHS number"/>
    <x v="3"/>
    <m/>
    <x v="1"/>
    <x v="0"/>
    <s v="Man"/>
    <s v="Yes"/>
    <x v="0"/>
    <x v="0"/>
    <x v="0"/>
    <x v="0"/>
    <x v="0"/>
    <x v="0"/>
    <x v="0"/>
    <x v="0"/>
    <x v="0"/>
    <x v="0"/>
    <x v="0"/>
    <x v="0"/>
    <x v="0"/>
    <x v="0"/>
    <m/>
    <m/>
  </r>
  <r>
    <n v="1"/>
    <n v="1"/>
    <n v="3"/>
    <m/>
    <s v="1.1.3"/>
    <s v="Demographic Codes"/>
    <x v="0"/>
    <s v="Patient Details"/>
    <x v="1"/>
    <s v="Hospital number"/>
    <x v="3"/>
    <m/>
    <x v="0"/>
    <s v="Hospital number"/>
    <x v="4"/>
    <s v="(Use of NHS Number preferred)"/>
    <x v="1"/>
    <x v="0"/>
    <s v="Opt"/>
    <s v="Yes"/>
    <x v="0"/>
    <x v="1"/>
    <x v="0"/>
    <x v="1"/>
    <x v="0"/>
    <x v="1"/>
    <x v="0"/>
    <x v="1"/>
    <x v="0"/>
    <x v="1"/>
    <x v="0"/>
    <x v="1"/>
    <x v="0"/>
    <x v="1"/>
    <m/>
    <m/>
  </r>
  <r>
    <n v="1"/>
    <n v="1"/>
    <n v="4"/>
    <m/>
    <s v="1.1.4"/>
    <s v="Demographic Codes"/>
    <x v="0"/>
    <s v="Patient Details"/>
    <x v="1"/>
    <s v="Patient surname"/>
    <x v="4"/>
    <m/>
    <x v="0"/>
    <s v="Patient surname"/>
    <x v="5"/>
    <m/>
    <x v="2"/>
    <x v="0"/>
    <s v="Opt"/>
    <s v="Yes"/>
    <x v="0"/>
    <x v="1"/>
    <x v="0"/>
    <x v="1"/>
    <x v="0"/>
    <x v="1"/>
    <x v="0"/>
    <x v="1"/>
    <x v="0"/>
    <x v="1"/>
    <x v="0"/>
    <x v="1"/>
    <x v="0"/>
    <x v="1"/>
    <m/>
    <m/>
  </r>
  <r>
    <n v="1"/>
    <n v="1"/>
    <n v="5"/>
    <m/>
    <s v="1.1.5"/>
    <s v="Demographic Codes"/>
    <x v="0"/>
    <s v="Patient Details"/>
    <x v="1"/>
    <s v="Patient forename"/>
    <x v="5"/>
    <m/>
    <x v="0"/>
    <s v="Patient forename"/>
    <x v="6"/>
    <m/>
    <x v="2"/>
    <x v="0"/>
    <s v="Opt"/>
    <s v="Yes"/>
    <x v="0"/>
    <x v="1"/>
    <x v="0"/>
    <x v="1"/>
    <x v="0"/>
    <x v="1"/>
    <x v="0"/>
    <x v="1"/>
    <x v="0"/>
    <x v="1"/>
    <x v="0"/>
    <x v="1"/>
    <x v="0"/>
    <x v="1"/>
    <m/>
    <m/>
  </r>
  <r>
    <n v="1"/>
    <n v="1"/>
    <n v="6"/>
    <m/>
    <s v="1.1.6"/>
    <s v="Demographic Codes"/>
    <x v="0"/>
    <s v="Patient Details"/>
    <x v="1"/>
    <s v="Carer or Guardian name"/>
    <x v="6"/>
    <m/>
    <x v="0"/>
    <s v="Carer or Guardian name"/>
    <x v="7"/>
    <s v="for child or vulnerable adult"/>
    <x v="2"/>
    <x v="0"/>
    <s v="Opt"/>
    <s v="Yes"/>
    <x v="0"/>
    <x v="1"/>
    <x v="0"/>
    <x v="1"/>
    <x v="0"/>
    <x v="1"/>
    <x v="0"/>
    <x v="1"/>
    <x v="0"/>
    <x v="1"/>
    <x v="0"/>
    <x v="1"/>
    <x v="0"/>
    <x v="1"/>
    <m/>
    <m/>
  </r>
  <r>
    <n v="1"/>
    <n v="1"/>
    <n v="7"/>
    <m/>
    <s v="1.1.7"/>
    <s v="Demographic Codes"/>
    <x v="0"/>
    <s v="Patient Details"/>
    <x v="1"/>
    <s v="Date of birth"/>
    <x v="7"/>
    <m/>
    <x v="0"/>
    <s v="Date of birth"/>
    <x v="8"/>
    <m/>
    <x v="3"/>
    <x v="0"/>
    <s v="Opt"/>
    <s v="No "/>
    <x v="0"/>
    <x v="1"/>
    <x v="0"/>
    <x v="1"/>
    <x v="0"/>
    <x v="1"/>
    <x v="0"/>
    <x v="1"/>
    <x v="0"/>
    <x v="1"/>
    <x v="0"/>
    <x v="1"/>
    <x v="0"/>
    <x v="1"/>
    <m/>
    <m/>
  </r>
  <r>
    <n v="1"/>
    <n v="1"/>
    <n v="8"/>
    <m/>
    <s v="1.1.8"/>
    <s v="Demographic Codes"/>
    <x v="0"/>
    <s v="Patient Details"/>
    <x v="1"/>
    <s v="Patient under 18 years"/>
    <x v="8"/>
    <m/>
    <x v="0"/>
    <s v="Patient under 18 years"/>
    <x v="9"/>
    <m/>
    <x v="4"/>
    <x v="0"/>
    <s v="Opt"/>
    <s v="No "/>
    <x v="0"/>
    <x v="1"/>
    <x v="0"/>
    <x v="1"/>
    <x v="0"/>
    <x v="1"/>
    <x v="0"/>
    <x v="1"/>
    <x v="0"/>
    <x v="1"/>
    <x v="0"/>
    <x v="1"/>
    <x v="0"/>
    <x v="1"/>
    <m/>
    <m/>
  </r>
  <r>
    <n v="1"/>
    <n v="1"/>
    <n v="9"/>
    <m/>
    <s v="1.1.9"/>
    <s v="Demographic Codes"/>
    <x v="0"/>
    <s v="Patient Details"/>
    <x v="1"/>
    <s v="Patient Gender"/>
    <x v="9"/>
    <m/>
    <x v="0"/>
    <s v="Patient Gender"/>
    <x v="10"/>
    <m/>
    <x v="0"/>
    <x v="0"/>
    <s v="Opt"/>
    <s v="No "/>
    <x v="0"/>
    <x v="1"/>
    <x v="0"/>
    <x v="1"/>
    <x v="0"/>
    <x v="1"/>
    <x v="0"/>
    <x v="1"/>
    <x v="0"/>
    <x v="1"/>
    <x v="0"/>
    <x v="1"/>
    <x v="0"/>
    <x v="1"/>
    <m/>
    <m/>
  </r>
  <r>
    <n v="1"/>
    <n v="1"/>
    <n v="9"/>
    <n v="1"/>
    <s v="1.1.9.1"/>
    <s v="Demographic Codes"/>
    <x v="0"/>
    <s v="Patient Details"/>
    <x v="1"/>
    <s v="Patient Gender"/>
    <x v="9"/>
    <s v="Male"/>
    <x v="1"/>
    <s v="Male"/>
    <x v="11"/>
    <m/>
    <x v="5"/>
    <x v="0"/>
    <s v="Opt"/>
    <s v="No "/>
    <x v="0"/>
    <x v="1"/>
    <x v="0"/>
    <x v="1"/>
    <x v="0"/>
    <x v="1"/>
    <x v="0"/>
    <x v="1"/>
    <x v="0"/>
    <x v="1"/>
    <x v="0"/>
    <x v="1"/>
    <x v="0"/>
    <x v="1"/>
    <m/>
    <m/>
  </r>
  <r>
    <n v="1"/>
    <n v="1"/>
    <n v="9"/>
    <n v="2"/>
    <s v="1.1.9.2"/>
    <s v="Demographic Codes"/>
    <x v="0"/>
    <s v="Patient Details"/>
    <x v="1"/>
    <s v="Patient Gender"/>
    <x v="9"/>
    <s v="Female"/>
    <x v="2"/>
    <s v="Female"/>
    <x v="12"/>
    <m/>
    <x v="5"/>
    <x v="0"/>
    <s v="Opt"/>
    <s v="No "/>
    <x v="0"/>
    <x v="1"/>
    <x v="0"/>
    <x v="1"/>
    <x v="0"/>
    <x v="1"/>
    <x v="0"/>
    <x v="1"/>
    <x v="0"/>
    <x v="1"/>
    <x v="0"/>
    <x v="1"/>
    <x v="0"/>
    <x v="1"/>
    <m/>
    <m/>
  </r>
  <r>
    <n v="1"/>
    <n v="1"/>
    <n v="9"/>
    <n v="3"/>
    <s v="1.1.9.3"/>
    <s v="Demographic Codes"/>
    <x v="0"/>
    <s v="Patient Details"/>
    <x v="1"/>
    <s v="Patient Gender"/>
    <x v="9"/>
    <s v="Unknown gender"/>
    <x v="3"/>
    <s v="Unknown gender"/>
    <x v="13"/>
    <m/>
    <x v="5"/>
    <x v="0"/>
    <s v="Opt"/>
    <s v="No "/>
    <x v="0"/>
    <x v="1"/>
    <x v="0"/>
    <x v="1"/>
    <x v="0"/>
    <x v="1"/>
    <x v="0"/>
    <x v="1"/>
    <x v="0"/>
    <x v="1"/>
    <x v="0"/>
    <x v="1"/>
    <x v="0"/>
    <x v="1"/>
    <m/>
    <m/>
  </r>
  <r>
    <n v="1"/>
    <n v="1"/>
    <n v="10"/>
    <s v=""/>
    <s v="1.1.10"/>
    <s v="Demographic Codes"/>
    <x v="0"/>
    <s v="Patient Details"/>
    <x v="1"/>
    <s v="Ethnicity"/>
    <x v="10"/>
    <m/>
    <x v="0"/>
    <s v="Ethnicity"/>
    <x v="14"/>
    <m/>
    <x v="0"/>
    <x v="0"/>
    <s v="Opt"/>
    <s v="No "/>
    <x v="0"/>
    <x v="1"/>
    <x v="0"/>
    <x v="1"/>
    <x v="0"/>
    <x v="1"/>
    <x v="0"/>
    <x v="1"/>
    <x v="0"/>
    <x v="1"/>
    <x v="0"/>
    <x v="1"/>
    <x v="0"/>
    <x v="1"/>
    <m/>
    <m/>
  </r>
  <r>
    <n v="1"/>
    <n v="1"/>
    <n v="10"/>
    <n v="1"/>
    <s v="1.1.10.1"/>
    <s v="Demographic Codes"/>
    <x v="0"/>
    <s v="Patient Details"/>
    <x v="1"/>
    <s v="Ethnicity"/>
    <x v="10"/>
    <s v="White"/>
    <x v="4"/>
    <s v="White"/>
    <x v="15"/>
    <m/>
    <x v="5"/>
    <x v="0"/>
    <s v="Opt"/>
    <s v="No "/>
    <x v="0"/>
    <x v="1"/>
    <x v="0"/>
    <x v="1"/>
    <x v="0"/>
    <x v="1"/>
    <x v="0"/>
    <x v="1"/>
    <x v="0"/>
    <x v="1"/>
    <x v="0"/>
    <x v="1"/>
    <x v="0"/>
    <x v="1"/>
    <m/>
    <m/>
  </r>
  <r>
    <n v="1"/>
    <n v="1"/>
    <n v="10"/>
    <n v="2"/>
    <s v="1.1.10.2"/>
    <s v="Demographic Codes"/>
    <x v="0"/>
    <s v="Patient Details"/>
    <x v="1"/>
    <s v="Ethnicity"/>
    <x v="10"/>
    <s v="Mixed"/>
    <x v="5"/>
    <s v="Mixed"/>
    <x v="16"/>
    <m/>
    <x v="5"/>
    <x v="0"/>
    <s v="Opt"/>
    <s v="No "/>
    <x v="0"/>
    <x v="1"/>
    <x v="0"/>
    <x v="1"/>
    <x v="0"/>
    <x v="1"/>
    <x v="0"/>
    <x v="1"/>
    <x v="0"/>
    <x v="1"/>
    <x v="0"/>
    <x v="1"/>
    <x v="0"/>
    <x v="1"/>
    <m/>
    <m/>
  </r>
  <r>
    <n v="1"/>
    <n v="1"/>
    <n v="10"/>
    <n v="3"/>
    <s v="1.1.10.3"/>
    <s v="Demographic Codes"/>
    <x v="0"/>
    <s v="Patient Details"/>
    <x v="1"/>
    <s v="Ethnicity"/>
    <x v="10"/>
    <s v="Asian / Asian British"/>
    <x v="6"/>
    <s v="Asian / Asian British"/>
    <x v="17"/>
    <m/>
    <x v="5"/>
    <x v="0"/>
    <s v="Opt"/>
    <s v="No "/>
    <x v="0"/>
    <x v="1"/>
    <x v="0"/>
    <x v="1"/>
    <x v="0"/>
    <x v="1"/>
    <x v="0"/>
    <x v="1"/>
    <x v="0"/>
    <x v="1"/>
    <x v="0"/>
    <x v="1"/>
    <x v="0"/>
    <x v="1"/>
    <m/>
    <m/>
  </r>
  <r>
    <n v="1"/>
    <n v="1"/>
    <n v="10"/>
    <n v="4"/>
    <s v="1.1.10.4"/>
    <s v="Demographic Codes"/>
    <x v="0"/>
    <s v="Patient Details"/>
    <x v="1"/>
    <s v="Ethnicity"/>
    <x v="10"/>
    <s v="Black / Black British"/>
    <x v="7"/>
    <s v="Black / Black British"/>
    <x v="18"/>
    <m/>
    <x v="5"/>
    <x v="0"/>
    <s v="Opt"/>
    <s v="No "/>
    <x v="0"/>
    <x v="1"/>
    <x v="0"/>
    <x v="1"/>
    <x v="0"/>
    <x v="1"/>
    <x v="0"/>
    <x v="1"/>
    <x v="0"/>
    <x v="1"/>
    <x v="0"/>
    <x v="1"/>
    <x v="0"/>
    <x v="1"/>
    <m/>
    <m/>
  </r>
  <r>
    <n v="1"/>
    <n v="1"/>
    <n v="10"/>
    <n v="5"/>
    <s v="1.1.10.5"/>
    <s v="Demographic Codes"/>
    <x v="0"/>
    <s v="Patient Details"/>
    <x v="1"/>
    <s v="Ethnicity"/>
    <x v="10"/>
    <s v="Other ethnicity"/>
    <x v="8"/>
    <s v="Other ethnicity"/>
    <x v="19"/>
    <m/>
    <x v="5"/>
    <x v="0"/>
    <s v="Opt"/>
    <s v="No "/>
    <x v="0"/>
    <x v="1"/>
    <x v="0"/>
    <x v="1"/>
    <x v="0"/>
    <x v="1"/>
    <x v="0"/>
    <x v="1"/>
    <x v="0"/>
    <x v="1"/>
    <x v="0"/>
    <x v="1"/>
    <x v="0"/>
    <x v="1"/>
    <m/>
    <m/>
  </r>
  <r>
    <n v="1"/>
    <n v="1"/>
    <n v="10"/>
    <n v="6"/>
    <s v="1.1.10.6"/>
    <s v="Demographic Codes"/>
    <x v="0"/>
    <s v="Patient Details"/>
    <x v="1"/>
    <s v="Ethnicity"/>
    <x v="10"/>
    <s v="Unknown ethnicity"/>
    <x v="9"/>
    <s v="Unknown ethnicity"/>
    <x v="20"/>
    <m/>
    <x v="5"/>
    <x v="0"/>
    <s v="Opt"/>
    <s v="No "/>
    <x v="0"/>
    <x v="1"/>
    <x v="0"/>
    <x v="1"/>
    <x v="0"/>
    <x v="1"/>
    <x v="0"/>
    <x v="1"/>
    <x v="0"/>
    <x v="1"/>
    <x v="0"/>
    <x v="1"/>
    <x v="0"/>
    <x v="1"/>
    <m/>
    <m/>
  </r>
  <r>
    <n v="1"/>
    <n v="1"/>
    <n v="11"/>
    <s v=""/>
    <s v="1.1.11"/>
    <s v="Demographic Codes"/>
    <x v="0"/>
    <s v="Patient Details"/>
    <x v="1"/>
    <s v="Address "/>
    <x v="11"/>
    <m/>
    <x v="0"/>
    <s v="Address "/>
    <x v="21"/>
    <m/>
    <x v="0"/>
    <x v="0"/>
    <s v="Opt"/>
    <s v="Yes"/>
    <x v="0"/>
    <x v="1"/>
    <x v="0"/>
    <x v="1"/>
    <x v="0"/>
    <x v="1"/>
    <x v="0"/>
    <x v="1"/>
    <x v="0"/>
    <x v="1"/>
    <x v="0"/>
    <x v="1"/>
    <x v="0"/>
    <x v="1"/>
    <m/>
    <m/>
  </r>
  <r>
    <n v="1"/>
    <n v="1"/>
    <n v="12"/>
    <s v=""/>
    <s v="1.1.12"/>
    <s v="Demographic Codes"/>
    <x v="0"/>
    <s v="Patient Details"/>
    <x v="1"/>
    <s v="Country"/>
    <x v="12"/>
    <m/>
    <x v="0"/>
    <s v="Country"/>
    <x v="22"/>
    <m/>
    <x v="0"/>
    <x v="0"/>
    <s v="Opt"/>
    <s v="No "/>
    <x v="0"/>
    <x v="1"/>
    <x v="0"/>
    <x v="1"/>
    <x v="0"/>
    <x v="1"/>
    <x v="0"/>
    <x v="1"/>
    <x v="0"/>
    <x v="1"/>
    <x v="0"/>
    <x v="1"/>
    <x v="0"/>
    <x v="1"/>
    <m/>
    <m/>
  </r>
  <r>
    <n v="1"/>
    <n v="1"/>
    <n v="12"/>
    <n v="1"/>
    <s v="1.1.12.1"/>
    <s v="Demographic Codes"/>
    <x v="0"/>
    <s v="Patient Details"/>
    <x v="1"/>
    <s v="Country"/>
    <x v="12"/>
    <s v="England"/>
    <x v="10"/>
    <s v="England"/>
    <x v="23"/>
    <m/>
    <x v="5"/>
    <x v="0"/>
    <s v="Opt"/>
    <s v="No "/>
    <x v="0"/>
    <x v="1"/>
    <x v="0"/>
    <x v="1"/>
    <x v="0"/>
    <x v="1"/>
    <x v="0"/>
    <x v="1"/>
    <x v="0"/>
    <x v="1"/>
    <x v="0"/>
    <x v="1"/>
    <x v="0"/>
    <x v="1"/>
    <m/>
    <m/>
  </r>
  <r>
    <n v="1"/>
    <n v="1"/>
    <n v="12"/>
    <n v="2"/>
    <s v="1.1.12.2"/>
    <s v="Demographic Codes"/>
    <x v="0"/>
    <s v="Patient Details"/>
    <x v="1"/>
    <s v="Country"/>
    <x v="12"/>
    <s v="Scotland"/>
    <x v="11"/>
    <s v="Scotland"/>
    <x v="24"/>
    <m/>
    <x v="5"/>
    <x v="0"/>
    <s v="Opt"/>
    <s v="No "/>
    <x v="0"/>
    <x v="1"/>
    <x v="0"/>
    <x v="1"/>
    <x v="0"/>
    <x v="1"/>
    <x v="0"/>
    <x v="1"/>
    <x v="0"/>
    <x v="1"/>
    <x v="0"/>
    <x v="1"/>
    <x v="0"/>
    <x v="1"/>
    <m/>
    <m/>
  </r>
  <r>
    <n v="1"/>
    <n v="1"/>
    <n v="12"/>
    <n v="3"/>
    <s v="1.1.12.3"/>
    <s v="Demographic Codes"/>
    <x v="0"/>
    <s v="Patient Details"/>
    <x v="1"/>
    <s v="Country"/>
    <x v="12"/>
    <s v="Wales"/>
    <x v="12"/>
    <s v="Wales"/>
    <x v="25"/>
    <m/>
    <x v="5"/>
    <x v="0"/>
    <s v="Opt"/>
    <s v="No "/>
    <x v="0"/>
    <x v="1"/>
    <x v="0"/>
    <x v="1"/>
    <x v="0"/>
    <x v="1"/>
    <x v="0"/>
    <x v="1"/>
    <x v="0"/>
    <x v="1"/>
    <x v="0"/>
    <x v="1"/>
    <x v="0"/>
    <x v="1"/>
    <m/>
    <m/>
  </r>
  <r>
    <n v="1"/>
    <n v="1"/>
    <n v="12"/>
    <n v="4"/>
    <s v="1.1.12.4"/>
    <s v="Demographic Codes"/>
    <x v="0"/>
    <s v="Patient Details"/>
    <x v="1"/>
    <s v="Country"/>
    <x v="12"/>
    <s v="Northern Ireland"/>
    <x v="13"/>
    <s v="Northern Ireland"/>
    <x v="26"/>
    <m/>
    <x v="5"/>
    <x v="0"/>
    <s v="Opt"/>
    <s v="No "/>
    <x v="0"/>
    <x v="1"/>
    <x v="0"/>
    <x v="1"/>
    <x v="0"/>
    <x v="1"/>
    <x v="0"/>
    <x v="1"/>
    <x v="0"/>
    <x v="1"/>
    <x v="0"/>
    <x v="1"/>
    <x v="0"/>
    <x v="1"/>
    <m/>
    <m/>
  </r>
  <r>
    <n v="1"/>
    <n v="1"/>
    <n v="12"/>
    <n v="5"/>
    <s v="1.1.12.5"/>
    <s v="Demographic Codes"/>
    <x v="0"/>
    <s v="Patient Details"/>
    <x v="1"/>
    <s v="Country"/>
    <x v="12"/>
    <s v="Other country"/>
    <x v="14"/>
    <s v="Other country"/>
    <x v="27"/>
    <m/>
    <x v="5"/>
    <x v="0"/>
    <s v="Opt"/>
    <s v="No "/>
    <x v="0"/>
    <x v="1"/>
    <x v="0"/>
    <x v="1"/>
    <x v="0"/>
    <x v="1"/>
    <x v="0"/>
    <x v="1"/>
    <x v="0"/>
    <x v="1"/>
    <x v="0"/>
    <x v="1"/>
    <x v="0"/>
    <x v="1"/>
    <m/>
    <m/>
  </r>
  <r>
    <n v="1"/>
    <n v="1"/>
    <n v="13"/>
    <s v=""/>
    <s v="1.1.13"/>
    <s v="Demographic Codes"/>
    <x v="0"/>
    <s v="Patient Details"/>
    <x v="1"/>
    <s v="Therapy/contract"/>
    <x v="13"/>
    <m/>
    <x v="0"/>
    <s v="Therapy/contract"/>
    <x v="28"/>
    <m/>
    <x v="2"/>
    <x v="0"/>
    <s v="Man"/>
    <s v="No "/>
    <x v="0"/>
    <x v="0"/>
    <x v="0"/>
    <x v="0"/>
    <x v="0"/>
    <x v="0"/>
    <x v="0"/>
    <x v="0"/>
    <x v="0"/>
    <x v="0"/>
    <x v="0"/>
    <x v="0"/>
    <x v="0"/>
    <x v="0"/>
    <m/>
    <m/>
  </r>
  <r>
    <n v="1"/>
    <n v="1"/>
    <n v="14"/>
    <s v=""/>
    <s v="1.1.14"/>
    <s v="Demographic Codes"/>
    <x v="0"/>
    <s v="Patient Details"/>
    <x v="1"/>
    <s v="Diagnosis"/>
    <x v="14"/>
    <m/>
    <x v="0"/>
    <s v="Diagnosis"/>
    <x v="29"/>
    <m/>
    <x v="2"/>
    <x v="0"/>
    <s v="Opt"/>
    <s v="No "/>
    <x v="0"/>
    <x v="1"/>
    <x v="0"/>
    <x v="1"/>
    <x v="0"/>
    <x v="1"/>
    <x v="0"/>
    <x v="1"/>
    <x v="0"/>
    <x v="1"/>
    <x v="0"/>
    <x v="1"/>
    <x v="0"/>
    <x v="1"/>
    <m/>
    <m/>
  </r>
  <r>
    <n v="1"/>
    <n v="1"/>
    <n v="15"/>
    <s v=""/>
    <s v="1.1.15"/>
    <s v="Demographic Codes"/>
    <x v="0"/>
    <s v="Patient Details"/>
    <x v="1"/>
    <s v="Referring centre"/>
    <x v="15"/>
    <m/>
    <x v="0"/>
    <s v="Referring centre"/>
    <x v="30"/>
    <m/>
    <x v="6"/>
    <x v="0"/>
    <s v="Opt"/>
    <s v="No "/>
    <x v="0"/>
    <x v="1"/>
    <x v="0"/>
    <x v="1"/>
    <x v="0"/>
    <x v="1"/>
    <x v="0"/>
    <x v="1"/>
    <x v="0"/>
    <x v="1"/>
    <x v="0"/>
    <x v="1"/>
    <x v="0"/>
    <x v="1"/>
    <m/>
    <m/>
  </r>
  <r>
    <n v="1"/>
    <n v="1"/>
    <n v="16"/>
    <s v=""/>
    <s v="1.1.16"/>
    <s v="Demographic Codes"/>
    <x v="0"/>
    <s v="Patient Details"/>
    <x v="1"/>
    <s v="Clinical services team location - if applicable"/>
    <x v="16"/>
    <m/>
    <x v="0"/>
    <s v="Clinical services team location - if applicable"/>
    <x v="31"/>
    <m/>
    <x v="2"/>
    <x v="0"/>
    <s v="Opt"/>
    <s v="No "/>
    <x v="0"/>
    <x v="1"/>
    <x v="0"/>
    <x v="1"/>
    <x v="0"/>
    <x v="1"/>
    <x v="0"/>
    <x v="1"/>
    <x v="0"/>
    <x v="1"/>
    <x v="0"/>
    <x v="1"/>
    <x v="0"/>
    <x v="1"/>
    <m/>
    <m/>
  </r>
  <r>
    <n v="1"/>
    <n v="2"/>
    <s v=""/>
    <s v=""/>
    <s v="1.2"/>
    <s v="Demographic Codes"/>
    <x v="0"/>
    <s v="Reporter Details"/>
    <x v="2"/>
    <m/>
    <x v="0"/>
    <m/>
    <x v="0"/>
    <s v="Reporter Details"/>
    <x v="32"/>
    <m/>
    <x v="0"/>
    <x v="0"/>
    <s v="Man"/>
    <s v="Yes"/>
    <x v="0"/>
    <x v="0"/>
    <x v="0"/>
    <x v="0"/>
    <x v="0"/>
    <x v="0"/>
    <x v="0"/>
    <x v="0"/>
    <x v="0"/>
    <x v="0"/>
    <x v="0"/>
    <x v="0"/>
    <x v="0"/>
    <x v="0"/>
    <m/>
    <m/>
  </r>
  <r>
    <n v="1"/>
    <n v="2"/>
    <n v="1"/>
    <s v=""/>
    <s v="1.2.1"/>
    <s v="Demographic Codes"/>
    <x v="0"/>
    <s v="Reporter Details"/>
    <x v="2"/>
    <s v="Reporting Organisation"/>
    <x v="17"/>
    <m/>
    <x v="0"/>
    <s v="Reporting Organisation"/>
    <x v="33"/>
    <m/>
    <x v="0"/>
    <x v="0"/>
    <s v="Man"/>
    <s v="No "/>
    <x v="0"/>
    <x v="0"/>
    <x v="0"/>
    <x v="0"/>
    <x v="0"/>
    <x v="0"/>
    <x v="0"/>
    <x v="0"/>
    <x v="0"/>
    <x v="0"/>
    <x v="0"/>
    <x v="0"/>
    <x v="0"/>
    <x v="0"/>
    <m/>
    <m/>
  </r>
  <r>
    <n v="1"/>
    <n v="2"/>
    <n v="1"/>
    <n v="1"/>
    <s v="1.2.1.1"/>
    <s v="Demographic Codes"/>
    <x v="0"/>
    <s v="Reporter Details"/>
    <x v="2"/>
    <s v="Reporting Organisation"/>
    <x v="17"/>
    <s v="Patient / Patient Representative / Carer / Advocate"/>
    <x v="15"/>
    <s v="Patient / Patient Representative / Carer / Advocate"/>
    <x v="34"/>
    <m/>
    <x v="5"/>
    <x v="0"/>
    <s v="Opt"/>
    <s v="No "/>
    <x v="0"/>
    <x v="1"/>
    <x v="0"/>
    <x v="1"/>
    <x v="0"/>
    <x v="1"/>
    <x v="0"/>
    <x v="1"/>
    <x v="0"/>
    <x v="1"/>
    <x v="0"/>
    <x v="1"/>
    <x v="0"/>
    <x v="1"/>
    <m/>
    <m/>
  </r>
  <r>
    <n v="1"/>
    <n v="2"/>
    <n v="1"/>
    <n v="2"/>
    <s v="1.2.1.2"/>
    <s v="Demographic Codes"/>
    <x v="0"/>
    <s v="Reporter Details"/>
    <x v="2"/>
    <s v="Reporting Organisation"/>
    <x v="17"/>
    <s v="NHS Trust / Health Board / Hospital"/>
    <x v="16"/>
    <s v="NHS Trust / Health Board / Hospital"/>
    <x v="35"/>
    <m/>
    <x v="5"/>
    <x v="0"/>
    <s v="Opt"/>
    <s v="No "/>
    <x v="0"/>
    <x v="1"/>
    <x v="0"/>
    <x v="1"/>
    <x v="0"/>
    <x v="1"/>
    <x v="0"/>
    <x v="1"/>
    <x v="0"/>
    <x v="1"/>
    <x v="0"/>
    <x v="1"/>
    <x v="0"/>
    <x v="1"/>
    <m/>
    <m/>
  </r>
  <r>
    <n v="1"/>
    <n v="2"/>
    <n v="1"/>
    <n v="3"/>
    <s v="1.2.1.3"/>
    <s v="Demographic Codes"/>
    <x v="0"/>
    <s v="Reporter Details"/>
    <x v="2"/>
    <s v="Reporting Organisation"/>
    <x v="17"/>
    <s v="Other Healthcare Professional"/>
    <x v="17"/>
    <s v="Other Healthcare Professional"/>
    <x v="36"/>
    <m/>
    <x v="5"/>
    <x v="0"/>
    <s v="Opt"/>
    <s v="No "/>
    <x v="0"/>
    <x v="1"/>
    <x v="0"/>
    <x v="1"/>
    <x v="0"/>
    <x v="1"/>
    <x v="0"/>
    <x v="1"/>
    <x v="0"/>
    <x v="1"/>
    <x v="0"/>
    <x v="1"/>
    <x v="0"/>
    <x v="1"/>
    <m/>
    <m/>
  </r>
  <r>
    <n v="1"/>
    <n v="2"/>
    <n v="1"/>
    <n v="4"/>
    <s v="1.2.1.4"/>
    <s v="Demographic Codes"/>
    <x v="0"/>
    <s v="Reporter Details"/>
    <x v="2"/>
    <s v="Reporting Organisation"/>
    <x v="17"/>
    <s v="Purchasing Authority / Commissioner"/>
    <x v="18"/>
    <s v="Purchasing Authority / Commissioner"/>
    <x v="37"/>
    <m/>
    <x v="5"/>
    <x v="0"/>
    <s v="Opt"/>
    <s v="No "/>
    <x v="0"/>
    <x v="1"/>
    <x v="0"/>
    <x v="1"/>
    <x v="0"/>
    <x v="1"/>
    <x v="0"/>
    <x v="1"/>
    <x v="0"/>
    <x v="1"/>
    <x v="0"/>
    <x v="1"/>
    <x v="0"/>
    <x v="1"/>
    <m/>
    <m/>
  </r>
  <r>
    <n v="1"/>
    <n v="2"/>
    <n v="1"/>
    <n v="5"/>
    <s v="1.2.1.5"/>
    <s v="Demographic Codes"/>
    <x v="0"/>
    <s v="Reporter Details"/>
    <x v="2"/>
    <s v="Reporting Organisation"/>
    <x v="17"/>
    <s v="Pharmaceutical / Device Companies"/>
    <x v="19"/>
    <s v="Pharmaceutical / Device Companies"/>
    <x v="38"/>
    <m/>
    <x v="5"/>
    <x v="0"/>
    <s v="Opt"/>
    <s v="No "/>
    <x v="0"/>
    <x v="1"/>
    <x v="0"/>
    <x v="1"/>
    <x v="0"/>
    <x v="1"/>
    <x v="0"/>
    <x v="1"/>
    <x v="0"/>
    <x v="1"/>
    <x v="0"/>
    <x v="1"/>
    <x v="0"/>
    <x v="1"/>
    <m/>
    <m/>
  </r>
  <r>
    <n v="1"/>
    <n v="2"/>
    <n v="1"/>
    <n v="6"/>
    <s v="1.2.1.6"/>
    <s v="Demographic Codes"/>
    <x v="0"/>
    <s v="Reporter Details"/>
    <x v="2"/>
    <s v="Reporting Organisation"/>
    <x v="17"/>
    <s v="Primary sub-contractor"/>
    <x v="20"/>
    <s v="Primary sub-contractor"/>
    <x v="39"/>
    <m/>
    <x v="5"/>
    <x v="0"/>
    <s v="Opt"/>
    <s v="No "/>
    <x v="0"/>
    <x v="1"/>
    <x v="0"/>
    <x v="1"/>
    <x v="0"/>
    <x v="1"/>
    <x v="0"/>
    <x v="1"/>
    <x v="0"/>
    <x v="1"/>
    <x v="0"/>
    <x v="1"/>
    <x v="0"/>
    <x v="1"/>
    <m/>
    <m/>
  </r>
  <r>
    <n v="1"/>
    <n v="2"/>
    <n v="1"/>
    <n v="7"/>
    <s v="1.2.1.7"/>
    <s v="Demographic Codes"/>
    <x v="0"/>
    <s v="Reporter Details"/>
    <x v="2"/>
    <s v="Reporting Organisation"/>
    <x v="17"/>
    <s v="Suppliers and sub-contractors"/>
    <x v="21"/>
    <s v="Suppliers and sub-contractors"/>
    <x v="40"/>
    <m/>
    <x v="5"/>
    <x v="0"/>
    <s v="Opt"/>
    <s v="No "/>
    <x v="0"/>
    <x v="1"/>
    <x v="0"/>
    <x v="1"/>
    <x v="0"/>
    <x v="1"/>
    <x v="0"/>
    <x v="1"/>
    <x v="0"/>
    <x v="1"/>
    <x v="0"/>
    <x v="1"/>
    <x v="0"/>
    <x v="1"/>
    <m/>
    <m/>
  </r>
  <r>
    <n v="1"/>
    <n v="2"/>
    <n v="2"/>
    <s v=""/>
    <s v="1.2.2"/>
    <s v="Demographic Codes"/>
    <x v="0"/>
    <s v="Reporter Details"/>
    <x v="2"/>
    <s v="Reporter type"/>
    <x v="18"/>
    <m/>
    <x v="0"/>
    <s v="Reporter type"/>
    <x v="41"/>
    <m/>
    <x v="0"/>
    <x v="0"/>
    <s v="Man"/>
    <s v="No "/>
    <x v="0"/>
    <x v="0"/>
    <x v="0"/>
    <x v="0"/>
    <x v="0"/>
    <x v="0"/>
    <x v="0"/>
    <x v="0"/>
    <x v="0"/>
    <x v="0"/>
    <x v="0"/>
    <x v="0"/>
    <x v="0"/>
    <x v="0"/>
    <m/>
    <m/>
  </r>
  <r>
    <n v="1"/>
    <n v="2"/>
    <n v="2"/>
    <n v="1"/>
    <s v="1.2.2.1"/>
    <s v="Demographic Codes"/>
    <x v="0"/>
    <s v="Reporter Details"/>
    <x v="2"/>
    <s v="Reporter type"/>
    <x v="18"/>
    <s v="Patient"/>
    <x v="22"/>
    <s v="Patient"/>
    <x v="42"/>
    <m/>
    <x v="5"/>
    <x v="0"/>
    <s v="Opt"/>
    <s v="No "/>
    <x v="0"/>
    <x v="1"/>
    <x v="0"/>
    <x v="1"/>
    <x v="0"/>
    <x v="1"/>
    <x v="0"/>
    <x v="1"/>
    <x v="0"/>
    <x v="1"/>
    <x v="0"/>
    <x v="1"/>
    <x v="0"/>
    <x v="1"/>
    <m/>
    <m/>
  </r>
  <r>
    <n v="1"/>
    <n v="2"/>
    <n v="2"/>
    <n v="2"/>
    <s v="1.2.2.2"/>
    <s v="Demographic Codes"/>
    <x v="0"/>
    <s v="Reporter Details"/>
    <x v="2"/>
    <s v="Reporter type"/>
    <x v="18"/>
    <s v="Carer/Guardian"/>
    <x v="23"/>
    <s v="Carer/Guardian"/>
    <x v="43"/>
    <m/>
    <x v="5"/>
    <x v="0"/>
    <s v="Opt"/>
    <s v="No "/>
    <x v="0"/>
    <x v="1"/>
    <x v="0"/>
    <x v="1"/>
    <x v="0"/>
    <x v="1"/>
    <x v="0"/>
    <x v="1"/>
    <x v="0"/>
    <x v="1"/>
    <x v="0"/>
    <x v="1"/>
    <x v="0"/>
    <x v="1"/>
    <m/>
    <m/>
  </r>
  <r>
    <n v="1"/>
    <n v="2"/>
    <n v="2"/>
    <n v="3"/>
    <s v="1.2.2.3"/>
    <s v="Demographic Codes"/>
    <x v="0"/>
    <s v="Reporter Details"/>
    <x v="2"/>
    <s v="Reporter type"/>
    <x v="18"/>
    <s v="Other patient representative"/>
    <x v="24"/>
    <s v="Other patient representative"/>
    <x v="44"/>
    <m/>
    <x v="5"/>
    <x v="0"/>
    <s v="Opt"/>
    <s v="No "/>
    <x v="0"/>
    <x v="1"/>
    <x v="0"/>
    <x v="1"/>
    <x v="0"/>
    <x v="1"/>
    <x v="0"/>
    <x v="1"/>
    <x v="0"/>
    <x v="1"/>
    <x v="0"/>
    <x v="1"/>
    <x v="0"/>
    <x v="1"/>
    <m/>
    <m/>
  </r>
  <r>
    <n v="1"/>
    <n v="2"/>
    <n v="2"/>
    <n v="4"/>
    <s v="1.2.2.4"/>
    <s v="Demographic Codes"/>
    <x v="0"/>
    <s v="Reporter Details"/>
    <x v="2"/>
    <s v="Reporter type"/>
    <x v="18"/>
    <s v="Medical"/>
    <x v="25"/>
    <s v="Medical"/>
    <x v="45"/>
    <m/>
    <x v="5"/>
    <x v="0"/>
    <s v="Opt"/>
    <s v="No "/>
    <x v="0"/>
    <x v="1"/>
    <x v="0"/>
    <x v="1"/>
    <x v="0"/>
    <x v="1"/>
    <x v="0"/>
    <x v="1"/>
    <x v="0"/>
    <x v="1"/>
    <x v="0"/>
    <x v="1"/>
    <x v="0"/>
    <x v="1"/>
    <m/>
    <m/>
  </r>
  <r>
    <n v="1"/>
    <n v="2"/>
    <n v="2"/>
    <n v="5"/>
    <s v="1.2.2.5"/>
    <s v="Demographic Codes"/>
    <x v="0"/>
    <s v="Reporter Details"/>
    <x v="2"/>
    <s v="Reporter type"/>
    <x v="18"/>
    <s v="Nurse"/>
    <x v="26"/>
    <s v="Nurse"/>
    <x v="46"/>
    <m/>
    <x v="5"/>
    <x v="0"/>
    <s v="Opt"/>
    <s v="No "/>
    <x v="0"/>
    <x v="1"/>
    <x v="0"/>
    <x v="1"/>
    <x v="0"/>
    <x v="1"/>
    <x v="0"/>
    <x v="1"/>
    <x v="0"/>
    <x v="1"/>
    <x v="0"/>
    <x v="1"/>
    <x v="0"/>
    <x v="1"/>
    <m/>
    <m/>
  </r>
  <r>
    <n v="1"/>
    <n v="2"/>
    <n v="2"/>
    <n v="6"/>
    <s v="1.2.2.6"/>
    <s v="Demographic Codes"/>
    <x v="0"/>
    <s v="Reporter Details"/>
    <x v="2"/>
    <s v="Reporter type"/>
    <x v="18"/>
    <s v="Pharmacy"/>
    <x v="27"/>
    <s v="Pharmacy"/>
    <x v="47"/>
    <m/>
    <x v="5"/>
    <x v="0"/>
    <s v="Opt"/>
    <s v="No "/>
    <x v="0"/>
    <x v="1"/>
    <x v="0"/>
    <x v="1"/>
    <x v="0"/>
    <x v="1"/>
    <x v="0"/>
    <x v="1"/>
    <x v="0"/>
    <x v="1"/>
    <x v="0"/>
    <x v="1"/>
    <x v="0"/>
    <x v="1"/>
    <m/>
    <m/>
  </r>
  <r>
    <n v="1"/>
    <n v="2"/>
    <n v="2"/>
    <n v="7"/>
    <s v="1.2.2.7"/>
    <s v="Demographic Codes"/>
    <x v="0"/>
    <s v="Reporter Details"/>
    <x v="2"/>
    <s v="Reporter type"/>
    <x v="18"/>
    <s v="Support Staff"/>
    <x v="28"/>
    <s v="Support Staff"/>
    <x v="48"/>
    <m/>
    <x v="5"/>
    <x v="0"/>
    <s v="Opt"/>
    <s v="No "/>
    <x v="0"/>
    <x v="1"/>
    <x v="0"/>
    <x v="1"/>
    <x v="0"/>
    <x v="1"/>
    <x v="0"/>
    <x v="1"/>
    <x v="0"/>
    <x v="1"/>
    <x v="0"/>
    <x v="1"/>
    <x v="0"/>
    <x v="1"/>
    <m/>
    <m/>
  </r>
  <r>
    <n v="1"/>
    <n v="2"/>
    <n v="2"/>
    <n v="8"/>
    <s v="1.2.2.8"/>
    <s v="Demographic Codes"/>
    <x v="0"/>
    <s v="Reporter Details"/>
    <x v="2"/>
    <s v="Reporter type"/>
    <x v="18"/>
    <s v="Other Reporter type"/>
    <x v="29"/>
    <s v="Other Reporter type"/>
    <x v="49"/>
    <m/>
    <x v="5"/>
    <x v="0"/>
    <s v="Opt"/>
    <s v="No "/>
    <x v="0"/>
    <x v="1"/>
    <x v="0"/>
    <x v="1"/>
    <x v="0"/>
    <x v="1"/>
    <x v="0"/>
    <x v="1"/>
    <x v="0"/>
    <x v="1"/>
    <x v="0"/>
    <x v="1"/>
    <x v="0"/>
    <x v="1"/>
    <m/>
    <m/>
  </r>
  <r>
    <n v="1"/>
    <n v="2"/>
    <n v="3"/>
    <s v=""/>
    <s v="1.2.3"/>
    <s v="Demographic Codes"/>
    <x v="0"/>
    <s v="Reporter Details"/>
    <x v="2"/>
    <s v="Reporter name"/>
    <x v="19"/>
    <m/>
    <x v="0"/>
    <s v="Reporter name"/>
    <x v="50"/>
    <s v="If not patient"/>
    <x v="2"/>
    <x v="0"/>
    <s v="Opt"/>
    <s v="Yes"/>
    <x v="0"/>
    <x v="1"/>
    <x v="0"/>
    <x v="1"/>
    <x v="0"/>
    <x v="1"/>
    <x v="0"/>
    <x v="1"/>
    <x v="0"/>
    <x v="1"/>
    <x v="0"/>
    <x v="1"/>
    <x v="0"/>
    <x v="1"/>
    <m/>
    <m/>
  </r>
  <r>
    <n v="1"/>
    <n v="2"/>
    <n v="4"/>
    <s v=""/>
    <s v="1.2.4"/>
    <s v="Demographic Codes"/>
    <x v="0"/>
    <s v="Reporter Details"/>
    <x v="2"/>
    <s v="Reporter telephone"/>
    <x v="20"/>
    <m/>
    <x v="0"/>
    <s v="Reporter telephone"/>
    <x v="51"/>
    <m/>
    <x v="7"/>
    <x v="0"/>
    <s v="Opt"/>
    <s v="Yes"/>
    <x v="0"/>
    <x v="1"/>
    <x v="0"/>
    <x v="1"/>
    <x v="0"/>
    <x v="1"/>
    <x v="0"/>
    <x v="1"/>
    <x v="0"/>
    <x v="1"/>
    <x v="0"/>
    <x v="1"/>
    <x v="0"/>
    <x v="1"/>
    <m/>
    <m/>
  </r>
  <r>
    <n v="1"/>
    <n v="2"/>
    <n v="5"/>
    <s v=""/>
    <s v="1.2.5"/>
    <s v="Demographic Codes"/>
    <x v="0"/>
    <s v="Reporter Details"/>
    <x v="2"/>
    <s v="Reporter email"/>
    <x v="21"/>
    <m/>
    <x v="0"/>
    <s v="Reporter email"/>
    <x v="52"/>
    <m/>
    <x v="2"/>
    <x v="0"/>
    <s v="Opt"/>
    <s v="Yes"/>
    <x v="0"/>
    <x v="1"/>
    <x v="0"/>
    <x v="1"/>
    <x v="0"/>
    <x v="1"/>
    <x v="0"/>
    <x v="1"/>
    <x v="0"/>
    <x v="1"/>
    <x v="0"/>
    <x v="1"/>
    <x v="0"/>
    <x v="1"/>
    <m/>
    <m/>
  </r>
  <r>
    <n v="1"/>
    <n v="2"/>
    <n v="6"/>
    <s v=""/>
    <s v="1.2.6"/>
    <s v="Demographic Codes"/>
    <x v="0"/>
    <s v="Reporter Details"/>
    <x v="2"/>
    <s v="Reporter Address"/>
    <x v="22"/>
    <m/>
    <x v="0"/>
    <s v="Reporter Address"/>
    <x v="53"/>
    <m/>
    <x v="2"/>
    <x v="0"/>
    <s v="Opt"/>
    <s v="Yes"/>
    <x v="0"/>
    <x v="1"/>
    <x v="0"/>
    <x v="1"/>
    <x v="0"/>
    <x v="1"/>
    <x v="0"/>
    <x v="1"/>
    <x v="0"/>
    <x v="1"/>
    <x v="0"/>
    <x v="1"/>
    <x v="0"/>
    <x v="1"/>
    <m/>
    <m/>
  </r>
  <r>
    <n v="1"/>
    <n v="2"/>
    <n v="7"/>
    <s v=""/>
    <s v="1.2.7"/>
    <s v="Demographic Codes"/>
    <x v="0"/>
    <s v="Reporter Details"/>
    <x v="2"/>
    <s v="Reporter Organisation"/>
    <x v="23"/>
    <m/>
    <x v="0"/>
    <s v="Reporter Organisation"/>
    <x v="54"/>
    <s v="If applicable"/>
    <x v="2"/>
    <x v="0"/>
    <s v="Opt"/>
    <s v="Yes"/>
    <x v="0"/>
    <x v="1"/>
    <x v="0"/>
    <x v="1"/>
    <x v="0"/>
    <x v="1"/>
    <x v="0"/>
    <x v="1"/>
    <x v="0"/>
    <x v="1"/>
    <x v="0"/>
    <x v="1"/>
    <x v="0"/>
    <x v="1"/>
    <m/>
    <m/>
  </r>
  <r>
    <n v="1"/>
    <n v="3"/>
    <s v=""/>
    <s v=""/>
    <s v="1.3"/>
    <s v="Demographic Codes"/>
    <x v="0"/>
    <s v="Recipient Details"/>
    <x v="3"/>
    <m/>
    <x v="0"/>
    <m/>
    <x v="0"/>
    <s v="Recipient Details"/>
    <x v="55"/>
    <s v="Professional individual who is recording details of incident / complaint from the reporter"/>
    <x v="0"/>
    <x v="0"/>
    <s v="Man"/>
    <s v="Yes"/>
    <x v="0"/>
    <x v="0"/>
    <x v="0"/>
    <x v="0"/>
    <x v="0"/>
    <x v="0"/>
    <x v="0"/>
    <x v="0"/>
    <x v="0"/>
    <x v="0"/>
    <x v="0"/>
    <x v="0"/>
    <x v="0"/>
    <x v="0"/>
    <m/>
    <m/>
  </r>
  <r>
    <n v="1"/>
    <n v="3"/>
    <n v="1"/>
    <s v=""/>
    <s v="1.3.1"/>
    <s v="Demographic Codes"/>
    <x v="0"/>
    <s v="Recipient Details"/>
    <x v="3"/>
    <s v="Recipient name"/>
    <x v="24"/>
    <m/>
    <x v="0"/>
    <s v="Recipient name"/>
    <x v="56"/>
    <m/>
    <x v="2"/>
    <x v="0"/>
    <s v="Man"/>
    <s v="Yes"/>
    <x v="0"/>
    <x v="0"/>
    <x v="0"/>
    <x v="0"/>
    <x v="0"/>
    <x v="0"/>
    <x v="0"/>
    <x v="0"/>
    <x v="0"/>
    <x v="0"/>
    <x v="0"/>
    <x v="0"/>
    <x v="0"/>
    <x v="0"/>
    <m/>
    <m/>
  </r>
  <r>
    <n v="1"/>
    <n v="3"/>
    <n v="2"/>
    <s v=""/>
    <s v="1.3.2"/>
    <s v="Demographic Codes"/>
    <x v="0"/>
    <s v="Recipient Details"/>
    <x v="3"/>
    <s v="Recipient position / job title"/>
    <x v="25"/>
    <m/>
    <x v="0"/>
    <s v="Recipient position / job title"/>
    <x v="57"/>
    <m/>
    <x v="2"/>
    <x v="0"/>
    <s v="Opt"/>
    <s v="Yes"/>
    <x v="0"/>
    <x v="1"/>
    <x v="0"/>
    <x v="1"/>
    <x v="0"/>
    <x v="1"/>
    <x v="0"/>
    <x v="1"/>
    <x v="0"/>
    <x v="1"/>
    <x v="0"/>
    <x v="1"/>
    <x v="0"/>
    <x v="1"/>
    <m/>
    <m/>
  </r>
  <r>
    <n v="1"/>
    <n v="3"/>
    <n v="3"/>
    <s v=""/>
    <s v="1.3.3"/>
    <s v="Demographic Codes"/>
    <x v="0"/>
    <s v="Recipient Details"/>
    <x v="3"/>
    <s v="Recipient organisation name"/>
    <x v="26"/>
    <m/>
    <x v="0"/>
    <s v="Recipient organisation name"/>
    <x v="58"/>
    <m/>
    <x v="2"/>
    <x v="0"/>
    <s v="Man"/>
    <s v="Yes"/>
    <x v="0"/>
    <x v="0"/>
    <x v="0"/>
    <x v="0"/>
    <x v="0"/>
    <x v="0"/>
    <x v="0"/>
    <x v="0"/>
    <x v="0"/>
    <x v="0"/>
    <x v="0"/>
    <x v="0"/>
    <x v="0"/>
    <x v="0"/>
    <m/>
    <m/>
  </r>
  <r>
    <n v="1"/>
    <n v="3"/>
    <n v="4"/>
    <s v=""/>
    <s v="1.3.4"/>
    <s v="Demographic Codes"/>
    <x v="0"/>
    <s v="Recipient Details"/>
    <x v="3"/>
    <s v="Recipient contact telephone"/>
    <x v="27"/>
    <m/>
    <x v="0"/>
    <s v="Recipient contact telephone"/>
    <x v="59"/>
    <m/>
    <x v="7"/>
    <x v="0"/>
    <s v="Man"/>
    <s v="Yes"/>
    <x v="0"/>
    <x v="0"/>
    <x v="0"/>
    <x v="0"/>
    <x v="0"/>
    <x v="0"/>
    <x v="0"/>
    <x v="0"/>
    <x v="0"/>
    <x v="0"/>
    <x v="0"/>
    <x v="0"/>
    <x v="0"/>
    <x v="0"/>
    <m/>
    <m/>
  </r>
  <r>
    <n v="2"/>
    <s v=""/>
    <s v=""/>
    <s v=""/>
    <s v="2"/>
    <s v="Incident/Complaint Codes"/>
    <x v="1"/>
    <m/>
    <x v="0"/>
    <m/>
    <x v="0"/>
    <m/>
    <x v="0"/>
    <s v="Incident/Complaint Codes"/>
    <x v="60"/>
    <m/>
    <x v="0"/>
    <x v="0"/>
    <s v="Man"/>
    <s v="No "/>
    <x v="0"/>
    <x v="0"/>
    <x v="0"/>
    <x v="0"/>
    <x v="0"/>
    <x v="0"/>
    <x v="0"/>
    <x v="0"/>
    <x v="0"/>
    <x v="0"/>
    <x v="0"/>
    <x v="0"/>
    <x v="0"/>
    <x v="0"/>
    <m/>
    <m/>
  </r>
  <r>
    <n v="2"/>
    <n v="1"/>
    <s v=""/>
    <s v=""/>
    <s v="2.1"/>
    <s v="Incident/Complaint Codes"/>
    <x v="1"/>
    <s v="Incident/complaint details"/>
    <x v="4"/>
    <m/>
    <x v="0"/>
    <m/>
    <x v="0"/>
    <s v="Incident/complaint details"/>
    <x v="61"/>
    <m/>
    <x v="0"/>
    <x v="0"/>
    <s v="Man"/>
    <s v="No "/>
    <x v="0"/>
    <x v="0"/>
    <x v="0"/>
    <x v="0"/>
    <x v="0"/>
    <x v="0"/>
    <x v="0"/>
    <x v="0"/>
    <x v="0"/>
    <x v="0"/>
    <x v="0"/>
    <x v="0"/>
    <x v="0"/>
    <x v="0"/>
    <m/>
    <m/>
  </r>
  <r>
    <n v="2"/>
    <n v="1"/>
    <n v="1"/>
    <s v=""/>
    <s v="2.1.1"/>
    <s v="Incident/Complaint Codes"/>
    <x v="1"/>
    <s v="Incident/complaint details"/>
    <x v="4"/>
    <s v="Description of Incident/Complaint (Anonomysed)"/>
    <x v="28"/>
    <m/>
    <x v="0"/>
    <s v="Description of Incident/Complaint (Anonomysed)"/>
    <x v="62"/>
    <s v="Do not use personal identifiable data. Instead the Patient, Nurse, Call handler etc."/>
    <x v="2"/>
    <x v="0"/>
    <s v="Man"/>
    <s v="No "/>
    <x v="0"/>
    <x v="0"/>
    <x v="0"/>
    <x v="0"/>
    <x v="0"/>
    <x v="0"/>
    <x v="0"/>
    <x v="0"/>
    <x v="0"/>
    <x v="0"/>
    <x v="0"/>
    <x v="0"/>
    <x v="0"/>
    <x v="0"/>
    <m/>
    <m/>
  </r>
  <r>
    <n v="2"/>
    <n v="1"/>
    <n v="2"/>
    <s v=""/>
    <s v="2.1.2"/>
    <s v="Incident/Complaint Codes"/>
    <x v="1"/>
    <s v="Incident/complaint details"/>
    <x v="4"/>
    <s v="Personal identifiable data relating to description of Incident/Complaint"/>
    <x v="29"/>
    <m/>
    <x v="0"/>
    <s v="Personal identifiable data relating to description of Incident/Complaint"/>
    <x v="63"/>
    <m/>
    <x v="2"/>
    <x v="0"/>
    <s v="Opt"/>
    <s v="Yes"/>
    <x v="0"/>
    <x v="1"/>
    <x v="0"/>
    <x v="1"/>
    <x v="0"/>
    <x v="1"/>
    <x v="0"/>
    <x v="1"/>
    <x v="0"/>
    <x v="1"/>
    <x v="0"/>
    <x v="1"/>
    <x v="0"/>
    <x v="1"/>
    <m/>
    <m/>
  </r>
  <r>
    <n v="2"/>
    <n v="1"/>
    <n v="3"/>
    <s v=""/>
    <s v="2.1.3"/>
    <s v="Incident/Complaint Codes"/>
    <x v="1"/>
    <s v="Incident/complaint details"/>
    <x v="4"/>
    <s v="Supporting files/documents/information for incident/complaint description"/>
    <x v="30"/>
    <m/>
    <x v="0"/>
    <s v="Supporting files/documents/information for incident/complaint description"/>
    <x v="64"/>
    <m/>
    <x v="8"/>
    <x v="0"/>
    <s v="Opt"/>
    <s v="No "/>
    <x v="0"/>
    <x v="1"/>
    <x v="0"/>
    <x v="1"/>
    <x v="0"/>
    <x v="1"/>
    <x v="0"/>
    <x v="1"/>
    <x v="0"/>
    <x v="1"/>
    <x v="0"/>
    <x v="1"/>
    <x v="0"/>
    <x v="1"/>
    <m/>
    <m/>
  </r>
  <r>
    <n v="2"/>
    <n v="1"/>
    <n v="4"/>
    <s v=""/>
    <s v="2.1.4"/>
    <s v="Incident/Complaint Codes"/>
    <x v="1"/>
    <s v="Incident/complaint details"/>
    <x v="4"/>
    <s v="Immediate corrective actions taken"/>
    <x v="31"/>
    <m/>
    <x v="0"/>
    <s v="Immediate corrective actions taken"/>
    <x v="65"/>
    <m/>
    <x v="2"/>
    <x v="0"/>
    <s v="Man"/>
    <s v="No "/>
    <x v="0"/>
    <x v="0"/>
    <x v="0"/>
    <x v="0"/>
    <x v="0"/>
    <x v="0"/>
    <x v="0"/>
    <x v="0"/>
    <x v="0"/>
    <x v="0"/>
    <x v="0"/>
    <x v="0"/>
    <x v="0"/>
    <x v="0"/>
    <m/>
    <m/>
  </r>
  <r>
    <n v="2"/>
    <n v="1"/>
    <n v="5"/>
    <s v=""/>
    <s v="2.1.5"/>
    <s v="Incident/Complaint Codes"/>
    <x v="1"/>
    <s v="Incident/complaint details"/>
    <x v="4"/>
    <s v="Impact of immediate corrective actions"/>
    <x v="32"/>
    <m/>
    <x v="0"/>
    <s v="Impact of immediate corrective actions"/>
    <x v="66"/>
    <s v="i.e Is this a near miss?"/>
    <x v="0"/>
    <x v="0"/>
    <s v="Man"/>
    <s v="No "/>
    <x v="0"/>
    <x v="0"/>
    <x v="0"/>
    <x v="0"/>
    <x v="0"/>
    <x v="0"/>
    <x v="0"/>
    <x v="0"/>
    <x v="0"/>
    <x v="0"/>
    <x v="0"/>
    <x v="0"/>
    <x v="0"/>
    <x v="0"/>
    <m/>
    <m/>
  </r>
  <r>
    <n v="2"/>
    <n v="1"/>
    <n v="5"/>
    <n v="1"/>
    <s v="2.1.5.1"/>
    <s v="Incident/Complaint Codes"/>
    <x v="1"/>
    <s v="Incident/complaint details"/>
    <x v="4"/>
    <s v="Impact of immediate corrective actions"/>
    <x v="32"/>
    <s v="Immediate corrective actions prevented effects of incident from reaching/impacting the patient (Near miss)"/>
    <x v="30"/>
    <s v="Immediate corrective actions prevented effects of incident from reaching/impacting the patient (Near miss)"/>
    <x v="67"/>
    <m/>
    <x v="5"/>
    <x v="0"/>
    <s v="Opt"/>
    <s v="No "/>
    <x v="0"/>
    <x v="1"/>
    <x v="0"/>
    <x v="1"/>
    <x v="0"/>
    <x v="1"/>
    <x v="0"/>
    <x v="1"/>
    <x v="0"/>
    <x v="1"/>
    <x v="0"/>
    <x v="1"/>
    <x v="0"/>
    <x v="1"/>
    <m/>
    <m/>
  </r>
  <r>
    <n v="2"/>
    <n v="1"/>
    <n v="5"/>
    <n v="2"/>
    <s v="2.1.5.2"/>
    <s v="Incident/Complaint Codes"/>
    <x v="1"/>
    <s v="Incident/complaint details"/>
    <x v="4"/>
    <s v="Impact of immediate corrective actions"/>
    <x v="32"/>
    <s v="Immediate corrective actions did not prevent effects of incident from reaching/impacting the patient"/>
    <x v="31"/>
    <s v="Immediate corrective actions did not prevent effects of incident from reaching/impacting the patient"/>
    <x v="68"/>
    <m/>
    <x v="5"/>
    <x v="0"/>
    <s v="Opt"/>
    <s v="No "/>
    <x v="0"/>
    <x v="1"/>
    <x v="0"/>
    <x v="1"/>
    <x v="0"/>
    <x v="1"/>
    <x v="0"/>
    <x v="1"/>
    <x v="0"/>
    <x v="1"/>
    <x v="0"/>
    <x v="1"/>
    <x v="0"/>
    <x v="1"/>
    <m/>
    <m/>
  </r>
  <r>
    <n v="2"/>
    <n v="1"/>
    <n v="6"/>
    <s v=""/>
    <s v="2.1.6"/>
    <s v="Incident/Complaint Codes"/>
    <x v="1"/>
    <s v="Incident/complaint details"/>
    <x v="4"/>
    <s v="Relevant medical history"/>
    <x v="33"/>
    <m/>
    <x v="0"/>
    <s v="Relevant medical history"/>
    <x v="69"/>
    <m/>
    <x v="2"/>
    <x v="1"/>
    <s v="n/a"/>
    <s v="Yes"/>
    <x v="1"/>
    <x v="2"/>
    <x v="1"/>
    <x v="2"/>
    <x v="0"/>
    <x v="1"/>
    <x v="0"/>
    <x v="1"/>
    <x v="1"/>
    <x v="2"/>
    <x v="0"/>
    <x v="1"/>
    <x v="0"/>
    <x v="1"/>
    <m/>
    <m/>
  </r>
  <r>
    <n v="2"/>
    <n v="1"/>
    <n v="7"/>
    <s v=""/>
    <s v="2.1.7"/>
    <s v="Incident/Complaint Codes"/>
    <x v="1"/>
    <s v="Incident/complaint details"/>
    <x v="4"/>
    <s v="Date Incident / Complaint first Reported"/>
    <x v="34"/>
    <m/>
    <x v="0"/>
    <s v="Date Incident / Complaint first Reported"/>
    <x v="70"/>
    <m/>
    <x v="9"/>
    <x v="0"/>
    <s v="Man"/>
    <s v="No "/>
    <x v="0"/>
    <x v="0"/>
    <x v="0"/>
    <x v="0"/>
    <x v="0"/>
    <x v="0"/>
    <x v="0"/>
    <x v="0"/>
    <x v="0"/>
    <x v="0"/>
    <x v="0"/>
    <x v="0"/>
    <x v="0"/>
    <x v="0"/>
    <m/>
    <m/>
  </r>
  <r>
    <n v="2"/>
    <n v="1"/>
    <n v="8"/>
    <s v=""/>
    <s v="2.1.8"/>
    <s v="Incident/Complaint Codes"/>
    <x v="1"/>
    <s v="Incident/complaint details"/>
    <x v="4"/>
    <s v="Time Incident / Complaint first Reported"/>
    <x v="35"/>
    <m/>
    <x v="0"/>
    <s v="Time Incident / Complaint first Reported"/>
    <x v="71"/>
    <m/>
    <x v="9"/>
    <x v="0"/>
    <s v="Man"/>
    <s v="No "/>
    <x v="0"/>
    <x v="0"/>
    <x v="0"/>
    <x v="0"/>
    <x v="0"/>
    <x v="0"/>
    <x v="0"/>
    <x v="0"/>
    <x v="0"/>
    <x v="0"/>
    <x v="0"/>
    <x v="0"/>
    <x v="0"/>
    <x v="0"/>
    <m/>
    <m/>
  </r>
  <r>
    <n v="2"/>
    <n v="1"/>
    <n v="9"/>
    <s v=""/>
    <s v="2.1.9"/>
    <s v="Incident/Complaint Codes"/>
    <x v="1"/>
    <s v="Incident/complaint details"/>
    <x v="4"/>
    <s v="Date Incident / Complaint Occurred"/>
    <x v="36"/>
    <m/>
    <x v="0"/>
    <s v="Date Incident / Complaint Occurred"/>
    <x v="72"/>
    <m/>
    <x v="9"/>
    <x v="0"/>
    <s v="Opt"/>
    <s v="No "/>
    <x v="0"/>
    <x v="1"/>
    <x v="0"/>
    <x v="1"/>
    <x v="0"/>
    <x v="1"/>
    <x v="0"/>
    <x v="1"/>
    <x v="0"/>
    <x v="1"/>
    <x v="0"/>
    <x v="1"/>
    <x v="0"/>
    <x v="1"/>
    <m/>
    <m/>
  </r>
  <r>
    <n v="2"/>
    <n v="1"/>
    <n v="10"/>
    <s v=""/>
    <s v="2.1.10"/>
    <s v="Incident/Complaint Codes"/>
    <x v="1"/>
    <s v="Incident/complaint details"/>
    <x v="4"/>
    <s v="Time Incident / Complaint Occurred"/>
    <x v="37"/>
    <m/>
    <x v="0"/>
    <s v="Time Incident / Complaint Occurred"/>
    <x v="73"/>
    <m/>
    <x v="9"/>
    <x v="0"/>
    <s v="Opt"/>
    <s v="No "/>
    <x v="0"/>
    <x v="1"/>
    <x v="0"/>
    <x v="1"/>
    <x v="0"/>
    <x v="1"/>
    <x v="0"/>
    <x v="1"/>
    <x v="0"/>
    <x v="1"/>
    <x v="0"/>
    <x v="1"/>
    <x v="0"/>
    <x v="1"/>
    <m/>
    <m/>
  </r>
  <r>
    <n v="2"/>
    <n v="1"/>
    <n v="10"/>
    <n v="1"/>
    <s v="2.1.10.1"/>
    <s v="Incident/Complaint Codes"/>
    <x v="1"/>
    <s v="Incident/complaint details"/>
    <x v="4"/>
    <s v="Time Incident / Complaint Occurred"/>
    <x v="37"/>
    <s v="08h00 – 11h59"/>
    <x v="32"/>
    <s v="08h00 – 11h59"/>
    <x v="74"/>
    <m/>
    <x v="5"/>
    <x v="0"/>
    <s v="Opt"/>
    <s v="No "/>
    <x v="0"/>
    <x v="1"/>
    <x v="0"/>
    <x v="1"/>
    <x v="0"/>
    <x v="1"/>
    <x v="0"/>
    <x v="1"/>
    <x v="0"/>
    <x v="1"/>
    <x v="0"/>
    <x v="1"/>
    <x v="0"/>
    <x v="1"/>
    <m/>
    <m/>
  </r>
  <r>
    <n v="2"/>
    <n v="1"/>
    <n v="10"/>
    <n v="2"/>
    <s v="2.1.10.2"/>
    <s v="Incident/Complaint Codes"/>
    <x v="1"/>
    <s v="Incident/complaint details"/>
    <x v="4"/>
    <s v="Time Incident / Complaint Occurred"/>
    <x v="37"/>
    <s v="12h00 – 15h59"/>
    <x v="33"/>
    <s v="12h00 – 15h59"/>
    <x v="75"/>
    <m/>
    <x v="5"/>
    <x v="0"/>
    <s v="Opt"/>
    <s v="No "/>
    <x v="0"/>
    <x v="1"/>
    <x v="0"/>
    <x v="1"/>
    <x v="0"/>
    <x v="1"/>
    <x v="0"/>
    <x v="1"/>
    <x v="0"/>
    <x v="1"/>
    <x v="0"/>
    <x v="1"/>
    <x v="0"/>
    <x v="1"/>
    <m/>
    <m/>
  </r>
  <r>
    <n v="2"/>
    <n v="1"/>
    <n v="10"/>
    <n v="3"/>
    <s v="2.1.10.3"/>
    <s v="Incident/Complaint Codes"/>
    <x v="1"/>
    <s v="Incident/complaint details"/>
    <x v="4"/>
    <s v="Time Incident / Complaint Occurred"/>
    <x v="37"/>
    <s v="16h00 – 19h59"/>
    <x v="34"/>
    <s v="16h00 – 19h59"/>
    <x v="76"/>
    <m/>
    <x v="5"/>
    <x v="0"/>
    <s v="Opt"/>
    <s v="No "/>
    <x v="0"/>
    <x v="1"/>
    <x v="0"/>
    <x v="1"/>
    <x v="0"/>
    <x v="1"/>
    <x v="0"/>
    <x v="1"/>
    <x v="0"/>
    <x v="1"/>
    <x v="0"/>
    <x v="1"/>
    <x v="0"/>
    <x v="1"/>
    <m/>
    <m/>
  </r>
  <r>
    <n v="2"/>
    <n v="1"/>
    <n v="10"/>
    <n v="4"/>
    <s v="2.1.10.4"/>
    <s v="Incident/Complaint Codes"/>
    <x v="1"/>
    <s v="Incident/complaint details"/>
    <x v="4"/>
    <s v="Time Incident / Complaint Occurred"/>
    <x v="37"/>
    <s v="20h00 – 23h59"/>
    <x v="35"/>
    <s v="20h00 – 23h59"/>
    <x v="77"/>
    <m/>
    <x v="5"/>
    <x v="0"/>
    <s v="Opt"/>
    <s v="No "/>
    <x v="0"/>
    <x v="1"/>
    <x v="0"/>
    <x v="1"/>
    <x v="0"/>
    <x v="1"/>
    <x v="0"/>
    <x v="1"/>
    <x v="0"/>
    <x v="1"/>
    <x v="0"/>
    <x v="1"/>
    <x v="0"/>
    <x v="1"/>
    <m/>
    <m/>
  </r>
  <r>
    <n v="2"/>
    <n v="1"/>
    <n v="10"/>
    <n v="5"/>
    <s v="2.1.10.5"/>
    <s v="Incident/Complaint Codes"/>
    <x v="1"/>
    <s v="Incident/complaint details"/>
    <x v="4"/>
    <s v="Time Incident / Complaint Occurred"/>
    <x v="37"/>
    <s v="00h00 – 03h59"/>
    <x v="36"/>
    <s v="00h00 – 03h59"/>
    <x v="78"/>
    <m/>
    <x v="5"/>
    <x v="0"/>
    <s v="Opt"/>
    <s v="No "/>
    <x v="0"/>
    <x v="1"/>
    <x v="0"/>
    <x v="1"/>
    <x v="0"/>
    <x v="1"/>
    <x v="0"/>
    <x v="1"/>
    <x v="0"/>
    <x v="1"/>
    <x v="0"/>
    <x v="1"/>
    <x v="0"/>
    <x v="1"/>
    <m/>
    <m/>
  </r>
  <r>
    <n v="2"/>
    <n v="1"/>
    <n v="10"/>
    <n v="6"/>
    <s v="2.1.10.6"/>
    <s v="Incident/Complaint Codes"/>
    <x v="1"/>
    <s v="Incident/complaint details"/>
    <x v="4"/>
    <s v="Time Incident / Complaint Occurred"/>
    <x v="37"/>
    <s v="04h00 – 07h59"/>
    <x v="37"/>
    <s v="04h00 – 07h59"/>
    <x v="79"/>
    <m/>
    <x v="5"/>
    <x v="0"/>
    <s v="Opt"/>
    <s v="No "/>
    <x v="0"/>
    <x v="1"/>
    <x v="0"/>
    <x v="1"/>
    <x v="0"/>
    <x v="1"/>
    <x v="0"/>
    <x v="1"/>
    <x v="0"/>
    <x v="1"/>
    <x v="0"/>
    <x v="1"/>
    <x v="0"/>
    <x v="1"/>
    <m/>
    <m/>
  </r>
  <r>
    <n v="2"/>
    <n v="1"/>
    <n v="11"/>
    <s v=""/>
    <s v="2.1.11"/>
    <s v="Incident/Complaint Codes"/>
    <x v="1"/>
    <s v="Incident/complaint details"/>
    <x v="4"/>
    <s v="Location event occurred"/>
    <x v="38"/>
    <m/>
    <x v="0"/>
    <s v="Location event occurred"/>
    <x v="80"/>
    <m/>
    <x v="0"/>
    <x v="0"/>
    <s v="Man"/>
    <s v="No "/>
    <x v="0"/>
    <x v="0"/>
    <x v="0"/>
    <x v="0"/>
    <x v="0"/>
    <x v="0"/>
    <x v="0"/>
    <x v="0"/>
    <x v="0"/>
    <x v="0"/>
    <x v="0"/>
    <x v="0"/>
    <x v="0"/>
    <x v="0"/>
    <m/>
    <m/>
  </r>
  <r>
    <n v="2"/>
    <n v="1"/>
    <n v="11"/>
    <n v="1"/>
    <s v="2.1.11.1"/>
    <s v="Incident/Complaint Codes"/>
    <x v="1"/>
    <s v="Incident/complaint details"/>
    <x v="4"/>
    <s v="Location event occurred"/>
    <x v="38"/>
    <s v="Dispensary/warehouse/customer services"/>
    <x v="38"/>
    <s v="Dispensary/warehouse/customer services"/>
    <x v="81"/>
    <m/>
    <x v="5"/>
    <x v="0"/>
    <s v="Opt"/>
    <s v="No "/>
    <x v="0"/>
    <x v="1"/>
    <x v="0"/>
    <x v="1"/>
    <x v="0"/>
    <x v="1"/>
    <x v="0"/>
    <x v="1"/>
    <x v="0"/>
    <x v="1"/>
    <x v="0"/>
    <x v="1"/>
    <x v="0"/>
    <x v="1"/>
    <m/>
    <m/>
  </r>
  <r>
    <n v="2"/>
    <n v="1"/>
    <n v="11"/>
    <n v="2"/>
    <s v="2.1.11.2"/>
    <s v="Incident/Complaint Codes"/>
    <x v="1"/>
    <s v="Incident/complaint details"/>
    <x v="4"/>
    <s v="Location event occurred"/>
    <x v="38"/>
    <s v="In-transit"/>
    <x v="39"/>
    <s v="In-transit"/>
    <x v="82"/>
    <m/>
    <x v="5"/>
    <x v="0"/>
    <s v="Opt"/>
    <s v="No "/>
    <x v="0"/>
    <x v="1"/>
    <x v="0"/>
    <x v="1"/>
    <x v="0"/>
    <x v="1"/>
    <x v="0"/>
    <x v="1"/>
    <x v="0"/>
    <x v="1"/>
    <x v="0"/>
    <x v="1"/>
    <x v="0"/>
    <x v="1"/>
    <m/>
    <m/>
  </r>
  <r>
    <n v="2"/>
    <n v="1"/>
    <n v="11"/>
    <n v="3"/>
    <s v="2.1.11.3"/>
    <s v="Incident/Complaint Codes"/>
    <x v="1"/>
    <s v="Incident/complaint details"/>
    <x v="4"/>
    <s v="Location event occurred"/>
    <x v="38"/>
    <s v="Private house/flat"/>
    <x v="40"/>
    <s v="Private house/flat"/>
    <x v="83"/>
    <m/>
    <x v="5"/>
    <x v="0"/>
    <s v="Opt"/>
    <s v="No "/>
    <x v="0"/>
    <x v="1"/>
    <x v="0"/>
    <x v="1"/>
    <x v="0"/>
    <x v="1"/>
    <x v="0"/>
    <x v="1"/>
    <x v="0"/>
    <x v="1"/>
    <x v="0"/>
    <x v="1"/>
    <x v="0"/>
    <x v="1"/>
    <m/>
    <m/>
  </r>
  <r>
    <n v="2"/>
    <n v="1"/>
    <n v="11"/>
    <n v="4"/>
    <s v="2.1.11.4"/>
    <s v="Incident/Complaint Codes"/>
    <x v="1"/>
    <s v="Incident/complaint details"/>
    <x v="4"/>
    <s v="Location event occurred"/>
    <x v="38"/>
    <s v="Residential Home"/>
    <x v="41"/>
    <s v="Residential Home"/>
    <x v="84"/>
    <m/>
    <x v="5"/>
    <x v="0"/>
    <s v="Opt"/>
    <s v="No "/>
    <x v="0"/>
    <x v="1"/>
    <x v="0"/>
    <x v="1"/>
    <x v="0"/>
    <x v="1"/>
    <x v="0"/>
    <x v="1"/>
    <x v="0"/>
    <x v="1"/>
    <x v="0"/>
    <x v="1"/>
    <x v="0"/>
    <x v="1"/>
    <m/>
    <m/>
  </r>
  <r>
    <n v="2"/>
    <n v="1"/>
    <n v="11"/>
    <n v="5"/>
    <s v="2.1.11.5"/>
    <s v="Incident/Complaint Codes"/>
    <x v="1"/>
    <s v="Incident/complaint details"/>
    <x v="4"/>
    <s v="Location event occurred"/>
    <x v="38"/>
    <s v="Nursing Home/Hospice"/>
    <x v="42"/>
    <s v="Nursing Home/Hospice"/>
    <x v="85"/>
    <m/>
    <x v="5"/>
    <x v="0"/>
    <s v="Opt"/>
    <s v="No "/>
    <x v="0"/>
    <x v="1"/>
    <x v="0"/>
    <x v="1"/>
    <x v="0"/>
    <x v="1"/>
    <x v="0"/>
    <x v="1"/>
    <x v="0"/>
    <x v="1"/>
    <x v="0"/>
    <x v="1"/>
    <x v="0"/>
    <x v="1"/>
    <m/>
    <m/>
  </r>
  <r>
    <n v="2"/>
    <n v="1"/>
    <n v="11"/>
    <n v="6"/>
    <s v="2.1.11.6"/>
    <s v="Incident/Complaint Codes"/>
    <x v="1"/>
    <s v="Incident/complaint details"/>
    <x v="4"/>
    <s v="Location event occurred"/>
    <x v="38"/>
    <s v="Prison/remand"/>
    <x v="43"/>
    <s v="Prison/remand"/>
    <x v="86"/>
    <m/>
    <x v="5"/>
    <x v="0"/>
    <s v="Opt"/>
    <s v="No "/>
    <x v="0"/>
    <x v="1"/>
    <x v="0"/>
    <x v="1"/>
    <x v="0"/>
    <x v="1"/>
    <x v="0"/>
    <x v="1"/>
    <x v="0"/>
    <x v="1"/>
    <x v="0"/>
    <x v="1"/>
    <x v="0"/>
    <x v="1"/>
    <m/>
    <m/>
  </r>
  <r>
    <n v="2"/>
    <n v="1"/>
    <n v="11"/>
    <n v="7"/>
    <s v="2.1.11.7"/>
    <s v="Incident/Complaint Codes"/>
    <x v="1"/>
    <s v="Incident/complaint details"/>
    <x v="4"/>
    <s v="Location event occurred"/>
    <x v="38"/>
    <s v="GP Surgery or Primary care clinic"/>
    <x v="44"/>
    <s v="GP Surgery or Primary care clinic"/>
    <x v="87"/>
    <m/>
    <x v="5"/>
    <x v="0"/>
    <s v="Opt"/>
    <s v="No "/>
    <x v="0"/>
    <x v="1"/>
    <x v="0"/>
    <x v="1"/>
    <x v="0"/>
    <x v="1"/>
    <x v="0"/>
    <x v="1"/>
    <x v="0"/>
    <x v="1"/>
    <x v="0"/>
    <x v="1"/>
    <x v="0"/>
    <x v="1"/>
    <m/>
    <m/>
  </r>
  <r>
    <n v="2"/>
    <n v="1"/>
    <n v="11"/>
    <n v="8"/>
    <s v="2.1.11.8"/>
    <s v="Incident/Complaint Codes"/>
    <x v="1"/>
    <s v="Incident/complaint details"/>
    <x v="4"/>
    <s v="Location event occurred"/>
    <x v="38"/>
    <s v="Intermediate care setting"/>
    <x v="45"/>
    <s v="Intermediate care setting"/>
    <x v="88"/>
    <m/>
    <x v="5"/>
    <x v="0"/>
    <s v="Opt"/>
    <s v="No "/>
    <x v="0"/>
    <x v="1"/>
    <x v="0"/>
    <x v="1"/>
    <x v="0"/>
    <x v="1"/>
    <x v="0"/>
    <x v="1"/>
    <x v="0"/>
    <x v="1"/>
    <x v="0"/>
    <x v="1"/>
    <x v="0"/>
    <x v="1"/>
    <m/>
    <m/>
  </r>
  <r>
    <n v="2"/>
    <n v="1"/>
    <n v="11"/>
    <n v="9"/>
    <s v="2.1.11.9"/>
    <s v="Incident/Complaint Codes"/>
    <x v="1"/>
    <s v="Incident/complaint details"/>
    <x v="4"/>
    <s v="Location event occurred"/>
    <x v="38"/>
    <s v="Hospital"/>
    <x v="46"/>
    <s v="Hospital"/>
    <x v="89"/>
    <m/>
    <x v="5"/>
    <x v="0"/>
    <s v="Opt"/>
    <s v="No "/>
    <x v="0"/>
    <x v="1"/>
    <x v="0"/>
    <x v="1"/>
    <x v="0"/>
    <x v="1"/>
    <x v="0"/>
    <x v="1"/>
    <x v="0"/>
    <x v="1"/>
    <x v="0"/>
    <x v="1"/>
    <x v="0"/>
    <x v="1"/>
    <m/>
    <m/>
  </r>
  <r>
    <n v="2"/>
    <n v="1"/>
    <n v="11"/>
    <n v="10"/>
    <s v="2.1.11.10"/>
    <s v="Incident/Complaint Codes"/>
    <x v="1"/>
    <s v="Incident/complaint details"/>
    <x v="4"/>
    <s v="Location event occurred"/>
    <x v="38"/>
    <s v="Other Location"/>
    <x v="47"/>
    <s v="Other Location"/>
    <x v="90"/>
    <m/>
    <x v="5"/>
    <x v="0"/>
    <s v="Opt"/>
    <s v="No "/>
    <x v="0"/>
    <x v="1"/>
    <x v="0"/>
    <x v="1"/>
    <x v="0"/>
    <x v="1"/>
    <x v="0"/>
    <x v="1"/>
    <x v="0"/>
    <x v="1"/>
    <x v="0"/>
    <x v="1"/>
    <x v="0"/>
    <x v="1"/>
    <m/>
    <m/>
  </r>
  <r>
    <n v="2"/>
    <n v="1"/>
    <n v="12"/>
    <s v=""/>
    <s v="2.1.12"/>
    <s v="Incident/Complaint Codes"/>
    <x v="1"/>
    <s v="Incident/complaint details"/>
    <x v="4"/>
    <s v="Number of patients affected"/>
    <x v="39"/>
    <m/>
    <x v="0"/>
    <s v="Number of patients affected"/>
    <x v="91"/>
    <m/>
    <x v="7"/>
    <x v="0"/>
    <s v="Opt"/>
    <s v="No "/>
    <x v="0"/>
    <x v="0"/>
    <x v="0"/>
    <x v="1"/>
    <x v="0"/>
    <x v="1"/>
    <x v="0"/>
    <x v="1"/>
    <x v="0"/>
    <x v="1"/>
    <x v="0"/>
    <x v="1"/>
    <x v="0"/>
    <x v="1"/>
    <m/>
    <m/>
  </r>
  <r>
    <n v="2"/>
    <n v="1"/>
    <n v="13"/>
    <s v=""/>
    <s v="2.1.13"/>
    <s v="Incident/Complaint Codes"/>
    <x v="1"/>
    <s v="Incident/complaint details"/>
    <x v="4"/>
    <s v="Number of staff members affected"/>
    <x v="40"/>
    <m/>
    <x v="0"/>
    <s v="Number of staff members affected"/>
    <x v="92"/>
    <m/>
    <x v="7"/>
    <x v="0"/>
    <s v="Opt"/>
    <s v="No "/>
    <x v="0"/>
    <x v="0"/>
    <x v="0"/>
    <x v="1"/>
    <x v="0"/>
    <x v="1"/>
    <x v="0"/>
    <x v="1"/>
    <x v="0"/>
    <x v="1"/>
    <x v="0"/>
    <x v="1"/>
    <x v="0"/>
    <x v="1"/>
    <m/>
    <m/>
  </r>
  <r>
    <n v="2"/>
    <n v="1"/>
    <n v="14"/>
    <s v=""/>
    <s v="2.1.14"/>
    <s v="Incident/Complaint Codes"/>
    <x v="1"/>
    <s v="Incident/complaint details"/>
    <x v="4"/>
    <s v="Response to reporter requirement"/>
    <x v="41"/>
    <m/>
    <x v="0"/>
    <s v="Response to reporter requirement"/>
    <x v="93"/>
    <m/>
    <x v="0"/>
    <x v="0"/>
    <s v="Man"/>
    <s v="No "/>
    <x v="0"/>
    <x v="0"/>
    <x v="0"/>
    <x v="0"/>
    <x v="0"/>
    <x v="0"/>
    <x v="0"/>
    <x v="0"/>
    <x v="0"/>
    <x v="0"/>
    <x v="0"/>
    <x v="0"/>
    <x v="0"/>
    <x v="0"/>
    <m/>
    <m/>
  </r>
  <r>
    <n v="2"/>
    <n v="1"/>
    <n v="14"/>
    <n v="1"/>
    <s v="2.1.14.1"/>
    <s v="Incident/Complaint Codes"/>
    <x v="1"/>
    <s v="Incident/complaint details"/>
    <x v="4"/>
    <s v="Response to reporter requirement"/>
    <x v="41"/>
    <s v="No response to reporter required"/>
    <x v="48"/>
    <s v="No response to reporter required"/>
    <x v="94"/>
    <m/>
    <x v="5"/>
    <x v="0"/>
    <s v="Opt"/>
    <s v="No "/>
    <x v="0"/>
    <x v="1"/>
    <x v="0"/>
    <x v="1"/>
    <x v="0"/>
    <x v="1"/>
    <x v="0"/>
    <x v="1"/>
    <x v="0"/>
    <x v="1"/>
    <x v="0"/>
    <x v="1"/>
    <x v="0"/>
    <x v="1"/>
    <m/>
    <m/>
  </r>
  <r>
    <n v="2"/>
    <n v="1"/>
    <n v="14"/>
    <n v="2"/>
    <s v="2.1.14.2"/>
    <s v="Incident/Complaint Codes"/>
    <x v="1"/>
    <s v="Incident/complaint details"/>
    <x v="4"/>
    <s v="Response to reporter requirement"/>
    <x v="41"/>
    <s v="Verbal response reporter required"/>
    <x v="49"/>
    <s v="Verbal response reporter required"/>
    <x v="95"/>
    <m/>
    <x v="5"/>
    <x v="0"/>
    <s v="Opt"/>
    <s v="No "/>
    <x v="0"/>
    <x v="1"/>
    <x v="0"/>
    <x v="1"/>
    <x v="0"/>
    <x v="1"/>
    <x v="0"/>
    <x v="1"/>
    <x v="0"/>
    <x v="1"/>
    <x v="0"/>
    <x v="1"/>
    <x v="0"/>
    <x v="1"/>
    <m/>
    <m/>
  </r>
  <r>
    <n v="2"/>
    <n v="1"/>
    <n v="14"/>
    <n v="3"/>
    <s v="2.1.14.3"/>
    <s v="Incident/Complaint Codes"/>
    <x v="1"/>
    <s v="Incident/complaint details"/>
    <x v="4"/>
    <s v="Response to reporter requirement"/>
    <x v="41"/>
    <s v="Written response to reporter required"/>
    <x v="50"/>
    <s v="Written response to reporter required"/>
    <x v="96"/>
    <m/>
    <x v="5"/>
    <x v="0"/>
    <s v="Opt"/>
    <s v="No "/>
    <x v="0"/>
    <x v="1"/>
    <x v="0"/>
    <x v="1"/>
    <x v="0"/>
    <x v="1"/>
    <x v="0"/>
    <x v="1"/>
    <x v="0"/>
    <x v="1"/>
    <x v="0"/>
    <x v="1"/>
    <x v="0"/>
    <x v="1"/>
    <m/>
    <m/>
  </r>
  <r>
    <n v="2"/>
    <n v="1"/>
    <n v="15"/>
    <s v=""/>
    <s v="2.1.15"/>
    <s v="Incident/Complaint Codes"/>
    <x v="1"/>
    <s v="Incident/complaint details"/>
    <x v="4"/>
    <s v="Consent for manufacturer to contact reporter"/>
    <x v="42"/>
    <m/>
    <x v="0"/>
    <s v="Consent for manufacturer to contact reporter"/>
    <x v="97"/>
    <s v="For events relating to medicinal products."/>
    <x v="0"/>
    <x v="0"/>
    <s v="Opt"/>
    <s v="No "/>
    <x v="1"/>
    <x v="2"/>
    <x v="0"/>
    <x v="1"/>
    <x v="1"/>
    <x v="2"/>
    <x v="0"/>
    <x v="1"/>
    <x v="1"/>
    <x v="2"/>
    <x v="0"/>
    <x v="1"/>
    <x v="0"/>
    <x v="1"/>
    <m/>
    <m/>
  </r>
  <r>
    <n v="2"/>
    <n v="1"/>
    <n v="15"/>
    <n v="1"/>
    <s v="2.1.15.1"/>
    <s v="Incident/Complaint Codes"/>
    <x v="1"/>
    <s v="Incident/complaint details"/>
    <x v="4"/>
    <s v="Consent for manufacturer to contact reporter"/>
    <x v="42"/>
    <s v="Consent given - Manufacturer/reporter contact"/>
    <x v="51"/>
    <s v="Consent given - Manufacturer/reporter contact"/>
    <x v="98"/>
    <s v="For events relating to medicinal products."/>
    <x v="5"/>
    <x v="0"/>
    <s v="Opt"/>
    <s v="No "/>
    <x v="1"/>
    <x v="2"/>
    <x v="0"/>
    <x v="1"/>
    <x v="1"/>
    <x v="2"/>
    <x v="0"/>
    <x v="1"/>
    <x v="1"/>
    <x v="2"/>
    <x v="0"/>
    <x v="1"/>
    <x v="0"/>
    <x v="1"/>
    <m/>
    <m/>
  </r>
  <r>
    <n v="2"/>
    <n v="1"/>
    <n v="15"/>
    <n v="2"/>
    <s v="2.1.15.2"/>
    <s v="Incident/Complaint Codes"/>
    <x v="1"/>
    <s v="Incident/complaint details"/>
    <x v="4"/>
    <s v="Consent for manufacturer to contact reporter"/>
    <x v="42"/>
    <s v="Consent not given - Manufacturer/reporter contact"/>
    <x v="52"/>
    <s v="Consent not given - Manufacturer/reporter contact"/>
    <x v="99"/>
    <s v="For events relating to medicinal products."/>
    <x v="5"/>
    <x v="0"/>
    <s v="Opt"/>
    <s v="No "/>
    <x v="1"/>
    <x v="2"/>
    <x v="0"/>
    <x v="1"/>
    <x v="1"/>
    <x v="2"/>
    <x v="0"/>
    <x v="1"/>
    <x v="1"/>
    <x v="2"/>
    <x v="0"/>
    <x v="1"/>
    <x v="0"/>
    <x v="1"/>
    <m/>
    <m/>
  </r>
  <r>
    <n v="2"/>
    <n v="1"/>
    <n v="15"/>
    <n v="3"/>
    <s v="2.1.15.3"/>
    <s v="Incident/Complaint Codes"/>
    <x v="1"/>
    <s v="Incident/complaint details"/>
    <x v="4"/>
    <s v="Consent for manufacturer to contact reporter"/>
    <x v="42"/>
    <s v="Consent not sought - Manufactuer/reporter contact"/>
    <x v="53"/>
    <s v="Consent not sought - Manufactuer/reporter contact"/>
    <x v="100"/>
    <s v="For events relating to medicinal products."/>
    <x v="5"/>
    <x v="0"/>
    <s v="Opt"/>
    <s v="No "/>
    <x v="1"/>
    <x v="2"/>
    <x v="0"/>
    <x v="1"/>
    <x v="1"/>
    <x v="2"/>
    <x v="0"/>
    <x v="1"/>
    <x v="1"/>
    <x v="2"/>
    <x v="0"/>
    <x v="1"/>
    <x v="0"/>
    <x v="1"/>
    <m/>
    <m/>
  </r>
  <r>
    <n v="2"/>
    <n v="1"/>
    <n v="16"/>
    <s v=""/>
    <s v="2.1.16"/>
    <s v="Incident/Complaint Codes"/>
    <x v="1"/>
    <s v="Incident/complaint details"/>
    <x v="4"/>
    <s v="Was the patient actually harmed?"/>
    <x v="43"/>
    <m/>
    <x v="0"/>
    <s v="Was the patient actually harmed?"/>
    <x v="101"/>
    <m/>
    <x v="0"/>
    <x v="0"/>
    <s v="Man"/>
    <s v="No "/>
    <x v="0"/>
    <x v="0"/>
    <x v="0"/>
    <x v="0"/>
    <x v="0"/>
    <x v="0"/>
    <x v="0"/>
    <x v="0"/>
    <x v="0"/>
    <x v="0"/>
    <x v="0"/>
    <x v="0"/>
    <x v="0"/>
    <x v="0"/>
    <m/>
    <m/>
  </r>
  <r>
    <n v="2"/>
    <n v="1"/>
    <n v="17"/>
    <n v="1"/>
    <s v="2.1.17.1"/>
    <s v="Incident/Complaint Codes"/>
    <x v="1"/>
    <s v="Incident/complaint details"/>
    <x v="4"/>
    <s v="Was the patient harmed?"/>
    <x v="44"/>
    <s v="Yes - Patient was harmed"/>
    <x v="54"/>
    <s v="Yes - Patient was harmed"/>
    <x v="102"/>
    <m/>
    <x v="5"/>
    <x v="0"/>
    <s v="Opt"/>
    <s v="No "/>
    <x v="0"/>
    <x v="1"/>
    <x v="0"/>
    <x v="1"/>
    <x v="0"/>
    <x v="1"/>
    <x v="0"/>
    <x v="1"/>
    <x v="0"/>
    <x v="1"/>
    <x v="0"/>
    <x v="1"/>
    <x v="0"/>
    <x v="1"/>
    <m/>
    <m/>
  </r>
  <r>
    <n v="2"/>
    <n v="1"/>
    <n v="17"/>
    <n v="2"/>
    <s v="2.1.17.2"/>
    <s v="Incident/Complaint Codes"/>
    <x v="1"/>
    <s v="Incident/complaint details"/>
    <x v="4"/>
    <s v="Was the patient harmed?"/>
    <x v="44"/>
    <s v="No - Patient not harmed"/>
    <x v="55"/>
    <s v="No - Patient not harmed"/>
    <x v="103"/>
    <m/>
    <x v="5"/>
    <x v="0"/>
    <s v="Opt"/>
    <s v="No "/>
    <x v="0"/>
    <x v="1"/>
    <x v="0"/>
    <x v="1"/>
    <x v="0"/>
    <x v="1"/>
    <x v="0"/>
    <x v="1"/>
    <x v="0"/>
    <x v="1"/>
    <x v="0"/>
    <x v="1"/>
    <x v="0"/>
    <x v="1"/>
    <m/>
    <m/>
  </r>
  <r>
    <n v="2"/>
    <n v="1"/>
    <n v="17"/>
    <n v="3"/>
    <s v="2.1.17.3"/>
    <s v="Incident/Complaint Codes"/>
    <x v="1"/>
    <s v="Incident/complaint details"/>
    <x v="4"/>
    <s v="Was the patient harmed?"/>
    <x v="44"/>
    <s v="Don't know"/>
    <x v="56"/>
    <s v="Don't know"/>
    <x v="104"/>
    <m/>
    <x v="5"/>
    <x v="0"/>
    <s v="Opt"/>
    <s v="No "/>
    <x v="0"/>
    <x v="1"/>
    <x v="0"/>
    <x v="1"/>
    <x v="0"/>
    <x v="1"/>
    <x v="0"/>
    <x v="1"/>
    <x v="0"/>
    <x v="1"/>
    <x v="0"/>
    <x v="1"/>
    <x v="0"/>
    <x v="1"/>
    <m/>
    <m/>
  </r>
  <r>
    <n v="2"/>
    <n v="1"/>
    <n v="18"/>
    <s v=""/>
    <s v="2.1.18"/>
    <s v="Incident/Complaint Codes"/>
    <x v="1"/>
    <s v="Incident/complaint details"/>
    <x v="4"/>
    <s v="Description of harm"/>
    <x v="45"/>
    <m/>
    <x v="0"/>
    <s v="Description of harm"/>
    <x v="105"/>
    <s v="Including to what part of the body"/>
    <x v="2"/>
    <x v="0"/>
    <s v="Opt"/>
    <s v="No "/>
    <x v="0"/>
    <x v="1"/>
    <x v="0"/>
    <x v="1"/>
    <x v="0"/>
    <x v="1"/>
    <x v="0"/>
    <x v="1"/>
    <x v="0"/>
    <x v="1"/>
    <x v="0"/>
    <x v="1"/>
    <x v="0"/>
    <x v="1"/>
    <m/>
    <m/>
  </r>
  <r>
    <n v="2"/>
    <n v="1"/>
    <n v="19"/>
    <s v=""/>
    <s v="2.1.19"/>
    <s v="Incident/Complaint Codes"/>
    <x v="1"/>
    <s v="Incident/complaint details"/>
    <x v="4"/>
    <s v="Prevention of incident/complaint"/>
    <x v="46"/>
    <m/>
    <x v="0"/>
    <s v="Prevention of incident/complaint"/>
    <x v="106"/>
    <s v="Initially opinion of incident/complaint reporter until investigated and updated to reflect professional judgement."/>
    <x v="0"/>
    <x v="0"/>
    <s v="Man"/>
    <s v="No "/>
    <x v="0"/>
    <x v="0"/>
    <x v="0"/>
    <x v="0"/>
    <x v="0"/>
    <x v="0"/>
    <x v="0"/>
    <x v="0"/>
    <x v="0"/>
    <x v="0"/>
    <x v="0"/>
    <x v="0"/>
    <x v="0"/>
    <x v="0"/>
    <m/>
    <m/>
  </r>
  <r>
    <n v="2"/>
    <n v="1"/>
    <n v="19"/>
    <n v="1"/>
    <s v="2.1.19.1"/>
    <s v="Incident/Complaint Codes"/>
    <x v="1"/>
    <s v="Incident/complaint details"/>
    <x v="4"/>
    <s v="Prevention of incident/complaint"/>
    <x v="46"/>
    <s v="Preventatble Incident/Complaint"/>
    <x v="57"/>
    <s v="Preventatble Incident/Complaint"/>
    <x v="107"/>
    <m/>
    <x v="5"/>
    <x v="0"/>
    <s v="Opt"/>
    <s v="No "/>
    <x v="0"/>
    <x v="1"/>
    <x v="0"/>
    <x v="1"/>
    <x v="0"/>
    <x v="1"/>
    <x v="0"/>
    <x v="1"/>
    <x v="0"/>
    <x v="1"/>
    <x v="0"/>
    <x v="1"/>
    <x v="0"/>
    <x v="1"/>
    <m/>
    <m/>
  </r>
  <r>
    <n v="2"/>
    <n v="1"/>
    <n v="19"/>
    <n v="2"/>
    <s v="2.1.19.2"/>
    <s v="Incident/Complaint Codes"/>
    <x v="1"/>
    <s v="Incident/complaint details"/>
    <x v="4"/>
    <s v="Prevention of incident/complaint"/>
    <x v="46"/>
    <s v="Unpreventable Incident/Complaint"/>
    <x v="58"/>
    <s v="Unpreventable Incident/Complaint"/>
    <x v="108"/>
    <m/>
    <x v="5"/>
    <x v="0"/>
    <s v="Opt"/>
    <s v="No "/>
    <x v="0"/>
    <x v="1"/>
    <x v="0"/>
    <x v="1"/>
    <x v="0"/>
    <x v="1"/>
    <x v="0"/>
    <x v="1"/>
    <x v="0"/>
    <x v="1"/>
    <x v="0"/>
    <x v="1"/>
    <x v="0"/>
    <x v="1"/>
    <m/>
    <m/>
  </r>
  <r>
    <n v="2"/>
    <n v="1"/>
    <n v="19"/>
    <n v="3"/>
    <s v="2.1.19.3"/>
    <s v="Incident/Complaint Codes"/>
    <x v="1"/>
    <s v="Incident/complaint details"/>
    <x v="4"/>
    <s v="Prevention of incident/complaint"/>
    <x v="46"/>
    <s v="Unknown if Incident/Complaint preventable"/>
    <x v="59"/>
    <s v="Unknown if Incident/Complaint preventable"/>
    <x v="109"/>
    <m/>
    <x v="5"/>
    <x v="0"/>
    <s v="Opt"/>
    <s v="No "/>
    <x v="0"/>
    <x v="1"/>
    <x v="0"/>
    <x v="1"/>
    <x v="0"/>
    <x v="1"/>
    <x v="0"/>
    <x v="1"/>
    <x v="0"/>
    <x v="1"/>
    <x v="0"/>
    <x v="1"/>
    <x v="0"/>
    <x v="1"/>
    <m/>
    <m/>
  </r>
  <r>
    <n v="2"/>
    <n v="2"/>
    <s v=""/>
    <s v=""/>
    <s v="2.2"/>
    <s v="Incident/Complaint Codes"/>
    <x v="1"/>
    <s v="Incident/Complaint type"/>
    <x v="5"/>
    <m/>
    <x v="0"/>
    <m/>
    <x v="0"/>
    <s v="Incident/Complaint type"/>
    <x v="110"/>
    <m/>
    <x v="0"/>
    <x v="0"/>
    <s v="Man"/>
    <s v="No "/>
    <x v="0"/>
    <x v="0"/>
    <x v="0"/>
    <x v="0"/>
    <x v="0"/>
    <x v="0"/>
    <x v="0"/>
    <x v="0"/>
    <x v="0"/>
    <x v="0"/>
    <x v="0"/>
    <x v="0"/>
    <x v="0"/>
    <x v="0"/>
    <m/>
    <m/>
  </r>
  <r>
    <n v="2"/>
    <n v="2"/>
    <n v="1"/>
    <s v=""/>
    <s v="2.2.1"/>
    <s v="Incident/Complaint Codes"/>
    <x v="1"/>
    <s v="Incident/Complaint type"/>
    <x v="5"/>
    <s v="Patient safety Incident including Duty of Candour"/>
    <x v="47"/>
    <m/>
    <x v="0"/>
    <s v="Patient safety Incident including Duty of Candour"/>
    <x v="111"/>
    <m/>
    <x v="10"/>
    <x v="0"/>
    <s v="Opt"/>
    <s v="No "/>
    <x v="0"/>
    <x v="1"/>
    <x v="0"/>
    <x v="1"/>
    <x v="0"/>
    <x v="1"/>
    <x v="0"/>
    <x v="1"/>
    <x v="0"/>
    <x v="1"/>
    <x v="0"/>
    <x v="1"/>
    <x v="0"/>
    <x v="1"/>
    <m/>
    <m/>
  </r>
  <r>
    <n v="2"/>
    <n v="2"/>
    <n v="2"/>
    <s v=""/>
    <s v="2.2.2"/>
    <s v="Incident/Complaint Codes"/>
    <x v="1"/>
    <s v="Incident/Complaint type"/>
    <x v="5"/>
    <s v="Adverse reaction"/>
    <x v="48"/>
    <m/>
    <x v="0"/>
    <s v="Adverse reaction"/>
    <x v="112"/>
    <m/>
    <x v="10"/>
    <x v="0"/>
    <s v="Opt"/>
    <s v="No "/>
    <x v="0"/>
    <x v="1"/>
    <x v="0"/>
    <x v="1"/>
    <x v="0"/>
    <x v="1"/>
    <x v="0"/>
    <x v="1"/>
    <x v="0"/>
    <x v="1"/>
    <x v="0"/>
    <x v="1"/>
    <x v="0"/>
    <x v="1"/>
    <m/>
    <m/>
  </r>
  <r>
    <n v="2"/>
    <n v="2"/>
    <n v="3"/>
    <s v=""/>
    <s v="2.2.3"/>
    <s v="Incident/Complaint Codes"/>
    <x v="1"/>
    <s v="Incident/Complaint type"/>
    <x v="5"/>
    <s v="Adverse event"/>
    <x v="49"/>
    <m/>
    <x v="0"/>
    <s v="Adverse event"/>
    <x v="113"/>
    <m/>
    <x v="10"/>
    <x v="0"/>
    <s v="Opt"/>
    <s v="No "/>
    <x v="0"/>
    <x v="1"/>
    <x v="0"/>
    <x v="1"/>
    <x v="0"/>
    <x v="1"/>
    <x v="0"/>
    <x v="1"/>
    <x v="0"/>
    <x v="1"/>
    <x v="0"/>
    <x v="1"/>
    <x v="0"/>
    <x v="1"/>
    <m/>
    <m/>
  </r>
  <r>
    <n v="2"/>
    <n v="2"/>
    <n v="4"/>
    <s v=""/>
    <s v="2.2.4"/>
    <s v="Incident/Complaint Codes"/>
    <x v="1"/>
    <s v="Incident/Complaint type"/>
    <x v="5"/>
    <s v="Faulty medicinal product"/>
    <x v="50"/>
    <m/>
    <x v="0"/>
    <s v="Faulty medicinal product"/>
    <x v="114"/>
    <m/>
    <x v="10"/>
    <x v="0"/>
    <s v="Opt"/>
    <s v="No "/>
    <x v="0"/>
    <x v="1"/>
    <x v="0"/>
    <x v="1"/>
    <x v="0"/>
    <x v="1"/>
    <x v="0"/>
    <x v="1"/>
    <x v="0"/>
    <x v="1"/>
    <x v="0"/>
    <x v="1"/>
    <x v="0"/>
    <x v="1"/>
    <m/>
    <m/>
  </r>
  <r>
    <n v="2"/>
    <n v="2"/>
    <n v="5"/>
    <s v=""/>
    <s v="2.2.5"/>
    <s v="Incident/Complaint Codes"/>
    <x v="1"/>
    <s v="Incident/Complaint type"/>
    <x v="5"/>
    <s v="Faulty medical device"/>
    <x v="51"/>
    <m/>
    <x v="0"/>
    <s v="Faulty medical device"/>
    <x v="115"/>
    <m/>
    <x v="10"/>
    <x v="0"/>
    <s v="Opt"/>
    <s v="No "/>
    <x v="0"/>
    <x v="1"/>
    <x v="0"/>
    <x v="1"/>
    <x v="0"/>
    <x v="1"/>
    <x v="0"/>
    <x v="1"/>
    <x v="0"/>
    <x v="1"/>
    <x v="0"/>
    <x v="1"/>
    <x v="0"/>
    <x v="1"/>
    <m/>
    <m/>
  </r>
  <r>
    <n v="2"/>
    <n v="2"/>
    <n v="6"/>
    <s v=""/>
    <s v="2.2.6"/>
    <s v="Incident/Complaint Codes"/>
    <x v="1"/>
    <s v="Incident/Complaint type"/>
    <x v="5"/>
    <s v="Safeguarding incident"/>
    <x v="52"/>
    <m/>
    <x v="0"/>
    <s v="Safeguarding incident"/>
    <x v="116"/>
    <m/>
    <x v="10"/>
    <x v="0"/>
    <s v="Opt"/>
    <s v="No "/>
    <x v="0"/>
    <x v="1"/>
    <x v="0"/>
    <x v="1"/>
    <x v="0"/>
    <x v="1"/>
    <x v="0"/>
    <x v="1"/>
    <x v="0"/>
    <x v="1"/>
    <x v="0"/>
    <x v="1"/>
    <x v="0"/>
    <x v="1"/>
    <m/>
    <m/>
  </r>
  <r>
    <n v="2"/>
    <n v="2"/>
    <n v="7"/>
    <s v=""/>
    <s v="2.2.7"/>
    <s v="Incident/Complaint Codes"/>
    <x v="1"/>
    <s v="Incident/Complaint type"/>
    <x v="5"/>
    <s v="Information governance incident"/>
    <x v="53"/>
    <m/>
    <x v="0"/>
    <s v="Information governance incident"/>
    <x v="117"/>
    <m/>
    <x v="10"/>
    <x v="0"/>
    <s v="Opt"/>
    <s v="No "/>
    <x v="0"/>
    <x v="1"/>
    <x v="0"/>
    <x v="1"/>
    <x v="0"/>
    <x v="1"/>
    <x v="0"/>
    <x v="1"/>
    <x v="0"/>
    <x v="1"/>
    <x v="0"/>
    <x v="1"/>
    <x v="0"/>
    <x v="1"/>
    <m/>
    <m/>
  </r>
  <r>
    <n v="2"/>
    <n v="2"/>
    <n v="8"/>
    <s v=""/>
    <s v="2.2.8"/>
    <s v="Incident/Complaint Codes"/>
    <x v="1"/>
    <s v="Incident/Complaint type"/>
    <x v="5"/>
    <s v="Non-conformance with Good Manufacturing Practice"/>
    <x v="54"/>
    <m/>
    <x v="0"/>
    <s v="Non-conformance with Good Manufacturing Practice"/>
    <x v="118"/>
    <m/>
    <x v="10"/>
    <x v="0"/>
    <s v="Opt"/>
    <s v="No "/>
    <x v="0"/>
    <x v="1"/>
    <x v="0"/>
    <x v="1"/>
    <x v="0"/>
    <x v="1"/>
    <x v="0"/>
    <x v="1"/>
    <x v="0"/>
    <x v="1"/>
    <x v="0"/>
    <x v="1"/>
    <x v="0"/>
    <x v="1"/>
    <m/>
    <m/>
  </r>
  <r>
    <n v="2"/>
    <n v="2"/>
    <n v="9"/>
    <s v=""/>
    <s v="2.2.9"/>
    <s v="Incident/Complaint Codes"/>
    <x v="1"/>
    <s v="Incident/Complaint type"/>
    <x v="5"/>
    <s v="Non-conformance with Good Distribution Practice"/>
    <x v="55"/>
    <m/>
    <x v="0"/>
    <s v="Non-conformance with Good Distribution Practice"/>
    <x v="119"/>
    <m/>
    <x v="10"/>
    <x v="0"/>
    <s v="Opt"/>
    <s v="No "/>
    <x v="0"/>
    <x v="1"/>
    <x v="0"/>
    <x v="1"/>
    <x v="0"/>
    <x v="1"/>
    <x v="0"/>
    <x v="1"/>
    <x v="0"/>
    <x v="1"/>
    <x v="0"/>
    <x v="1"/>
    <x v="0"/>
    <x v="1"/>
    <m/>
    <m/>
  </r>
  <r>
    <n v="2"/>
    <n v="2"/>
    <n v="10"/>
    <s v=""/>
    <s v="2.2.10"/>
    <s v="Incident/Complaint Codes"/>
    <x v="1"/>
    <s v="Incident/Complaint type"/>
    <x v="5"/>
    <s v="Complaint – informal – no written response required"/>
    <x v="56"/>
    <m/>
    <x v="0"/>
    <s v="Complaint – informal – no written response required"/>
    <x v="120"/>
    <m/>
    <x v="10"/>
    <x v="0"/>
    <s v="Opt"/>
    <s v="No "/>
    <x v="0"/>
    <x v="1"/>
    <x v="0"/>
    <x v="1"/>
    <x v="0"/>
    <x v="1"/>
    <x v="0"/>
    <x v="1"/>
    <x v="0"/>
    <x v="1"/>
    <x v="0"/>
    <x v="1"/>
    <x v="0"/>
    <x v="1"/>
    <m/>
    <m/>
  </r>
  <r>
    <n v="2"/>
    <n v="2"/>
    <n v="11"/>
    <s v=""/>
    <s v="2.2.11"/>
    <s v="Incident/Complaint Codes"/>
    <x v="1"/>
    <s v="Incident/Complaint type"/>
    <x v="5"/>
    <s v="Complaint – formal – written response required"/>
    <x v="57"/>
    <m/>
    <x v="0"/>
    <s v="Complaint – formal – written response required"/>
    <x v="121"/>
    <m/>
    <x v="10"/>
    <x v="0"/>
    <s v="Opt"/>
    <s v="No "/>
    <x v="0"/>
    <x v="1"/>
    <x v="0"/>
    <x v="1"/>
    <x v="0"/>
    <x v="1"/>
    <x v="0"/>
    <x v="1"/>
    <x v="0"/>
    <x v="1"/>
    <x v="0"/>
    <x v="1"/>
    <x v="0"/>
    <x v="1"/>
    <m/>
    <m/>
  </r>
  <r>
    <n v="2"/>
    <n v="2"/>
    <n v="12"/>
    <s v=""/>
    <s v="2.2.12"/>
    <s v="Incident/Complaint Codes"/>
    <x v="1"/>
    <s v="Incident/Complaint type"/>
    <x v="5"/>
    <s v="Not-serious – downgraded following triage/investigation"/>
    <x v="58"/>
    <m/>
    <x v="0"/>
    <s v="Not-serious – downgraded following triage/investigation"/>
    <x v="122"/>
    <m/>
    <x v="10"/>
    <x v="0"/>
    <s v="Opt"/>
    <s v="No "/>
    <x v="0"/>
    <x v="1"/>
    <x v="0"/>
    <x v="1"/>
    <x v="0"/>
    <x v="1"/>
    <x v="0"/>
    <x v="1"/>
    <x v="0"/>
    <x v="1"/>
    <x v="0"/>
    <x v="1"/>
    <x v="0"/>
    <x v="1"/>
    <m/>
    <m/>
  </r>
  <r>
    <n v="2"/>
    <n v="3"/>
    <s v=""/>
    <s v=""/>
    <s v="2.3"/>
    <s v="Incident/Complaint Codes"/>
    <x v="1"/>
    <s v="Medicine Details"/>
    <x v="6"/>
    <m/>
    <x v="0"/>
    <m/>
    <x v="0"/>
    <s v="Medicine Details"/>
    <x v="123"/>
    <s v="Note:  Duplicate the relevant fields if more than one medicine / device is implicated in the non-conformance"/>
    <x v="0"/>
    <x v="0"/>
    <s v="Man unless N/a"/>
    <s v="No "/>
    <x v="1"/>
    <x v="2"/>
    <x v="0"/>
    <x v="3"/>
    <x v="1"/>
    <x v="2"/>
    <x v="0"/>
    <x v="2"/>
    <x v="1"/>
    <x v="2"/>
    <x v="0"/>
    <x v="2"/>
    <x v="0"/>
    <x v="2"/>
    <m/>
    <m/>
  </r>
  <r>
    <n v="2"/>
    <n v="3"/>
    <n v="1"/>
    <s v=""/>
    <s v="2.3.1"/>
    <s v="Incident/Complaint Codes"/>
    <x v="1"/>
    <s v="Medicine Details"/>
    <x v="6"/>
    <s v="Description of medicine"/>
    <x v="59"/>
    <m/>
    <x v="0"/>
    <s v="Description of medicine"/>
    <x v="124"/>
    <s v="Must provide enough information to identify the affected medicine"/>
    <x v="2"/>
    <x v="0"/>
    <s v="Man unless N/a"/>
    <m/>
    <x v="1"/>
    <x v="2"/>
    <x v="0"/>
    <x v="3"/>
    <x v="1"/>
    <x v="2"/>
    <x v="0"/>
    <x v="2"/>
    <x v="1"/>
    <x v="2"/>
    <x v="0"/>
    <x v="2"/>
    <x v="0"/>
    <x v="2"/>
    <m/>
    <m/>
  </r>
  <r>
    <n v="2"/>
    <n v="3"/>
    <n v="2"/>
    <s v=""/>
    <s v="2.3.2"/>
    <s v="Incident/Complaint Codes"/>
    <x v="1"/>
    <s v="Medicine Details"/>
    <x v="6"/>
    <s v="Approved name"/>
    <x v="60"/>
    <m/>
    <x v="0"/>
    <s v="Approved name"/>
    <x v="125"/>
    <m/>
    <x v="2"/>
    <x v="0"/>
    <s v="Opt"/>
    <s v="No "/>
    <x v="1"/>
    <x v="2"/>
    <x v="0"/>
    <x v="1"/>
    <x v="1"/>
    <x v="2"/>
    <x v="0"/>
    <x v="1"/>
    <x v="1"/>
    <x v="2"/>
    <x v="0"/>
    <x v="1"/>
    <x v="0"/>
    <x v="1"/>
    <m/>
    <m/>
  </r>
  <r>
    <n v="2"/>
    <n v="3"/>
    <n v="3"/>
    <s v=""/>
    <s v="2.3.3"/>
    <s v="Incident/Complaint Codes"/>
    <x v="1"/>
    <s v="Medicine Details"/>
    <x v="6"/>
    <s v="proprietary name"/>
    <x v="61"/>
    <m/>
    <x v="0"/>
    <s v="proprietary name"/>
    <x v="126"/>
    <m/>
    <x v="2"/>
    <x v="0"/>
    <s v="Man unless N/a"/>
    <s v="No "/>
    <x v="1"/>
    <x v="2"/>
    <x v="0"/>
    <x v="3"/>
    <x v="1"/>
    <x v="2"/>
    <x v="0"/>
    <x v="2"/>
    <x v="1"/>
    <x v="2"/>
    <x v="0"/>
    <x v="2"/>
    <x v="0"/>
    <x v="2"/>
    <m/>
    <m/>
  </r>
  <r>
    <n v="2"/>
    <n v="3"/>
    <n v="4"/>
    <s v=""/>
    <s v="2.3.4"/>
    <s v="Incident/Complaint Codes"/>
    <x v="1"/>
    <s v="Medicine Details"/>
    <x v="6"/>
    <s v="Non-proprietary Name"/>
    <x v="62"/>
    <m/>
    <x v="0"/>
    <s v="Non-proprietary Name"/>
    <x v="127"/>
    <m/>
    <x v="2"/>
    <x v="0"/>
    <s v="Man unless N/a"/>
    <s v="No "/>
    <x v="1"/>
    <x v="2"/>
    <x v="0"/>
    <x v="3"/>
    <x v="1"/>
    <x v="2"/>
    <x v="0"/>
    <x v="2"/>
    <x v="1"/>
    <x v="2"/>
    <x v="0"/>
    <x v="2"/>
    <x v="0"/>
    <x v="2"/>
    <m/>
    <m/>
  </r>
  <r>
    <n v="2"/>
    <n v="3"/>
    <n v="5"/>
    <s v=""/>
    <s v="2.3.5"/>
    <s v="Incident/Complaint Codes"/>
    <x v="1"/>
    <s v="Medicine Details"/>
    <x v="6"/>
    <s v="Form"/>
    <x v="63"/>
    <m/>
    <x v="0"/>
    <s v="Form"/>
    <x v="128"/>
    <m/>
    <x v="2"/>
    <x v="0"/>
    <s v="Opt"/>
    <s v="No "/>
    <x v="1"/>
    <x v="2"/>
    <x v="0"/>
    <x v="1"/>
    <x v="1"/>
    <x v="2"/>
    <x v="0"/>
    <x v="1"/>
    <x v="1"/>
    <x v="2"/>
    <x v="0"/>
    <x v="1"/>
    <x v="0"/>
    <x v="1"/>
    <m/>
    <m/>
  </r>
  <r>
    <n v="2"/>
    <n v="3"/>
    <n v="5"/>
    <n v="1"/>
    <s v="2.3.5.1"/>
    <s v="Incident/Complaint Codes"/>
    <x v="1"/>
    <s v="Medicine Details"/>
    <x v="6"/>
    <s v="Form"/>
    <x v="63"/>
    <s v="Oral solid"/>
    <x v="60"/>
    <s v="Oral solid"/>
    <x v="129"/>
    <m/>
    <x v="5"/>
    <x v="0"/>
    <s v="Opt"/>
    <s v="No "/>
    <x v="1"/>
    <x v="2"/>
    <x v="0"/>
    <x v="1"/>
    <x v="1"/>
    <x v="2"/>
    <x v="0"/>
    <x v="1"/>
    <x v="1"/>
    <x v="2"/>
    <x v="0"/>
    <x v="1"/>
    <x v="0"/>
    <x v="1"/>
    <m/>
    <m/>
  </r>
  <r>
    <n v="2"/>
    <n v="3"/>
    <n v="5"/>
    <n v="2"/>
    <s v="2.3.5.2"/>
    <s v="Incident/Complaint Codes"/>
    <x v="1"/>
    <s v="Medicine Details"/>
    <x v="6"/>
    <s v="Form"/>
    <x v="63"/>
    <s v="Oral Liquid"/>
    <x v="61"/>
    <s v="Oral Liquid"/>
    <x v="130"/>
    <m/>
    <x v="5"/>
    <x v="0"/>
    <s v="Opt"/>
    <s v="No "/>
    <x v="1"/>
    <x v="2"/>
    <x v="0"/>
    <x v="1"/>
    <x v="1"/>
    <x v="2"/>
    <x v="0"/>
    <x v="1"/>
    <x v="1"/>
    <x v="2"/>
    <x v="0"/>
    <x v="1"/>
    <x v="0"/>
    <x v="1"/>
    <m/>
    <m/>
  </r>
  <r>
    <n v="2"/>
    <n v="3"/>
    <n v="5"/>
    <n v="3"/>
    <s v="2.3.5.3"/>
    <s v="Incident/Complaint Codes"/>
    <x v="1"/>
    <s v="Medicine Details"/>
    <x v="6"/>
    <s v="Form"/>
    <x v="63"/>
    <s v="Injection (SC or IM)"/>
    <x v="62"/>
    <s v="Injection (SC or IM)"/>
    <x v="131"/>
    <m/>
    <x v="5"/>
    <x v="0"/>
    <s v="Opt"/>
    <s v="No "/>
    <x v="1"/>
    <x v="2"/>
    <x v="0"/>
    <x v="1"/>
    <x v="1"/>
    <x v="2"/>
    <x v="0"/>
    <x v="1"/>
    <x v="1"/>
    <x v="2"/>
    <x v="0"/>
    <x v="1"/>
    <x v="0"/>
    <x v="1"/>
    <m/>
    <m/>
  </r>
  <r>
    <n v="2"/>
    <n v="3"/>
    <n v="5"/>
    <n v="4"/>
    <s v="2.3.5.4"/>
    <s v="Incident/Complaint Codes"/>
    <x v="1"/>
    <s v="Medicine Details"/>
    <x v="6"/>
    <s v="Form"/>
    <x v="63"/>
    <s v="Injection (IV)"/>
    <x v="63"/>
    <s v="Injection (IV)"/>
    <x v="132"/>
    <m/>
    <x v="5"/>
    <x v="0"/>
    <s v="Opt"/>
    <s v="No "/>
    <x v="1"/>
    <x v="2"/>
    <x v="0"/>
    <x v="1"/>
    <x v="1"/>
    <x v="2"/>
    <x v="0"/>
    <x v="1"/>
    <x v="1"/>
    <x v="2"/>
    <x v="0"/>
    <x v="1"/>
    <x v="0"/>
    <x v="1"/>
    <m/>
    <m/>
  </r>
  <r>
    <n v="2"/>
    <n v="3"/>
    <n v="5"/>
    <n v="5"/>
    <s v="2.3.5.5"/>
    <s v="Incident/Complaint Codes"/>
    <x v="1"/>
    <s v="Medicine Details"/>
    <x v="6"/>
    <s v="Form"/>
    <x v="63"/>
    <s v="To be applied to the skin"/>
    <x v="64"/>
    <s v="To be applied to the skin"/>
    <x v="133"/>
    <m/>
    <x v="5"/>
    <x v="0"/>
    <s v="Opt"/>
    <s v="No "/>
    <x v="1"/>
    <x v="2"/>
    <x v="0"/>
    <x v="1"/>
    <x v="1"/>
    <x v="2"/>
    <x v="0"/>
    <x v="1"/>
    <x v="1"/>
    <x v="2"/>
    <x v="0"/>
    <x v="1"/>
    <x v="0"/>
    <x v="1"/>
    <m/>
    <m/>
  </r>
  <r>
    <n v="2"/>
    <n v="3"/>
    <n v="5"/>
    <n v="6"/>
    <s v="2.3.5.6"/>
    <s v="Incident/Complaint Codes"/>
    <x v="1"/>
    <s v="Medicine Details"/>
    <x v="6"/>
    <s v="Form"/>
    <x v="63"/>
    <s v="Other form"/>
    <x v="65"/>
    <s v="Other form"/>
    <x v="134"/>
    <m/>
    <x v="5"/>
    <x v="0"/>
    <s v="Opt"/>
    <s v="No "/>
    <x v="1"/>
    <x v="2"/>
    <x v="0"/>
    <x v="1"/>
    <x v="1"/>
    <x v="2"/>
    <x v="0"/>
    <x v="1"/>
    <x v="1"/>
    <x v="2"/>
    <x v="0"/>
    <x v="1"/>
    <x v="0"/>
    <x v="1"/>
    <m/>
    <m/>
  </r>
  <r>
    <n v="2"/>
    <n v="3"/>
    <n v="6"/>
    <s v=""/>
    <s v="2.3.6"/>
    <s v="Incident/Complaint Codes"/>
    <x v="1"/>
    <s v="Medicine Details"/>
    <x v="6"/>
    <s v="Strength"/>
    <x v="64"/>
    <m/>
    <x v="0"/>
    <s v="Strength"/>
    <x v="135"/>
    <m/>
    <x v="2"/>
    <x v="0"/>
    <s v="Man unless N/a"/>
    <s v="No "/>
    <x v="1"/>
    <x v="2"/>
    <x v="0"/>
    <x v="3"/>
    <x v="1"/>
    <x v="2"/>
    <x v="0"/>
    <x v="2"/>
    <x v="1"/>
    <x v="2"/>
    <x v="0"/>
    <x v="2"/>
    <x v="0"/>
    <x v="2"/>
    <m/>
    <m/>
  </r>
  <r>
    <n v="2"/>
    <n v="3"/>
    <n v="7"/>
    <s v=""/>
    <s v="2.3.7"/>
    <s v="Incident/Complaint Codes"/>
    <x v="1"/>
    <s v="Medicine Details"/>
    <x v="6"/>
    <s v="Container Type"/>
    <x v="65"/>
    <m/>
    <x v="0"/>
    <s v="Container Type"/>
    <x v="136"/>
    <m/>
    <x v="2"/>
    <x v="0"/>
    <s v="Opt"/>
    <s v="No "/>
    <x v="1"/>
    <x v="2"/>
    <x v="0"/>
    <x v="1"/>
    <x v="1"/>
    <x v="2"/>
    <x v="0"/>
    <x v="1"/>
    <x v="1"/>
    <x v="2"/>
    <x v="0"/>
    <x v="1"/>
    <x v="0"/>
    <x v="1"/>
    <m/>
    <m/>
  </r>
  <r>
    <n v="2"/>
    <n v="3"/>
    <n v="8"/>
    <s v=""/>
    <s v="2.3.8"/>
    <s v="Incident/Complaint Codes"/>
    <x v="1"/>
    <s v="Medicine Details"/>
    <x v="6"/>
    <s v="Container Size"/>
    <x v="66"/>
    <m/>
    <x v="0"/>
    <s v="Container Size"/>
    <x v="137"/>
    <s v="Quanity of indivual units held in full container"/>
    <x v="2"/>
    <x v="0"/>
    <s v="Opt"/>
    <s v="No "/>
    <x v="1"/>
    <x v="2"/>
    <x v="0"/>
    <x v="1"/>
    <x v="1"/>
    <x v="2"/>
    <x v="0"/>
    <x v="1"/>
    <x v="1"/>
    <x v="2"/>
    <x v="0"/>
    <x v="1"/>
    <x v="0"/>
    <x v="1"/>
    <m/>
    <m/>
  </r>
  <r>
    <n v="2"/>
    <n v="3"/>
    <n v="9"/>
    <s v=""/>
    <s v="2.3.9"/>
    <s v="Incident/Complaint Codes"/>
    <x v="1"/>
    <s v="Medicine Details"/>
    <x v="6"/>
    <s v="Route"/>
    <x v="67"/>
    <m/>
    <x v="0"/>
    <s v="Route"/>
    <x v="138"/>
    <m/>
    <x v="0"/>
    <x v="0"/>
    <s v="Man unless N/a"/>
    <s v="No "/>
    <x v="1"/>
    <x v="2"/>
    <x v="0"/>
    <x v="3"/>
    <x v="1"/>
    <x v="2"/>
    <x v="0"/>
    <x v="2"/>
    <x v="1"/>
    <x v="2"/>
    <x v="0"/>
    <x v="2"/>
    <x v="0"/>
    <x v="2"/>
    <m/>
    <m/>
  </r>
  <r>
    <n v="2"/>
    <n v="3"/>
    <n v="9"/>
    <n v="1"/>
    <s v="2.3.9.1"/>
    <s v="Incident/Complaint Codes"/>
    <x v="1"/>
    <s v="Medicine Details"/>
    <x v="6"/>
    <s v="Route"/>
    <x v="67"/>
    <s v="Inhalation"/>
    <x v="66"/>
    <s v="Inhalation"/>
    <x v="139"/>
    <m/>
    <x v="5"/>
    <x v="0"/>
    <s v="Opt"/>
    <s v="No "/>
    <x v="1"/>
    <x v="2"/>
    <x v="0"/>
    <x v="1"/>
    <x v="1"/>
    <x v="2"/>
    <x v="0"/>
    <x v="1"/>
    <x v="1"/>
    <x v="2"/>
    <x v="0"/>
    <x v="1"/>
    <x v="0"/>
    <x v="1"/>
    <m/>
    <m/>
  </r>
  <r>
    <n v="2"/>
    <n v="3"/>
    <n v="9"/>
    <n v="2"/>
    <s v="2.3.9.2"/>
    <s v="Incident/Complaint Codes"/>
    <x v="1"/>
    <s v="Medicine Details"/>
    <x v="6"/>
    <s v="Route"/>
    <x v="67"/>
    <s v="Intramuscular"/>
    <x v="67"/>
    <s v="Intramuscular"/>
    <x v="140"/>
    <m/>
    <x v="5"/>
    <x v="0"/>
    <s v="Opt"/>
    <s v="No "/>
    <x v="1"/>
    <x v="2"/>
    <x v="0"/>
    <x v="1"/>
    <x v="1"/>
    <x v="2"/>
    <x v="0"/>
    <x v="1"/>
    <x v="1"/>
    <x v="2"/>
    <x v="0"/>
    <x v="1"/>
    <x v="0"/>
    <x v="1"/>
    <m/>
    <m/>
  </r>
  <r>
    <n v="2"/>
    <n v="3"/>
    <n v="9"/>
    <n v="3"/>
    <s v="2.3.9.3"/>
    <s v="Incident/Complaint Codes"/>
    <x v="1"/>
    <s v="Medicine Details"/>
    <x v="6"/>
    <s v="Route"/>
    <x v="67"/>
    <s v="Intravenous"/>
    <x v="68"/>
    <s v="Intravenous"/>
    <x v="141"/>
    <m/>
    <x v="5"/>
    <x v="0"/>
    <s v="Opt"/>
    <s v="No "/>
    <x v="1"/>
    <x v="2"/>
    <x v="0"/>
    <x v="1"/>
    <x v="1"/>
    <x v="2"/>
    <x v="0"/>
    <x v="1"/>
    <x v="1"/>
    <x v="2"/>
    <x v="0"/>
    <x v="1"/>
    <x v="0"/>
    <x v="1"/>
    <m/>
    <m/>
  </r>
  <r>
    <n v="2"/>
    <n v="3"/>
    <n v="9"/>
    <n v="4"/>
    <s v="2.3.9.4"/>
    <s v="Incident/Complaint Codes"/>
    <x v="1"/>
    <s v="Medicine Details"/>
    <x v="6"/>
    <s v="Route"/>
    <x v="67"/>
    <s v="Intravesicular"/>
    <x v="69"/>
    <s v="Intravesicular"/>
    <x v="142"/>
    <m/>
    <x v="5"/>
    <x v="0"/>
    <s v="Opt"/>
    <s v="No "/>
    <x v="1"/>
    <x v="2"/>
    <x v="0"/>
    <x v="1"/>
    <x v="1"/>
    <x v="2"/>
    <x v="0"/>
    <x v="1"/>
    <x v="1"/>
    <x v="2"/>
    <x v="0"/>
    <x v="1"/>
    <x v="0"/>
    <x v="1"/>
    <m/>
    <m/>
  </r>
  <r>
    <n v="2"/>
    <n v="3"/>
    <n v="9"/>
    <n v="5"/>
    <s v="2.3.9.5"/>
    <s v="Incident/Complaint Codes"/>
    <x v="1"/>
    <s v="Medicine Details"/>
    <x v="6"/>
    <s v="Route"/>
    <x v="67"/>
    <s v="Nasal"/>
    <x v="70"/>
    <s v="Nasal"/>
    <x v="143"/>
    <m/>
    <x v="5"/>
    <x v="0"/>
    <s v="Opt"/>
    <s v="No "/>
    <x v="1"/>
    <x v="2"/>
    <x v="0"/>
    <x v="1"/>
    <x v="1"/>
    <x v="2"/>
    <x v="0"/>
    <x v="1"/>
    <x v="1"/>
    <x v="2"/>
    <x v="0"/>
    <x v="1"/>
    <x v="0"/>
    <x v="1"/>
    <m/>
    <m/>
  </r>
  <r>
    <n v="2"/>
    <n v="3"/>
    <n v="9"/>
    <n v="6"/>
    <s v="2.3.9.6"/>
    <s v="Incident/Complaint Codes"/>
    <x v="1"/>
    <s v="Medicine Details"/>
    <x v="6"/>
    <s v="Route"/>
    <x v="67"/>
    <s v="Optical"/>
    <x v="71"/>
    <s v="Optical"/>
    <x v="144"/>
    <m/>
    <x v="5"/>
    <x v="0"/>
    <s v="Opt"/>
    <s v="No "/>
    <x v="1"/>
    <x v="2"/>
    <x v="0"/>
    <x v="1"/>
    <x v="1"/>
    <x v="2"/>
    <x v="0"/>
    <x v="1"/>
    <x v="1"/>
    <x v="2"/>
    <x v="0"/>
    <x v="1"/>
    <x v="0"/>
    <x v="1"/>
    <m/>
    <m/>
  </r>
  <r>
    <n v="2"/>
    <n v="3"/>
    <n v="9"/>
    <n v="7"/>
    <s v="2.3.9.7"/>
    <s v="Incident/Complaint Codes"/>
    <x v="1"/>
    <s v="Medicine Details"/>
    <x v="6"/>
    <s v="Route"/>
    <x v="67"/>
    <s v="Oral"/>
    <x v="72"/>
    <s v="Oral"/>
    <x v="145"/>
    <m/>
    <x v="5"/>
    <x v="0"/>
    <s v="Opt"/>
    <s v="No "/>
    <x v="1"/>
    <x v="2"/>
    <x v="0"/>
    <x v="1"/>
    <x v="1"/>
    <x v="2"/>
    <x v="0"/>
    <x v="1"/>
    <x v="1"/>
    <x v="2"/>
    <x v="0"/>
    <x v="1"/>
    <x v="0"/>
    <x v="1"/>
    <m/>
    <m/>
  </r>
  <r>
    <n v="2"/>
    <n v="3"/>
    <n v="9"/>
    <n v="8"/>
    <s v="2.3.9.8"/>
    <s v="Incident/Complaint Codes"/>
    <x v="1"/>
    <s v="Medicine Details"/>
    <x v="6"/>
    <s v="Route"/>
    <x v="67"/>
    <s v="Per ear"/>
    <x v="73"/>
    <s v="Per ear"/>
    <x v="146"/>
    <m/>
    <x v="5"/>
    <x v="0"/>
    <s v="Opt"/>
    <s v="No "/>
    <x v="1"/>
    <x v="2"/>
    <x v="0"/>
    <x v="1"/>
    <x v="1"/>
    <x v="2"/>
    <x v="0"/>
    <x v="1"/>
    <x v="1"/>
    <x v="2"/>
    <x v="0"/>
    <x v="1"/>
    <x v="0"/>
    <x v="1"/>
    <m/>
    <m/>
  </r>
  <r>
    <n v="2"/>
    <n v="3"/>
    <n v="9"/>
    <n v="9"/>
    <s v="2.3.9.9"/>
    <s v="Incident/Complaint Codes"/>
    <x v="1"/>
    <s v="Medicine Details"/>
    <x v="6"/>
    <s v="Route"/>
    <x v="67"/>
    <s v="Per vagina"/>
    <x v="74"/>
    <s v="Per vagina"/>
    <x v="147"/>
    <m/>
    <x v="5"/>
    <x v="0"/>
    <s v="Opt"/>
    <s v="No "/>
    <x v="1"/>
    <x v="2"/>
    <x v="0"/>
    <x v="1"/>
    <x v="1"/>
    <x v="2"/>
    <x v="0"/>
    <x v="1"/>
    <x v="1"/>
    <x v="2"/>
    <x v="0"/>
    <x v="1"/>
    <x v="0"/>
    <x v="1"/>
    <m/>
    <m/>
  </r>
  <r>
    <n v="2"/>
    <n v="3"/>
    <n v="9"/>
    <n v="10"/>
    <s v="2.3.9.10"/>
    <s v="Incident/Complaint Codes"/>
    <x v="1"/>
    <s v="Medicine Details"/>
    <x v="6"/>
    <s v="Route"/>
    <x v="67"/>
    <s v="Rectal"/>
    <x v="75"/>
    <s v="Rectal"/>
    <x v="148"/>
    <m/>
    <x v="5"/>
    <x v="0"/>
    <s v="Opt"/>
    <s v="No "/>
    <x v="1"/>
    <x v="2"/>
    <x v="0"/>
    <x v="1"/>
    <x v="1"/>
    <x v="2"/>
    <x v="0"/>
    <x v="1"/>
    <x v="1"/>
    <x v="2"/>
    <x v="0"/>
    <x v="1"/>
    <x v="0"/>
    <x v="1"/>
    <m/>
    <m/>
  </r>
  <r>
    <n v="2"/>
    <n v="3"/>
    <n v="9"/>
    <n v="11"/>
    <s v="2.3.9.11"/>
    <s v="Incident/Complaint Codes"/>
    <x v="1"/>
    <s v="Medicine Details"/>
    <x v="6"/>
    <s v="Route"/>
    <x v="67"/>
    <s v="Subcutaneous"/>
    <x v="76"/>
    <s v="Subcutaneous"/>
    <x v="149"/>
    <m/>
    <x v="5"/>
    <x v="0"/>
    <s v="Opt"/>
    <s v="No "/>
    <x v="1"/>
    <x v="2"/>
    <x v="0"/>
    <x v="1"/>
    <x v="1"/>
    <x v="2"/>
    <x v="0"/>
    <x v="1"/>
    <x v="1"/>
    <x v="2"/>
    <x v="0"/>
    <x v="1"/>
    <x v="0"/>
    <x v="1"/>
    <m/>
    <m/>
  </r>
  <r>
    <n v="2"/>
    <n v="3"/>
    <n v="9"/>
    <n v="12"/>
    <s v="2.3.9.12"/>
    <s v="Incident/Complaint Codes"/>
    <x v="1"/>
    <s v="Medicine Details"/>
    <x v="6"/>
    <s v="Route"/>
    <x v="67"/>
    <s v="Sublingual"/>
    <x v="77"/>
    <s v="Sublingual"/>
    <x v="150"/>
    <m/>
    <x v="5"/>
    <x v="0"/>
    <s v="Opt"/>
    <s v="No "/>
    <x v="1"/>
    <x v="2"/>
    <x v="0"/>
    <x v="1"/>
    <x v="1"/>
    <x v="2"/>
    <x v="0"/>
    <x v="1"/>
    <x v="1"/>
    <x v="2"/>
    <x v="0"/>
    <x v="1"/>
    <x v="0"/>
    <x v="1"/>
    <m/>
    <m/>
  </r>
  <r>
    <n v="2"/>
    <n v="3"/>
    <n v="9"/>
    <n v="13"/>
    <s v="2.3.9.13"/>
    <s v="Incident/Complaint Codes"/>
    <x v="1"/>
    <s v="Medicine Details"/>
    <x v="6"/>
    <s v="Route"/>
    <x v="67"/>
    <s v="Topical"/>
    <x v="78"/>
    <s v="Topical"/>
    <x v="151"/>
    <m/>
    <x v="5"/>
    <x v="0"/>
    <s v="Opt"/>
    <s v="No "/>
    <x v="1"/>
    <x v="2"/>
    <x v="0"/>
    <x v="1"/>
    <x v="1"/>
    <x v="2"/>
    <x v="0"/>
    <x v="1"/>
    <x v="1"/>
    <x v="2"/>
    <x v="0"/>
    <x v="1"/>
    <x v="0"/>
    <x v="1"/>
    <m/>
    <m/>
  </r>
  <r>
    <n v="2"/>
    <n v="3"/>
    <n v="9"/>
    <n v="14"/>
    <s v="2.3.9.14"/>
    <s v="Incident/Complaint Codes"/>
    <x v="1"/>
    <s v="Medicine Details"/>
    <x v="6"/>
    <s v="Route"/>
    <x v="67"/>
    <s v="Other"/>
    <x v="79"/>
    <s v="Other"/>
    <x v="152"/>
    <m/>
    <x v="5"/>
    <x v="0"/>
    <s v="Opt"/>
    <s v="No "/>
    <x v="1"/>
    <x v="2"/>
    <x v="0"/>
    <x v="1"/>
    <x v="1"/>
    <x v="2"/>
    <x v="0"/>
    <x v="1"/>
    <x v="1"/>
    <x v="2"/>
    <x v="0"/>
    <x v="1"/>
    <x v="0"/>
    <x v="1"/>
    <m/>
    <m/>
  </r>
  <r>
    <n v="2"/>
    <n v="3"/>
    <n v="9"/>
    <n v="15"/>
    <s v="2.3.9.15"/>
    <s v="Incident/Complaint Codes"/>
    <x v="1"/>
    <s v="Medicine Details"/>
    <x v="6"/>
    <s v="Route"/>
    <x v="67"/>
    <s v="Unknown"/>
    <x v="80"/>
    <s v="Unknown"/>
    <x v="153"/>
    <m/>
    <x v="5"/>
    <x v="0"/>
    <s v="Opt"/>
    <s v="No "/>
    <x v="1"/>
    <x v="2"/>
    <x v="0"/>
    <x v="1"/>
    <x v="1"/>
    <x v="2"/>
    <x v="0"/>
    <x v="1"/>
    <x v="1"/>
    <x v="2"/>
    <x v="0"/>
    <x v="1"/>
    <x v="0"/>
    <x v="1"/>
    <m/>
    <m/>
  </r>
  <r>
    <n v="2"/>
    <n v="3"/>
    <n v="9"/>
    <n v="16"/>
    <s v="2.3.9.16"/>
    <s v="Incident/Complaint Codes"/>
    <x v="1"/>
    <s v="Medicine Details"/>
    <x v="6"/>
    <s v="Route"/>
    <x v="67"/>
    <s v="Not applicable"/>
    <x v="81"/>
    <s v="Not applicable"/>
    <x v="154"/>
    <m/>
    <x v="5"/>
    <x v="0"/>
    <s v="Opt"/>
    <s v="No "/>
    <x v="1"/>
    <x v="2"/>
    <x v="0"/>
    <x v="1"/>
    <x v="1"/>
    <x v="2"/>
    <x v="0"/>
    <x v="1"/>
    <x v="1"/>
    <x v="2"/>
    <x v="0"/>
    <x v="1"/>
    <x v="0"/>
    <x v="1"/>
    <m/>
    <m/>
  </r>
  <r>
    <n v="2"/>
    <n v="3"/>
    <n v="10"/>
    <s v=""/>
    <s v="2.3.10"/>
    <s v="Incident/Complaint Codes"/>
    <x v="1"/>
    <s v="Medicine Details"/>
    <x v="6"/>
    <s v="Manufacturer (Medicine)"/>
    <x v="68"/>
    <m/>
    <x v="0"/>
    <s v="Manufacturer (Medicine)"/>
    <x v="155"/>
    <m/>
    <x v="2"/>
    <x v="0"/>
    <s v="Man unless N/a"/>
    <s v="No "/>
    <x v="1"/>
    <x v="2"/>
    <x v="0"/>
    <x v="3"/>
    <x v="1"/>
    <x v="2"/>
    <x v="0"/>
    <x v="2"/>
    <x v="1"/>
    <x v="2"/>
    <x v="0"/>
    <x v="2"/>
    <x v="0"/>
    <x v="2"/>
    <m/>
    <m/>
  </r>
  <r>
    <n v="2"/>
    <n v="3"/>
    <n v="11"/>
    <s v=""/>
    <s v="2.3.11"/>
    <s v="Incident/Complaint Codes"/>
    <x v="1"/>
    <s v="Medicine Details"/>
    <x v="6"/>
    <s v="Supplier (Medicine)"/>
    <x v="69"/>
    <m/>
    <x v="0"/>
    <s v="Supplier (Medicine)"/>
    <x v="156"/>
    <m/>
    <x v="2"/>
    <x v="0"/>
    <s v="Opt"/>
    <s v="No "/>
    <x v="1"/>
    <x v="2"/>
    <x v="0"/>
    <x v="1"/>
    <x v="1"/>
    <x v="2"/>
    <x v="0"/>
    <x v="1"/>
    <x v="1"/>
    <x v="2"/>
    <x v="0"/>
    <x v="1"/>
    <x v="0"/>
    <x v="1"/>
    <m/>
    <m/>
  </r>
  <r>
    <n v="2"/>
    <n v="3"/>
    <n v="12"/>
    <s v=""/>
    <s v="2.3.12"/>
    <s v="Incident/Complaint Codes"/>
    <x v="1"/>
    <s v="Medicine Details"/>
    <x v="6"/>
    <s v="Parallel Importer"/>
    <x v="70"/>
    <m/>
    <x v="0"/>
    <s v="Parallel Importer"/>
    <x v="157"/>
    <m/>
    <x v="2"/>
    <x v="0"/>
    <s v="Opt"/>
    <s v="No "/>
    <x v="1"/>
    <x v="2"/>
    <x v="0"/>
    <x v="1"/>
    <x v="1"/>
    <x v="2"/>
    <x v="0"/>
    <x v="1"/>
    <x v="1"/>
    <x v="2"/>
    <x v="0"/>
    <x v="1"/>
    <x v="0"/>
    <x v="1"/>
    <m/>
    <m/>
  </r>
  <r>
    <n v="2"/>
    <n v="3"/>
    <n v="13"/>
    <s v=""/>
    <s v="2.3.13"/>
    <s v="Incident/Complaint Codes"/>
    <x v="1"/>
    <s v="Medicine Details"/>
    <x v="6"/>
    <s v="Batch number (Medicine)"/>
    <x v="71"/>
    <m/>
    <x v="0"/>
    <s v="Batch number (Medicine)"/>
    <x v="158"/>
    <m/>
    <x v="2"/>
    <x v="0"/>
    <s v="Man unless N/a"/>
    <s v="No "/>
    <x v="1"/>
    <x v="2"/>
    <x v="0"/>
    <x v="3"/>
    <x v="1"/>
    <x v="2"/>
    <x v="0"/>
    <x v="2"/>
    <x v="1"/>
    <x v="2"/>
    <x v="0"/>
    <x v="2"/>
    <x v="0"/>
    <x v="2"/>
    <m/>
    <m/>
  </r>
  <r>
    <n v="2"/>
    <n v="3"/>
    <n v="14"/>
    <s v=""/>
    <s v="2.3.14"/>
    <s v="Incident/Complaint Codes"/>
    <x v="1"/>
    <s v="Medicine Details"/>
    <x v="6"/>
    <s v="Expiry Date (Medicine)"/>
    <x v="72"/>
    <m/>
    <x v="0"/>
    <s v="Expiry Date (Medicine)"/>
    <x v="159"/>
    <m/>
    <x v="2"/>
    <x v="0"/>
    <s v="Man unless N/a"/>
    <s v="No "/>
    <x v="1"/>
    <x v="2"/>
    <x v="0"/>
    <x v="3"/>
    <x v="1"/>
    <x v="2"/>
    <x v="0"/>
    <x v="2"/>
    <x v="1"/>
    <x v="2"/>
    <x v="0"/>
    <x v="2"/>
    <x v="0"/>
    <x v="2"/>
    <m/>
    <m/>
  </r>
  <r>
    <n v="2"/>
    <n v="3"/>
    <n v="15"/>
    <s v=""/>
    <s v="2.3.15"/>
    <s v="Incident/Complaint Codes"/>
    <x v="1"/>
    <s v="Medicine Details"/>
    <x v="6"/>
    <s v="Manufactured special"/>
    <x v="73"/>
    <m/>
    <x v="0"/>
    <s v="Manufactured special"/>
    <x v="160"/>
    <m/>
    <x v="4"/>
    <x v="0"/>
    <s v="Opt"/>
    <s v="No "/>
    <x v="1"/>
    <x v="2"/>
    <x v="0"/>
    <x v="1"/>
    <x v="1"/>
    <x v="2"/>
    <x v="0"/>
    <x v="1"/>
    <x v="1"/>
    <x v="2"/>
    <x v="0"/>
    <x v="1"/>
    <x v="0"/>
    <x v="1"/>
    <m/>
    <m/>
  </r>
  <r>
    <n v="2"/>
    <n v="3"/>
    <n v="16"/>
    <s v=""/>
    <s v="2.3.16"/>
    <s v="Incident/Complaint Codes"/>
    <x v="1"/>
    <s v="Medicine Details"/>
    <x v="6"/>
    <s v="Clinical Trial"/>
    <x v="74"/>
    <m/>
    <x v="0"/>
    <s v="Clinical Trial"/>
    <x v="161"/>
    <m/>
    <x v="4"/>
    <x v="0"/>
    <s v="Opt"/>
    <s v="No "/>
    <x v="1"/>
    <x v="2"/>
    <x v="0"/>
    <x v="1"/>
    <x v="1"/>
    <x v="2"/>
    <x v="0"/>
    <x v="1"/>
    <x v="1"/>
    <x v="2"/>
    <x v="0"/>
    <x v="1"/>
    <x v="0"/>
    <x v="1"/>
    <m/>
    <m/>
  </r>
  <r>
    <n v="2"/>
    <n v="3"/>
    <n v="17"/>
    <s v=""/>
    <s v="2.3.17"/>
    <s v="Incident/Complaint Codes"/>
    <x v="1"/>
    <s v="Medicine Details"/>
    <x v="6"/>
    <s v="Medicine availabilty for inspection"/>
    <x v="75"/>
    <m/>
    <x v="0"/>
    <s v="Medicine availabilty for inspection"/>
    <x v="162"/>
    <m/>
    <x v="0"/>
    <x v="0"/>
    <s v="Man unless N/a"/>
    <s v="No "/>
    <x v="1"/>
    <x v="2"/>
    <x v="0"/>
    <x v="3"/>
    <x v="1"/>
    <x v="2"/>
    <x v="0"/>
    <x v="2"/>
    <x v="1"/>
    <x v="2"/>
    <x v="0"/>
    <x v="2"/>
    <x v="0"/>
    <x v="2"/>
    <m/>
    <m/>
  </r>
  <r>
    <n v="2"/>
    <n v="3"/>
    <n v="17"/>
    <n v="1"/>
    <s v="2.3.17.1"/>
    <s v="Incident/Complaint Codes"/>
    <x v="1"/>
    <s v="Medicine Details"/>
    <x v="6"/>
    <s v="Medicine availabilty for inspection"/>
    <x v="75"/>
    <s v="Medicine available"/>
    <x v="82"/>
    <s v="Medicine available"/>
    <x v="163"/>
    <m/>
    <x v="5"/>
    <x v="0"/>
    <s v="Opt"/>
    <s v="No "/>
    <x v="1"/>
    <x v="2"/>
    <x v="0"/>
    <x v="1"/>
    <x v="1"/>
    <x v="2"/>
    <x v="0"/>
    <x v="1"/>
    <x v="1"/>
    <x v="2"/>
    <x v="0"/>
    <x v="1"/>
    <x v="0"/>
    <x v="1"/>
    <m/>
    <m/>
  </r>
  <r>
    <n v="2"/>
    <n v="3"/>
    <n v="17"/>
    <n v="2"/>
    <s v="2.3.17.2"/>
    <s v="Incident/Complaint Codes"/>
    <x v="1"/>
    <s v="Medicine Details"/>
    <x v="6"/>
    <s v="Medicine availabilty for inspection"/>
    <x v="75"/>
    <s v="Medicine not available"/>
    <x v="83"/>
    <s v="Medicine not available"/>
    <x v="164"/>
    <m/>
    <x v="5"/>
    <x v="0"/>
    <s v="Opt"/>
    <s v="No "/>
    <x v="1"/>
    <x v="2"/>
    <x v="0"/>
    <x v="1"/>
    <x v="1"/>
    <x v="2"/>
    <x v="0"/>
    <x v="1"/>
    <x v="1"/>
    <x v="2"/>
    <x v="0"/>
    <x v="1"/>
    <x v="0"/>
    <x v="1"/>
    <m/>
    <m/>
  </r>
  <r>
    <n v="2"/>
    <n v="3"/>
    <n v="17"/>
    <n v="3"/>
    <s v="2.3.17.3"/>
    <s v="Incident/Complaint Codes"/>
    <x v="1"/>
    <s v="Medicine Details"/>
    <x v="6"/>
    <s v="Medicine availabilty for inspection"/>
    <x v="75"/>
    <s v="Unknown medicine availability"/>
    <x v="84"/>
    <s v="Unknown medicine availability"/>
    <x v="165"/>
    <m/>
    <x v="5"/>
    <x v="0"/>
    <s v="Opt"/>
    <s v="No "/>
    <x v="1"/>
    <x v="2"/>
    <x v="0"/>
    <x v="1"/>
    <x v="1"/>
    <x v="2"/>
    <x v="0"/>
    <x v="1"/>
    <x v="1"/>
    <x v="2"/>
    <x v="0"/>
    <x v="1"/>
    <x v="0"/>
    <x v="1"/>
    <m/>
    <m/>
  </r>
  <r>
    <n v="2"/>
    <n v="3"/>
    <n v="17"/>
    <n v="4"/>
    <s v="2.3.17.4"/>
    <s v="Incident/Complaint Codes"/>
    <x v="1"/>
    <s v="Medicine Details"/>
    <x v="6"/>
    <s v="Medicine availabilty for inspection"/>
    <x v="75"/>
    <s v="Medicine location"/>
    <x v="85"/>
    <s v="Medicine location"/>
    <x v="166"/>
    <m/>
    <x v="2"/>
    <x v="0"/>
    <s v="Man unless N/a"/>
    <s v="No "/>
    <x v="1"/>
    <x v="2"/>
    <x v="0"/>
    <x v="3"/>
    <x v="1"/>
    <x v="2"/>
    <x v="0"/>
    <x v="2"/>
    <x v="1"/>
    <x v="2"/>
    <x v="0"/>
    <x v="2"/>
    <x v="0"/>
    <x v="2"/>
    <m/>
    <m/>
  </r>
  <r>
    <n v="2"/>
    <n v="3"/>
    <n v="18"/>
    <s v=""/>
    <s v="2.3.18"/>
    <s v="Incident/Complaint Codes"/>
    <x v="1"/>
    <s v="Medicine Details"/>
    <x v="6"/>
    <s v="Reporter's opinion of medicine causality to the reported incident/complaint"/>
    <x v="76"/>
    <m/>
    <x v="0"/>
    <s v="Reporter's opinion of medicine causality to the reported incident/complaint"/>
    <x v="167"/>
    <m/>
    <x v="2"/>
    <x v="0"/>
    <s v="Man unless N/a"/>
    <s v="No "/>
    <x v="1"/>
    <x v="2"/>
    <x v="0"/>
    <x v="3"/>
    <x v="1"/>
    <x v="2"/>
    <x v="0"/>
    <x v="2"/>
    <x v="1"/>
    <x v="2"/>
    <x v="0"/>
    <x v="2"/>
    <x v="0"/>
    <x v="2"/>
    <m/>
    <m/>
  </r>
  <r>
    <n v="2"/>
    <n v="3"/>
    <n v="18"/>
    <n v="1"/>
    <s v="2.3.18.1"/>
    <s v="Incident/Complaint Codes"/>
    <x v="1"/>
    <s v="Medicine Details"/>
    <x v="6"/>
    <s v="Reporter's opinion of medicine causality to the reported incident/complaint"/>
    <x v="76"/>
    <s v="Very unlikely caused by reported medicine"/>
    <x v="86"/>
    <s v="Very unlikely caused by reported medicine"/>
    <x v="168"/>
    <m/>
    <x v="5"/>
    <x v="0"/>
    <s v="Opt"/>
    <s v="No "/>
    <x v="1"/>
    <x v="2"/>
    <x v="0"/>
    <x v="1"/>
    <x v="1"/>
    <x v="2"/>
    <x v="0"/>
    <x v="1"/>
    <x v="1"/>
    <x v="2"/>
    <x v="0"/>
    <x v="1"/>
    <x v="0"/>
    <x v="1"/>
    <m/>
    <m/>
  </r>
  <r>
    <n v="2"/>
    <n v="3"/>
    <n v="18"/>
    <n v="2"/>
    <s v="2.3.18.2"/>
    <s v="Incident/Complaint Codes"/>
    <x v="1"/>
    <s v="Medicine Details"/>
    <x v="6"/>
    <s v="Reporter's opinion of medicine causality to the reported incident/complaint"/>
    <x v="76"/>
    <s v="Unlikely caused by reported medicine"/>
    <x v="87"/>
    <s v="Unlikely caused by reported medicine"/>
    <x v="169"/>
    <m/>
    <x v="5"/>
    <x v="0"/>
    <s v="Opt"/>
    <s v="No "/>
    <x v="1"/>
    <x v="2"/>
    <x v="0"/>
    <x v="1"/>
    <x v="1"/>
    <x v="2"/>
    <x v="0"/>
    <x v="1"/>
    <x v="1"/>
    <x v="2"/>
    <x v="0"/>
    <x v="1"/>
    <x v="0"/>
    <x v="1"/>
    <m/>
    <m/>
  </r>
  <r>
    <n v="2"/>
    <n v="3"/>
    <n v="18"/>
    <n v="3"/>
    <s v="2.3.18.3"/>
    <s v="Incident/Complaint Codes"/>
    <x v="1"/>
    <s v="Medicine Details"/>
    <x v="6"/>
    <s v="Reporter's opinion of medicine causality to the reported incident/complaint"/>
    <x v="76"/>
    <s v="Likely caused by reported medicine"/>
    <x v="88"/>
    <s v="Likely caused by reported medicine"/>
    <x v="170"/>
    <m/>
    <x v="5"/>
    <x v="0"/>
    <s v="Opt"/>
    <s v="No "/>
    <x v="1"/>
    <x v="2"/>
    <x v="0"/>
    <x v="1"/>
    <x v="1"/>
    <x v="2"/>
    <x v="0"/>
    <x v="1"/>
    <x v="1"/>
    <x v="2"/>
    <x v="0"/>
    <x v="1"/>
    <x v="0"/>
    <x v="1"/>
    <m/>
    <m/>
  </r>
  <r>
    <n v="2"/>
    <n v="3"/>
    <n v="18"/>
    <n v="4"/>
    <s v="2.3.18.4"/>
    <s v="Incident/Complaint Codes"/>
    <x v="1"/>
    <s v="Medicine Details"/>
    <x v="6"/>
    <s v="Reporter's opinion of medicine causality to the reported incident/complaint"/>
    <x v="76"/>
    <s v="Very Likely caused by reported medicine"/>
    <x v="89"/>
    <s v="Very Likely caused by reported medicine"/>
    <x v="171"/>
    <m/>
    <x v="5"/>
    <x v="0"/>
    <s v="Opt"/>
    <s v="No "/>
    <x v="1"/>
    <x v="2"/>
    <x v="0"/>
    <x v="1"/>
    <x v="1"/>
    <x v="2"/>
    <x v="0"/>
    <x v="1"/>
    <x v="1"/>
    <x v="2"/>
    <x v="0"/>
    <x v="1"/>
    <x v="0"/>
    <x v="1"/>
    <m/>
    <m/>
  </r>
  <r>
    <n v="2"/>
    <n v="3"/>
    <n v="18"/>
    <n v="5"/>
    <s v="2.3.18.5"/>
    <s v="Incident/Complaint Codes"/>
    <x v="1"/>
    <s v="Medicine Details"/>
    <x v="6"/>
    <s v="Reporter's opinion of medicine causality to the reported incident/complaint"/>
    <x v="76"/>
    <s v="Unknown if caused by reported medicine"/>
    <x v="90"/>
    <s v="Unknown if caused by reported medicine"/>
    <x v="172"/>
    <m/>
    <x v="5"/>
    <x v="0"/>
    <s v="Opt"/>
    <s v="No "/>
    <x v="1"/>
    <x v="2"/>
    <x v="0"/>
    <x v="1"/>
    <x v="1"/>
    <x v="2"/>
    <x v="0"/>
    <x v="1"/>
    <x v="1"/>
    <x v="2"/>
    <x v="0"/>
    <x v="1"/>
    <x v="0"/>
    <x v="1"/>
    <m/>
    <m/>
  </r>
  <r>
    <n v="2"/>
    <n v="3"/>
    <n v="19"/>
    <s v=""/>
    <s v="2.3.19"/>
    <s v="Incident/Complaint Codes"/>
    <x v="1"/>
    <s v="Medicine Details"/>
    <x v="6"/>
    <s v="Description of other medicines taken"/>
    <x v="77"/>
    <m/>
    <x v="0"/>
    <s v="Description of other medicines taken"/>
    <x v="173"/>
    <m/>
    <x v="2"/>
    <x v="0"/>
    <s v="Opt"/>
    <s v="No "/>
    <x v="1"/>
    <x v="2"/>
    <x v="0"/>
    <x v="1"/>
    <x v="1"/>
    <x v="2"/>
    <x v="0"/>
    <x v="1"/>
    <x v="1"/>
    <x v="2"/>
    <x v="0"/>
    <x v="1"/>
    <x v="0"/>
    <x v="1"/>
    <m/>
    <m/>
  </r>
  <r>
    <n v="2"/>
    <n v="3"/>
    <n v="20"/>
    <s v=""/>
    <s v="2.3.20"/>
    <s v="Incident/Complaint Codes"/>
    <x v="1"/>
    <s v="Medicine Details"/>
    <x v="6"/>
    <s v="Patient access scheme (PAS)"/>
    <x v="78"/>
    <m/>
    <x v="0"/>
    <s v="Patient access scheme (PAS)"/>
    <x v="174"/>
    <m/>
    <x v="0"/>
    <x v="0"/>
    <s v="Opt"/>
    <s v="No "/>
    <x v="1"/>
    <x v="2"/>
    <x v="0"/>
    <x v="1"/>
    <x v="1"/>
    <x v="2"/>
    <x v="0"/>
    <x v="1"/>
    <x v="1"/>
    <x v="2"/>
    <x v="0"/>
    <x v="1"/>
    <x v="0"/>
    <x v="1"/>
    <m/>
    <m/>
  </r>
  <r>
    <n v="2"/>
    <n v="3"/>
    <n v="20"/>
    <n v="1"/>
    <s v="2.3.20.1"/>
    <s v="Incident/Complaint Codes"/>
    <x v="1"/>
    <s v="Medicine Details"/>
    <x v="6"/>
    <s v="Patient access scheme (PAS)"/>
    <x v="78"/>
    <s v="Patient Access Scheme relevant to incident"/>
    <x v="91"/>
    <s v="Patient Access Scheme relevant to incident"/>
    <x v="175"/>
    <m/>
    <x v="5"/>
    <x v="0"/>
    <s v="Opt"/>
    <s v="No "/>
    <x v="1"/>
    <x v="2"/>
    <x v="0"/>
    <x v="1"/>
    <x v="1"/>
    <x v="2"/>
    <x v="0"/>
    <x v="1"/>
    <x v="1"/>
    <x v="2"/>
    <x v="0"/>
    <x v="1"/>
    <x v="0"/>
    <x v="1"/>
    <m/>
    <m/>
  </r>
  <r>
    <n v="2"/>
    <n v="3"/>
    <n v="20"/>
    <n v="2"/>
    <s v="2.3.20.2"/>
    <s v="Incident/Complaint Codes"/>
    <x v="1"/>
    <s v="Medicine Details"/>
    <x v="6"/>
    <s v="Patient access scheme (PAS)"/>
    <x v="78"/>
    <s v="Patient Access Scheme not relevant to incident/complaint"/>
    <x v="92"/>
    <s v="Patient Access Scheme not relevant to incident/complaint"/>
    <x v="176"/>
    <m/>
    <x v="5"/>
    <x v="0"/>
    <s v="Opt"/>
    <s v="No "/>
    <x v="1"/>
    <x v="2"/>
    <x v="0"/>
    <x v="1"/>
    <x v="1"/>
    <x v="2"/>
    <x v="0"/>
    <x v="1"/>
    <x v="1"/>
    <x v="2"/>
    <x v="0"/>
    <x v="1"/>
    <x v="0"/>
    <x v="1"/>
    <m/>
    <m/>
  </r>
  <r>
    <n v="2"/>
    <n v="4"/>
    <s v=""/>
    <s v=""/>
    <s v="2.4"/>
    <s v="Incident/Complaint Codes"/>
    <x v="1"/>
    <s v="Device Details"/>
    <x v="7"/>
    <m/>
    <x v="0"/>
    <m/>
    <x v="0"/>
    <s v="Device Details"/>
    <x v="177"/>
    <m/>
    <x v="0"/>
    <x v="0"/>
    <s v="Opt"/>
    <s v="No "/>
    <x v="1"/>
    <x v="2"/>
    <x v="0"/>
    <x v="1"/>
    <x v="1"/>
    <x v="2"/>
    <x v="0"/>
    <x v="1"/>
    <x v="1"/>
    <x v="2"/>
    <x v="0"/>
    <x v="1"/>
    <x v="0"/>
    <x v="1"/>
    <m/>
    <m/>
  </r>
  <r>
    <n v="2"/>
    <n v="4"/>
    <n v="1"/>
    <s v=""/>
    <s v="2.4.1"/>
    <s v="Incident/Complaint Codes"/>
    <x v="1"/>
    <s v="Device Details"/>
    <x v="7"/>
    <s v="Device name"/>
    <x v="79"/>
    <m/>
    <x v="0"/>
    <s v="Device name"/>
    <x v="178"/>
    <m/>
    <x v="2"/>
    <x v="0"/>
    <s v="Opt"/>
    <s v="No "/>
    <x v="1"/>
    <x v="2"/>
    <x v="0"/>
    <x v="1"/>
    <x v="1"/>
    <x v="2"/>
    <x v="0"/>
    <x v="1"/>
    <x v="1"/>
    <x v="2"/>
    <x v="0"/>
    <x v="1"/>
    <x v="0"/>
    <x v="1"/>
    <m/>
    <m/>
  </r>
  <r>
    <n v="2"/>
    <n v="4"/>
    <n v="2"/>
    <s v=""/>
    <s v="2.4.2"/>
    <s v="Incident/Complaint Codes"/>
    <x v="1"/>
    <s v="Device Details"/>
    <x v="7"/>
    <s v="Model"/>
    <x v="80"/>
    <m/>
    <x v="0"/>
    <s v="Model"/>
    <x v="179"/>
    <m/>
    <x v="2"/>
    <x v="0"/>
    <s v="Opt"/>
    <s v="No "/>
    <x v="1"/>
    <x v="2"/>
    <x v="0"/>
    <x v="1"/>
    <x v="1"/>
    <x v="2"/>
    <x v="0"/>
    <x v="1"/>
    <x v="1"/>
    <x v="2"/>
    <x v="0"/>
    <x v="1"/>
    <x v="0"/>
    <x v="1"/>
    <m/>
    <m/>
  </r>
  <r>
    <n v="2"/>
    <n v="4"/>
    <n v="3"/>
    <s v=""/>
    <s v="2.4.3"/>
    <s v="Incident/Complaint Codes"/>
    <x v="1"/>
    <s v="Device Details"/>
    <x v="7"/>
    <s v="Catalogue number"/>
    <x v="81"/>
    <m/>
    <x v="0"/>
    <s v="Catalogue number"/>
    <x v="180"/>
    <m/>
    <x v="2"/>
    <x v="0"/>
    <s v="Opt"/>
    <s v="No "/>
    <x v="1"/>
    <x v="2"/>
    <x v="0"/>
    <x v="1"/>
    <x v="1"/>
    <x v="2"/>
    <x v="0"/>
    <x v="1"/>
    <x v="1"/>
    <x v="2"/>
    <x v="0"/>
    <x v="1"/>
    <x v="0"/>
    <x v="1"/>
    <m/>
    <m/>
  </r>
  <r>
    <n v="2"/>
    <n v="4"/>
    <n v="4"/>
    <s v=""/>
    <s v="2.4.4"/>
    <s v="Incident/Complaint Codes"/>
    <x v="1"/>
    <s v="Device Details"/>
    <x v="7"/>
    <s v="Serial number"/>
    <x v="82"/>
    <m/>
    <x v="0"/>
    <s v="Serial number"/>
    <x v="181"/>
    <m/>
    <x v="2"/>
    <x v="0"/>
    <s v="Opt"/>
    <s v="No "/>
    <x v="1"/>
    <x v="2"/>
    <x v="0"/>
    <x v="1"/>
    <x v="1"/>
    <x v="2"/>
    <x v="0"/>
    <x v="1"/>
    <x v="1"/>
    <x v="2"/>
    <x v="0"/>
    <x v="1"/>
    <x v="0"/>
    <x v="1"/>
    <m/>
    <m/>
  </r>
  <r>
    <n v="2"/>
    <n v="4"/>
    <n v="5"/>
    <s v=""/>
    <s v="2.4.5"/>
    <s v="Incident/Complaint Codes"/>
    <x v="1"/>
    <s v="Device Details"/>
    <x v="7"/>
    <s v="Manufacturer (Device)"/>
    <x v="83"/>
    <m/>
    <x v="0"/>
    <s v="Manufacturer (Device)"/>
    <x v="182"/>
    <m/>
    <x v="2"/>
    <x v="0"/>
    <s v="Opt"/>
    <s v="No "/>
    <x v="1"/>
    <x v="2"/>
    <x v="0"/>
    <x v="1"/>
    <x v="1"/>
    <x v="2"/>
    <x v="0"/>
    <x v="1"/>
    <x v="1"/>
    <x v="2"/>
    <x v="0"/>
    <x v="1"/>
    <x v="0"/>
    <x v="1"/>
    <m/>
    <m/>
  </r>
  <r>
    <n v="2"/>
    <n v="4"/>
    <n v="6"/>
    <s v=""/>
    <s v="2.4.6"/>
    <s v="Incident/Complaint Codes"/>
    <x v="1"/>
    <s v="Device Details"/>
    <x v="7"/>
    <s v="Supplier (Device)"/>
    <x v="84"/>
    <m/>
    <x v="0"/>
    <s v="Supplier (Device)"/>
    <x v="183"/>
    <m/>
    <x v="2"/>
    <x v="0"/>
    <s v="Opt"/>
    <s v="No "/>
    <x v="1"/>
    <x v="2"/>
    <x v="0"/>
    <x v="1"/>
    <x v="1"/>
    <x v="2"/>
    <x v="0"/>
    <x v="1"/>
    <x v="1"/>
    <x v="2"/>
    <x v="0"/>
    <x v="1"/>
    <x v="0"/>
    <x v="1"/>
    <m/>
    <m/>
  </r>
  <r>
    <n v="2"/>
    <n v="4"/>
    <n v="7"/>
    <s v=""/>
    <s v="2.4.7"/>
    <s v="Incident/Complaint Codes"/>
    <x v="1"/>
    <s v="Device Details"/>
    <x v="7"/>
    <s v="Batch number (Device)"/>
    <x v="85"/>
    <m/>
    <x v="0"/>
    <s v="Batch number (Device)"/>
    <x v="184"/>
    <m/>
    <x v="2"/>
    <x v="0"/>
    <s v="Opt"/>
    <s v="No "/>
    <x v="1"/>
    <x v="2"/>
    <x v="0"/>
    <x v="1"/>
    <x v="1"/>
    <x v="2"/>
    <x v="0"/>
    <x v="1"/>
    <x v="1"/>
    <x v="2"/>
    <x v="0"/>
    <x v="1"/>
    <x v="0"/>
    <x v="1"/>
    <m/>
    <m/>
  </r>
  <r>
    <n v="2"/>
    <n v="4"/>
    <n v="8"/>
    <s v=""/>
    <s v="2.4.8"/>
    <s v="Incident/Complaint Codes"/>
    <x v="1"/>
    <s v="Device Details"/>
    <x v="7"/>
    <s v="Expiry date (Device)"/>
    <x v="86"/>
    <m/>
    <x v="0"/>
    <s v="Expiry date (Device)"/>
    <x v="185"/>
    <m/>
    <x v="9"/>
    <x v="0"/>
    <s v="Opt"/>
    <s v="No "/>
    <x v="1"/>
    <x v="2"/>
    <x v="0"/>
    <x v="1"/>
    <x v="1"/>
    <x v="2"/>
    <x v="0"/>
    <x v="1"/>
    <x v="1"/>
    <x v="2"/>
    <x v="0"/>
    <x v="1"/>
    <x v="0"/>
    <x v="1"/>
    <m/>
    <m/>
  </r>
  <r>
    <n v="2"/>
    <n v="4"/>
    <n v="9"/>
    <s v=""/>
    <s v="2.4.9"/>
    <s v="Incident/Complaint Codes"/>
    <x v="1"/>
    <s v="Device Details"/>
    <x v="7"/>
    <s v="Date of manufacture"/>
    <x v="87"/>
    <m/>
    <x v="0"/>
    <s v="Date of manufacture"/>
    <x v="186"/>
    <m/>
    <x v="9"/>
    <x v="0"/>
    <s v="Opt"/>
    <s v="No "/>
    <x v="1"/>
    <x v="2"/>
    <x v="0"/>
    <x v="1"/>
    <x v="1"/>
    <x v="2"/>
    <x v="0"/>
    <x v="1"/>
    <x v="1"/>
    <x v="2"/>
    <x v="0"/>
    <x v="1"/>
    <x v="0"/>
    <x v="1"/>
    <m/>
    <m/>
  </r>
  <r>
    <n v="2"/>
    <n v="4"/>
    <n v="10"/>
    <s v=""/>
    <s v="2.4.10"/>
    <s v="Incident/Complaint Codes"/>
    <x v="1"/>
    <s v="Device Details"/>
    <x v="7"/>
    <s v="Quantity defective"/>
    <x v="88"/>
    <m/>
    <x v="0"/>
    <s v="Quantity defective"/>
    <x v="187"/>
    <m/>
    <x v="7"/>
    <x v="0"/>
    <s v="Opt"/>
    <s v="No "/>
    <x v="1"/>
    <x v="2"/>
    <x v="0"/>
    <x v="1"/>
    <x v="1"/>
    <x v="2"/>
    <x v="0"/>
    <x v="1"/>
    <x v="1"/>
    <x v="2"/>
    <x v="0"/>
    <x v="1"/>
    <x v="0"/>
    <x v="1"/>
    <m/>
    <m/>
  </r>
  <r>
    <n v="2"/>
    <n v="4"/>
    <n v="11"/>
    <s v=""/>
    <s v="2.4.11"/>
    <s v="Incident/Complaint Codes"/>
    <x v="1"/>
    <s v="Device Details"/>
    <x v="7"/>
    <s v="Device availabilty for inspection"/>
    <x v="89"/>
    <m/>
    <x v="0"/>
    <s v="Device availabilty for inspection"/>
    <x v="188"/>
    <m/>
    <x v="0"/>
    <x v="0"/>
    <s v="Opt"/>
    <s v="No "/>
    <x v="1"/>
    <x v="2"/>
    <x v="0"/>
    <x v="1"/>
    <x v="1"/>
    <x v="2"/>
    <x v="0"/>
    <x v="1"/>
    <x v="1"/>
    <x v="2"/>
    <x v="0"/>
    <x v="1"/>
    <x v="0"/>
    <x v="1"/>
    <m/>
    <m/>
  </r>
  <r>
    <n v="2"/>
    <n v="4"/>
    <n v="11"/>
    <n v="1"/>
    <s v="2.4.11.1"/>
    <s v="Incident/Complaint Codes"/>
    <x v="1"/>
    <s v="Device Details"/>
    <x v="7"/>
    <s v="Device availabilty for inspection"/>
    <x v="89"/>
    <s v="Device available"/>
    <x v="93"/>
    <s v="Device available"/>
    <x v="189"/>
    <m/>
    <x v="5"/>
    <x v="0"/>
    <s v="Opt"/>
    <s v="No "/>
    <x v="1"/>
    <x v="2"/>
    <x v="0"/>
    <x v="1"/>
    <x v="1"/>
    <x v="2"/>
    <x v="0"/>
    <x v="1"/>
    <x v="1"/>
    <x v="2"/>
    <x v="0"/>
    <x v="1"/>
    <x v="0"/>
    <x v="1"/>
    <m/>
    <m/>
  </r>
  <r>
    <n v="2"/>
    <n v="4"/>
    <n v="11"/>
    <n v="2"/>
    <s v="2.4.11.2"/>
    <s v="Incident/Complaint Codes"/>
    <x v="1"/>
    <s v="Device Details"/>
    <x v="7"/>
    <s v="Device availabilty for inspection"/>
    <x v="89"/>
    <s v="Device not available"/>
    <x v="94"/>
    <s v="Device not available"/>
    <x v="190"/>
    <m/>
    <x v="5"/>
    <x v="0"/>
    <s v="Opt"/>
    <s v="No "/>
    <x v="1"/>
    <x v="2"/>
    <x v="0"/>
    <x v="1"/>
    <x v="1"/>
    <x v="2"/>
    <x v="0"/>
    <x v="1"/>
    <x v="1"/>
    <x v="2"/>
    <x v="0"/>
    <x v="1"/>
    <x v="0"/>
    <x v="1"/>
    <m/>
    <m/>
  </r>
  <r>
    <n v="2"/>
    <n v="4"/>
    <n v="11"/>
    <n v="3"/>
    <s v="2.4.11.3"/>
    <s v="Incident/Complaint Codes"/>
    <x v="1"/>
    <s v="Device Details"/>
    <x v="7"/>
    <s v="Device availabilty for inspection"/>
    <x v="89"/>
    <s v="Unknown device availability"/>
    <x v="95"/>
    <s v="Unknown device availability"/>
    <x v="191"/>
    <m/>
    <x v="5"/>
    <x v="0"/>
    <s v="Opt"/>
    <s v="No "/>
    <x v="1"/>
    <x v="2"/>
    <x v="0"/>
    <x v="1"/>
    <x v="1"/>
    <x v="2"/>
    <x v="0"/>
    <x v="1"/>
    <x v="1"/>
    <x v="2"/>
    <x v="0"/>
    <x v="1"/>
    <x v="0"/>
    <x v="1"/>
    <m/>
    <m/>
  </r>
  <r>
    <n v="2"/>
    <n v="4"/>
    <n v="11"/>
    <n v="4"/>
    <s v="2.4.11.4"/>
    <s v="Incident/Complaint Codes"/>
    <x v="1"/>
    <s v="Device Details"/>
    <x v="7"/>
    <s v="Device availabilty for inspection"/>
    <x v="89"/>
    <s v="Device location"/>
    <x v="96"/>
    <s v="Device location"/>
    <x v="192"/>
    <m/>
    <x v="2"/>
    <x v="0"/>
    <s v="Opt"/>
    <s v="No "/>
    <x v="1"/>
    <x v="2"/>
    <x v="0"/>
    <x v="1"/>
    <x v="1"/>
    <x v="2"/>
    <x v="0"/>
    <x v="1"/>
    <x v="1"/>
    <x v="2"/>
    <x v="0"/>
    <x v="1"/>
    <x v="0"/>
    <x v="1"/>
    <m/>
    <m/>
  </r>
  <r>
    <n v="2"/>
    <n v="4"/>
    <n v="12"/>
    <s v=""/>
    <s v="2.4.12"/>
    <s v="Incident/Complaint Codes"/>
    <x v="1"/>
    <s v="Device Details"/>
    <x v="7"/>
    <s v="Device type"/>
    <x v="90"/>
    <m/>
    <x v="0"/>
    <s v="Device type"/>
    <x v="193"/>
    <m/>
    <x v="0"/>
    <x v="0"/>
    <s v="Opt"/>
    <s v="No "/>
    <x v="1"/>
    <x v="2"/>
    <x v="0"/>
    <x v="1"/>
    <x v="1"/>
    <x v="2"/>
    <x v="0"/>
    <x v="1"/>
    <x v="1"/>
    <x v="2"/>
    <x v="0"/>
    <x v="1"/>
    <x v="0"/>
    <x v="1"/>
    <m/>
    <m/>
  </r>
  <r>
    <n v="2"/>
    <n v="4"/>
    <n v="12"/>
    <n v="1"/>
    <s v="2.4.12.1"/>
    <s v="Incident/Complaint Codes"/>
    <x v="1"/>
    <s v="Device Details"/>
    <x v="7"/>
    <s v="Device type"/>
    <x v="90"/>
    <s v="Contact lenses and care products"/>
    <x v="97"/>
    <s v="Contact lenses and care products"/>
    <x v="194"/>
    <m/>
    <x v="5"/>
    <x v="0"/>
    <s v="Opt"/>
    <s v="No "/>
    <x v="1"/>
    <x v="2"/>
    <x v="0"/>
    <x v="1"/>
    <x v="1"/>
    <x v="2"/>
    <x v="0"/>
    <x v="1"/>
    <x v="1"/>
    <x v="2"/>
    <x v="0"/>
    <x v="1"/>
    <x v="0"/>
    <x v="1"/>
    <m/>
    <m/>
  </r>
  <r>
    <n v="2"/>
    <n v="4"/>
    <n v="12"/>
    <n v="2"/>
    <s v="2.4.12.2"/>
    <s v="Incident/Complaint Codes"/>
    <x v="1"/>
    <s v="Device Details"/>
    <x v="7"/>
    <s v="Device type"/>
    <x v="90"/>
    <s v="Dental appliances"/>
    <x v="98"/>
    <s v="Dental appliances"/>
    <x v="195"/>
    <m/>
    <x v="5"/>
    <x v="0"/>
    <s v="Opt"/>
    <s v="No "/>
    <x v="1"/>
    <x v="2"/>
    <x v="0"/>
    <x v="1"/>
    <x v="1"/>
    <x v="2"/>
    <x v="0"/>
    <x v="1"/>
    <x v="1"/>
    <x v="2"/>
    <x v="0"/>
    <x v="1"/>
    <x v="0"/>
    <x v="1"/>
    <m/>
    <m/>
  </r>
  <r>
    <n v="2"/>
    <n v="4"/>
    <n v="12"/>
    <n v="3"/>
    <s v="2.4.12.3"/>
    <s v="Incident/Complaint Codes"/>
    <x v="1"/>
    <s v="Device Details"/>
    <x v="7"/>
    <s v="Device type"/>
    <x v="90"/>
    <s v="Dental materials"/>
    <x v="99"/>
    <s v="Dental materials"/>
    <x v="196"/>
    <m/>
    <x v="5"/>
    <x v="0"/>
    <s v="Opt"/>
    <s v="No "/>
    <x v="1"/>
    <x v="2"/>
    <x v="0"/>
    <x v="1"/>
    <x v="1"/>
    <x v="2"/>
    <x v="0"/>
    <x v="1"/>
    <x v="1"/>
    <x v="2"/>
    <x v="0"/>
    <x v="1"/>
    <x v="0"/>
    <x v="1"/>
    <m/>
    <m/>
  </r>
  <r>
    <n v="2"/>
    <n v="4"/>
    <n v="12"/>
    <n v="4"/>
    <s v="2.4.12.4"/>
    <s v="Incident/Complaint Codes"/>
    <x v="1"/>
    <s v="Device Details"/>
    <x v="7"/>
    <s v="Device type"/>
    <x v="90"/>
    <s v="Dressings"/>
    <x v="100"/>
    <s v="Dressings"/>
    <x v="197"/>
    <m/>
    <x v="5"/>
    <x v="0"/>
    <s v="Opt"/>
    <s v="No "/>
    <x v="1"/>
    <x v="2"/>
    <x v="0"/>
    <x v="1"/>
    <x v="1"/>
    <x v="2"/>
    <x v="0"/>
    <x v="1"/>
    <x v="1"/>
    <x v="2"/>
    <x v="0"/>
    <x v="1"/>
    <x v="0"/>
    <x v="1"/>
    <m/>
    <m/>
  </r>
  <r>
    <n v="2"/>
    <n v="4"/>
    <n v="12"/>
    <n v="5"/>
    <s v="2.4.12.5"/>
    <s v="Incident/Complaint Codes"/>
    <x v="1"/>
    <s v="Device Details"/>
    <x v="7"/>
    <s v="Device type"/>
    <x v="90"/>
    <s v="Gloves"/>
    <x v="101"/>
    <s v="Gloves"/>
    <x v="198"/>
    <m/>
    <x v="5"/>
    <x v="0"/>
    <s v="Opt"/>
    <s v="No "/>
    <x v="1"/>
    <x v="2"/>
    <x v="0"/>
    <x v="1"/>
    <x v="1"/>
    <x v="2"/>
    <x v="0"/>
    <x v="1"/>
    <x v="1"/>
    <x v="2"/>
    <x v="0"/>
    <x v="1"/>
    <x v="0"/>
    <x v="1"/>
    <m/>
    <m/>
  </r>
  <r>
    <n v="2"/>
    <n v="4"/>
    <n v="12"/>
    <n v="6"/>
    <s v="2.4.12.6"/>
    <s v="Incident/Complaint Codes"/>
    <x v="1"/>
    <s v="Device Details"/>
    <x v="7"/>
    <s v="Device type"/>
    <x v="90"/>
    <s v="Hypodermic syringes and needles"/>
    <x v="102"/>
    <s v="Hypodermic syringes and needles"/>
    <x v="199"/>
    <m/>
    <x v="5"/>
    <x v="0"/>
    <s v="Opt"/>
    <s v="No "/>
    <x v="1"/>
    <x v="2"/>
    <x v="0"/>
    <x v="1"/>
    <x v="1"/>
    <x v="2"/>
    <x v="0"/>
    <x v="1"/>
    <x v="1"/>
    <x v="2"/>
    <x v="0"/>
    <x v="1"/>
    <x v="0"/>
    <x v="1"/>
    <m/>
    <m/>
  </r>
  <r>
    <n v="2"/>
    <n v="4"/>
    <n v="12"/>
    <n v="7"/>
    <s v="2.4.12.7"/>
    <s v="Incident/Complaint Codes"/>
    <x v="1"/>
    <s v="Device Details"/>
    <x v="7"/>
    <s v="Device type"/>
    <x v="90"/>
    <s v="Infusion pumps, syringe drivers"/>
    <x v="103"/>
    <s v="Infusion pumps, syringe drivers"/>
    <x v="200"/>
    <m/>
    <x v="5"/>
    <x v="0"/>
    <s v="Opt"/>
    <s v="No "/>
    <x v="1"/>
    <x v="2"/>
    <x v="0"/>
    <x v="1"/>
    <x v="1"/>
    <x v="2"/>
    <x v="0"/>
    <x v="1"/>
    <x v="1"/>
    <x v="2"/>
    <x v="0"/>
    <x v="1"/>
    <x v="0"/>
    <x v="1"/>
    <m/>
    <m/>
  </r>
  <r>
    <n v="2"/>
    <n v="4"/>
    <n v="12"/>
    <n v="8"/>
    <s v="2.4.12.8"/>
    <s v="Incident/Complaint Codes"/>
    <x v="1"/>
    <s v="Device Details"/>
    <x v="7"/>
    <s v="Device type"/>
    <x v="90"/>
    <s v="Insulin syringes"/>
    <x v="104"/>
    <s v="Insulin syringes"/>
    <x v="201"/>
    <m/>
    <x v="5"/>
    <x v="0"/>
    <s v="Opt"/>
    <s v="No "/>
    <x v="1"/>
    <x v="2"/>
    <x v="0"/>
    <x v="1"/>
    <x v="1"/>
    <x v="2"/>
    <x v="0"/>
    <x v="1"/>
    <x v="1"/>
    <x v="2"/>
    <x v="0"/>
    <x v="1"/>
    <x v="0"/>
    <x v="1"/>
    <m/>
    <m/>
  </r>
  <r>
    <n v="2"/>
    <n v="4"/>
    <n v="12"/>
    <n v="9"/>
    <s v="2.4.12.9"/>
    <s v="Incident/Complaint Codes"/>
    <x v="1"/>
    <s v="Device Details"/>
    <x v="7"/>
    <s v="Device type"/>
    <x v="90"/>
    <s v="Intravenous catheters and cannulae"/>
    <x v="105"/>
    <s v="Intravenous catheters and cannulae"/>
    <x v="202"/>
    <m/>
    <x v="5"/>
    <x v="0"/>
    <s v="Opt"/>
    <s v="No "/>
    <x v="1"/>
    <x v="2"/>
    <x v="0"/>
    <x v="1"/>
    <x v="1"/>
    <x v="2"/>
    <x v="0"/>
    <x v="1"/>
    <x v="1"/>
    <x v="2"/>
    <x v="0"/>
    <x v="1"/>
    <x v="0"/>
    <x v="1"/>
    <m/>
    <m/>
  </r>
  <r>
    <n v="2"/>
    <n v="4"/>
    <n v="12"/>
    <n v="10"/>
    <s v="2.4.12.10"/>
    <s v="Incident/Complaint Codes"/>
    <x v="1"/>
    <s v="Device Details"/>
    <x v="7"/>
    <s v="Device type"/>
    <x v="90"/>
    <s v="Other device type"/>
    <x v="106"/>
    <s v="Other device type"/>
    <x v="203"/>
    <m/>
    <x v="5"/>
    <x v="0"/>
    <s v="Opt"/>
    <s v="No "/>
    <x v="1"/>
    <x v="2"/>
    <x v="0"/>
    <x v="1"/>
    <x v="1"/>
    <x v="2"/>
    <x v="0"/>
    <x v="1"/>
    <x v="1"/>
    <x v="2"/>
    <x v="0"/>
    <x v="1"/>
    <x v="0"/>
    <x v="1"/>
    <m/>
    <m/>
  </r>
  <r>
    <n v="2"/>
    <n v="5"/>
    <s v=""/>
    <s v=""/>
    <s v="2.5"/>
    <s v="Incident/Complaint Codes"/>
    <x v="1"/>
    <s v="Investigator details"/>
    <x v="8"/>
    <m/>
    <x v="0"/>
    <m/>
    <x v="0"/>
    <s v="Investigator details"/>
    <x v="204"/>
    <m/>
    <x v="0"/>
    <x v="0"/>
    <s v="Man"/>
    <s v="No "/>
    <x v="0"/>
    <x v="0"/>
    <x v="0"/>
    <x v="0"/>
    <x v="0"/>
    <x v="0"/>
    <x v="0"/>
    <x v="0"/>
    <x v="0"/>
    <x v="0"/>
    <x v="0"/>
    <x v="0"/>
    <x v="0"/>
    <x v="0"/>
    <m/>
    <m/>
  </r>
  <r>
    <n v="2"/>
    <n v="5"/>
    <s v=""/>
    <s v=""/>
    <s v="2.5"/>
    <s v="Incident/Complaint Codes"/>
    <x v="1"/>
    <s v="Investigator details"/>
    <x v="8"/>
    <m/>
    <x v="0"/>
    <m/>
    <x v="0"/>
    <s v="Investigator details"/>
    <x v="204"/>
    <m/>
    <x v="0"/>
    <x v="0"/>
    <s v="Man"/>
    <s v="No "/>
    <x v="0"/>
    <x v="0"/>
    <x v="0"/>
    <x v="0"/>
    <x v="0"/>
    <x v="0"/>
    <x v="0"/>
    <x v="0"/>
    <x v="0"/>
    <x v="0"/>
    <x v="0"/>
    <x v="0"/>
    <x v="0"/>
    <x v="0"/>
    <m/>
    <m/>
  </r>
  <r>
    <n v="2"/>
    <n v="5"/>
    <n v="1"/>
    <s v=""/>
    <s v="2.5.1"/>
    <s v="Incident/Complaint Codes"/>
    <x v="1"/>
    <s v="Investigator details"/>
    <x v="8"/>
    <s v="Primary investigator/responder organisation type"/>
    <x v="91"/>
    <m/>
    <x v="0"/>
    <s v="Primary investigator/responder organisation type"/>
    <x v="205"/>
    <m/>
    <x v="0"/>
    <x v="0"/>
    <s v="Man"/>
    <s v="No "/>
    <x v="0"/>
    <x v="0"/>
    <x v="0"/>
    <x v="0"/>
    <x v="0"/>
    <x v="0"/>
    <x v="0"/>
    <x v="0"/>
    <x v="0"/>
    <x v="0"/>
    <x v="0"/>
    <x v="0"/>
    <x v="0"/>
    <x v="0"/>
    <m/>
    <m/>
  </r>
  <r>
    <n v="2"/>
    <n v="5"/>
    <n v="1"/>
    <n v="1"/>
    <s v="2.5.1.1"/>
    <s v="Incident/Complaint Codes"/>
    <x v="1"/>
    <s v="Investigator details"/>
    <x v="8"/>
    <s v="Primary investigator/responder organisation type"/>
    <x v="91"/>
    <s v="Homecare Provider (Primary I/R)"/>
    <x v="107"/>
    <s v="Homecare Provider (Primary I/R)"/>
    <x v="206"/>
    <m/>
    <x v="5"/>
    <x v="0"/>
    <s v="Opt"/>
    <s v="No "/>
    <x v="0"/>
    <x v="1"/>
    <x v="0"/>
    <x v="1"/>
    <x v="0"/>
    <x v="1"/>
    <x v="0"/>
    <x v="1"/>
    <x v="0"/>
    <x v="1"/>
    <x v="0"/>
    <x v="1"/>
    <x v="0"/>
    <x v="1"/>
    <m/>
    <m/>
  </r>
  <r>
    <n v="2"/>
    <n v="5"/>
    <n v="1"/>
    <n v="2"/>
    <s v="2.5.1.2"/>
    <s v="Incident/Complaint Codes"/>
    <x v="1"/>
    <s v="Investigator details"/>
    <x v="8"/>
    <s v="Primary investigator/responder organisation type"/>
    <x v="91"/>
    <s v="Trust (Primary I/R)"/>
    <x v="108"/>
    <s v="Trust (Primary I/R)"/>
    <x v="207"/>
    <m/>
    <x v="5"/>
    <x v="0"/>
    <s v="Opt"/>
    <s v="No "/>
    <x v="0"/>
    <x v="1"/>
    <x v="0"/>
    <x v="1"/>
    <x v="0"/>
    <x v="1"/>
    <x v="0"/>
    <x v="1"/>
    <x v="0"/>
    <x v="1"/>
    <x v="0"/>
    <x v="1"/>
    <x v="0"/>
    <x v="1"/>
    <m/>
    <m/>
  </r>
  <r>
    <n v="2"/>
    <n v="5"/>
    <n v="1"/>
    <n v="3"/>
    <s v="2.5.1.3"/>
    <s v="Incident/Complaint Codes"/>
    <x v="1"/>
    <s v="Investigator details"/>
    <x v="8"/>
    <s v="Primary investigator/responder organisation type"/>
    <x v="91"/>
    <s v="Commissioner (Primary I/R)"/>
    <x v="109"/>
    <s v="Commissioner (Primary I/R)"/>
    <x v="208"/>
    <m/>
    <x v="5"/>
    <x v="0"/>
    <s v="Opt"/>
    <s v="No "/>
    <x v="0"/>
    <x v="1"/>
    <x v="0"/>
    <x v="1"/>
    <x v="0"/>
    <x v="1"/>
    <x v="0"/>
    <x v="1"/>
    <x v="0"/>
    <x v="1"/>
    <x v="0"/>
    <x v="1"/>
    <x v="0"/>
    <x v="1"/>
    <m/>
    <m/>
  </r>
  <r>
    <n v="2"/>
    <n v="5"/>
    <n v="1"/>
    <n v="4"/>
    <s v="2.5.1.4"/>
    <s v="Incident/Complaint Codes"/>
    <x v="1"/>
    <s v="Investigator details"/>
    <x v="8"/>
    <s v="Primary investigator/responder organisation type"/>
    <x v="91"/>
    <s v="Other (Primary I/R)"/>
    <x v="110"/>
    <s v="Other (Primary I/R)"/>
    <x v="209"/>
    <m/>
    <x v="5"/>
    <x v="0"/>
    <s v="Opt"/>
    <s v="No "/>
    <x v="0"/>
    <x v="1"/>
    <x v="0"/>
    <x v="1"/>
    <x v="0"/>
    <x v="1"/>
    <x v="0"/>
    <x v="1"/>
    <x v="0"/>
    <x v="1"/>
    <x v="0"/>
    <x v="1"/>
    <x v="0"/>
    <x v="1"/>
    <m/>
    <m/>
  </r>
  <r>
    <n v="2"/>
    <n v="5"/>
    <n v="2"/>
    <s v=""/>
    <s v="2.5.2"/>
    <s v="Incident/Complaint Codes"/>
    <x v="1"/>
    <s v="Investigator details"/>
    <x v="8"/>
    <s v="Primary investigator/responder organisation code"/>
    <x v="92"/>
    <m/>
    <x v="0"/>
    <s v="Primary investigator/responder organisation code"/>
    <x v="210"/>
    <s v="OJS Code if NHS"/>
    <x v="2"/>
    <x v="0"/>
    <s v="Man"/>
    <s v="No "/>
    <x v="0"/>
    <x v="0"/>
    <x v="0"/>
    <x v="0"/>
    <x v="0"/>
    <x v="0"/>
    <x v="0"/>
    <x v="0"/>
    <x v="0"/>
    <x v="0"/>
    <x v="0"/>
    <x v="0"/>
    <x v="0"/>
    <x v="0"/>
    <m/>
    <m/>
  </r>
  <r>
    <n v="2"/>
    <n v="5"/>
    <n v="3"/>
    <s v=""/>
    <s v="2.5.3"/>
    <s v="Incident/Complaint Codes"/>
    <x v="1"/>
    <s v="Investigator details"/>
    <x v="8"/>
    <s v="Primary investigator/responder organisation name"/>
    <x v="93"/>
    <m/>
    <x v="0"/>
    <s v="Primary investigator/responder organisation name"/>
    <x v="211"/>
    <m/>
    <x v="2"/>
    <x v="0"/>
    <s v="Man"/>
    <s v="No "/>
    <x v="0"/>
    <x v="0"/>
    <x v="0"/>
    <x v="0"/>
    <x v="0"/>
    <x v="0"/>
    <x v="0"/>
    <x v="0"/>
    <x v="0"/>
    <x v="0"/>
    <x v="0"/>
    <x v="0"/>
    <x v="0"/>
    <x v="0"/>
    <m/>
    <m/>
  </r>
  <r>
    <n v="2"/>
    <n v="5"/>
    <n v="4"/>
    <s v=""/>
    <s v="2.5.4"/>
    <s v="Incident/Complaint Codes"/>
    <x v="1"/>
    <s v="Investigator details"/>
    <x v="8"/>
    <s v="Primary investigator/responder incident/complaint reference"/>
    <x v="94"/>
    <m/>
    <x v="0"/>
    <s v="Primary investigator/responder incident/complaint reference"/>
    <x v="212"/>
    <m/>
    <x v="2"/>
    <x v="0"/>
    <s v="Man"/>
    <s v="No "/>
    <x v="0"/>
    <x v="0"/>
    <x v="0"/>
    <x v="0"/>
    <x v="0"/>
    <x v="0"/>
    <x v="0"/>
    <x v="0"/>
    <x v="0"/>
    <x v="0"/>
    <x v="0"/>
    <x v="0"/>
    <x v="0"/>
    <x v="0"/>
    <m/>
    <m/>
  </r>
  <r>
    <n v="2"/>
    <n v="5"/>
    <n v="5"/>
    <s v=""/>
    <s v="2.5.5"/>
    <s v="Incident/Complaint Codes"/>
    <x v="1"/>
    <s v="Investigator details"/>
    <x v="8"/>
    <s v="Secondary investigator/responder organisation type"/>
    <x v="95"/>
    <m/>
    <x v="0"/>
    <s v="Secondary investigator/responder organisation type"/>
    <x v="213"/>
    <m/>
    <x v="0"/>
    <x v="0"/>
    <s v="Man"/>
    <s v="No "/>
    <x v="0"/>
    <x v="0"/>
    <x v="0"/>
    <x v="0"/>
    <x v="0"/>
    <x v="0"/>
    <x v="0"/>
    <x v="0"/>
    <x v="0"/>
    <x v="0"/>
    <x v="0"/>
    <x v="0"/>
    <x v="0"/>
    <x v="0"/>
    <m/>
    <m/>
  </r>
  <r>
    <n v="2"/>
    <n v="5"/>
    <n v="5"/>
    <n v="1"/>
    <s v="2.5.5.1"/>
    <s v="Incident/Complaint Codes"/>
    <x v="1"/>
    <s v="Investigator details"/>
    <x v="8"/>
    <s v="Secondary investigator/responder organisation type"/>
    <x v="95"/>
    <s v="Homecare Provider (secondary I/R)"/>
    <x v="111"/>
    <s v="Homecare Provider (secondary I/R)"/>
    <x v="214"/>
    <m/>
    <x v="5"/>
    <x v="0"/>
    <s v="Opt"/>
    <s v="No "/>
    <x v="0"/>
    <x v="1"/>
    <x v="0"/>
    <x v="1"/>
    <x v="0"/>
    <x v="1"/>
    <x v="0"/>
    <x v="1"/>
    <x v="0"/>
    <x v="1"/>
    <x v="0"/>
    <x v="1"/>
    <x v="0"/>
    <x v="1"/>
    <m/>
    <m/>
  </r>
  <r>
    <n v="2"/>
    <n v="5"/>
    <n v="5"/>
    <n v="2"/>
    <s v="2.5.5.2"/>
    <s v="Incident/Complaint Codes"/>
    <x v="1"/>
    <s v="Investigator details"/>
    <x v="8"/>
    <s v="Secondary investigator/responder organisation type"/>
    <x v="95"/>
    <s v="Trust (secondary I/R)"/>
    <x v="112"/>
    <s v="Trust (secondary I/R)"/>
    <x v="215"/>
    <m/>
    <x v="5"/>
    <x v="0"/>
    <s v="Opt"/>
    <s v="No "/>
    <x v="0"/>
    <x v="1"/>
    <x v="0"/>
    <x v="1"/>
    <x v="0"/>
    <x v="1"/>
    <x v="0"/>
    <x v="1"/>
    <x v="0"/>
    <x v="1"/>
    <x v="0"/>
    <x v="1"/>
    <x v="0"/>
    <x v="1"/>
    <m/>
    <m/>
  </r>
  <r>
    <n v="2"/>
    <n v="5"/>
    <n v="5"/>
    <n v="3"/>
    <s v="2.5.5.3"/>
    <s v="Incident/Complaint Codes"/>
    <x v="1"/>
    <s v="Investigator details"/>
    <x v="8"/>
    <s v="Secondary investigator/responder organisation type"/>
    <x v="95"/>
    <s v="Commissioner (secondary I/R)"/>
    <x v="113"/>
    <s v="Commissioner (secondary I/R)"/>
    <x v="216"/>
    <m/>
    <x v="5"/>
    <x v="0"/>
    <s v="Opt"/>
    <s v="No "/>
    <x v="0"/>
    <x v="1"/>
    <x v="0"/>
    <x v="1"/>
    <x v="0"/>
    <x v="1"/>
    <x v="0"/>
    <x v="1"/>
    <x v="0"/>
    <x v="1"/>
    <x v="0"/>
    <x v="1"/>
    <x v="0"/>
    <x v="1"/>
    <m/>
    <m/>
  </r>
  <r>
    <n v="2"/>
    <n v="5"/>
    <n v="5"/>
    <n v="4"/>
    <s v="2.5.5.4"/>
    <s v="Incident/Complaint Codes"/>
    <x v="1"/>
    <s v="Investigator details"/>
    <x v="8"/>
    <s v="Secondary investigator/responder organisation type"/>
    <x v="95"/>
    <s v="Other (secondary I/R)"/>
    <x v="114"/>
    <s v="Other (secondary I/R)"/>
    <x v="217"/>
    <m/>
    <x v="5"/>
    <x v="0"/>
    <s v="Opt"/>
    <s v="No "/>
    <x v="0"/>
    <x v="1"/>
    <x v="0"/>
    <x v="1"/>
    <x v="0"/>
    <x v="1"/>
    <x v="0"/>
    <x v="1"/>
    <x v="0"/>
    <x v="1"/>
    <x v="0"/>
    <x v="1"/>
    <x v="0"/>
    <x v="1"/>
    <m/>
    <m/>
  </r>
  <r>
    <n v="2"/>
    <n v="5"/>
    <n v="6"/>
    <s v=""/>
    <s v="2.5.6"/>
    <s v="Incident/Complaint Codes"/>
    <x v="1"/>
    <s v="Investigator details"/>
    <x v="8"/>
    <s v="Secondary investigator/responder organisation code"/>
    <x v="96"/>
    <m/>
    <x v="0"/>
    <s v="Secondary investigator/responder organisation code"/>
    <x v="218"/>
    <s v="OJS Code if NHS"/>
    <x v="2"/>
    <x v="0"/>
    <s v="Man"/>
    <s v="No "/>
    <x v="0"/>
    <x v="0"/>
    <x v="0"/>
    <x v="0"/>
    <x v="0"/>
    <x v="0"/>
    <x v="0"/>
    <x v="0"/>
    <x v="0"/>
    <x v="0"/>
    <x v="0"/>
    <x v="0"/>
    <x v="0"/>
    <x v="0"/>
    <m/>
    <m/>
  </r>
  <r>
    <n v="2"/>
    <n v="5"/>
    <n v="7"/>
    <s v=""/>
    <s v="2.5.7"/>
    <s v="Incident/Complaint Codes"/>
    <x v="1"/>
    <s v="Investigator details"/>
    <x v="8"/>
    <s v="Secondary investigator/responder organisation Name"/>
    <x v="97"/>
    <m/>
    <x v="0"/>
    <s v="Secondary investigator/responder organisation Name"/>
    <x v="219"/>
    <m/>
    <x v="2"/>
    <x v="0"/>
    <s v="Man"/>
    <s v="No "/>
    <x v="0"/>
    <x v="0"/>
    <x v="0"/>
    <x v="0"/>
    <x v="0"/>
    <x v="0"/>
    <x v="0"/>
    <x v="0"/>
    <x v="0"/>
    <x v="0"/>
    <x v="0"/>
    <x v="0"/>
    <x v="0"/>
    <x v="0"/>
    <m/>
    <m/>
  </r>
  <r>
    <n v="2"/>
    <n v="5"/>
    <n v="8"/>
    <s v=""/>
    <s v="2.5.8"/>
    <s v="Incident/Complaint Codes"/>
    <x v="1"/>
    <s v="Investigator details"/>
    <x v="8"/>
    <s v="Secondary investigator/responder incident/complaint reference"/>
    <x v="98"/>
    <m/>
    <x v="0"/>
    <s v="Secondary investigator/responder incident/complaint reference"/>
    <x v="220"/>
    <m/>
    <x v="2"/>
    <x v="0"/>
    <s v="Man"/>
    <s v="No "/>
    <x v="0"/>
    <x v="0"/>
    <x v="0"/>
    <x v="0"/>
    <x v="0"/>
    <x v="0"/>
    <x v="0"/>
    <x v="0"/>
    <x v="0"/>
    <x v="0"/>
    <x v="0"/>
    <x v="0"/>
    <x v="0"/>
    <x v="0"/>
    <m/>
    <m/>
  </r>
  <r>
    <n v="3"/>
    <s v=""/>
    <s v=""/>
    <s v=""/>
    <s v="3"/>
    <s v="Process Based Codes"/>
    <x v="2"/>
    <m/>
    <x v="0"/>
    <m/>
    <x v="0"/>
    <m/>
    <x v="0"/>
    <s v="Process Based Codes"/>
    <x v="221"/>
    <m/>
    <x v="0"/>
    <x v="0"/>
    <s v="Man"/>
    <s v="No "/>
    <x v="0"/>
    <x v="0"/>
    <x v="0"/>
    <x v="0"/>
    <x v="0"/>
    <x v="0"/>
    <x v="0"/>
    <x v="0"/>
    <x v="0"/>
    <x v="0"/>
    <x v="0"/>
    <x v="0"/>
    <x v="0"/>
    <x v="1"/>
    <m/>
    <m/>
  </r>
  <r>
    <n v="3"/>
    <n v="1"/>
    <s v=""/>
    <s v=""/>
    <s v="3.1"/>
    <s v="Process Based Codes"/>
    <x v="2"/>
    <s v="Service Implementation / Change Control"/>
    <x v="9"/>
    <m/>
    <x v="0"/>
    <m/>
    <x v="0"/>
    <s v="Service Implementation / Change Control"/>
    <x v="222"/>
    <s v="(process step 1,2)"/>
    <x v="11"/>
    <x v="0"/>
    <s v="Opt"/>
    <s v="No "/>
    <x v="0"/>
    <x v="1"/>
    <x v="0"/>
    <x v="1"/>
    <x v="0"/>
    <x v="1"/>
    <x v="0"/>
    <x v="1"/>
    <x v="0"/>
    <x v="1"/>
    <x v="0"/>
    <x v="1"/>
    <x v="0"/>
    <x v="1"/>
    <m/>
    <m/>
  </r>
  <r>
    <n v="3"/>
    <n v="1"/>
    <n v="1"/>
    <s v=""/>
    <s v="3.1.1"/>
    <s v="Process Based Codes"/>
    <x v="2"/>
    <s v="Service Implementation / Change Control"/>
    <x v="9"/>
    <s v="SLA / Contract not in place"/>
    <x v="99"/>
    <m/>
    <x v="0"/>
    <s v="SLA / Contract not in place"/>
    <x v="223"/>
    <m/>
    <x v="11"/>
    <x v="0"/>
    <s v="Opt"/>
    <s v="No "/>
    <x v="1"/>
    <x v="2"/>
    <x v="1"/>
    <x v="2"/>
    <x v="1"/>
    <x v="2"/>
    <x v="0"/>
    <x v="1"/>
    <x v="0"/>
    <x v="1"/>
    <x v="0"/>
    <x v="1"/>
    <x v="1"/>
    <x v="3"/>
    <m/>
    <m/>
  </r>
  <r>
    <n v="3"/>
    <n v="1"/>
    <n v="2"/>
    <s v=""/>
    <s v="3.1.2"/>
    <s v="Process Based Codes"/>
    <x v="2"/>
    <s v="Service Implementation / Change Control"/>
    <x v="9"/>
    <s v="SLA / Contract unclear"/>
    <x v="100"/>
    <m/>
    <x v="0"/>
    <s v="SLA / Contract unclear"/>
    <x v="224"/>
    <m/>
    <x v="11"/>
    <x v="0"/>
    <s v="Opt"/>
    <s v="No "/>
    <x v="1"/>
    <x v="2"/>
    <x v="1"/>
    <x v="2"/>
    <x v="1"/>
    <x v="2"/>
    <x v="0"/>
    <x v="1"/>
    <x v="0"/>
    <x v="1"/>
    <x v="0"/>
    <x v="1"/>
    <x v="1"/>
    <x v="3"/>
    <m/>
    <m/>
  </r>
  <r>
    <n v="3"/>
    <n v="1"/>
    <n v="3"/>
    <s v=""/>
    <s v="3.1.3"/>
    <s v="Process Based Codes"/>
    <x v="2"/>
    <s v="Service Implementation / Change Control"/>
    <x v="9"/>
    <s v="Policy / Guideline / Standard Operating Procedure not in place"/>
    <x v="101"/>
    <m/>
    <x v="0"/>
    <s v="Policy / Guideline / Standard Operating Procedure not in place"/>
    <x v="225"/>
    <m/>
    <x v="11"/>
    <x v="0"/>
    <s v="Opt"/>
    <s v="No "/>
    <x v="0"/>
    <x v="1"/>
    <x v="1"/>
    <x v="2"/>
    <x v="1"/>
    <x v="2"/>
    <x v="0"/>
    <x v="1"/>
    <x v="0"/>
    <x v="1"/>
    <x v="0"/>
    <x v="1"/>
    <x v="1"/>
    <x v="3"/>
    <m/>
    <m/>
  </r>
  <r>
    <n v="3"/>
    <n v="1"/>
    <n v="4"/>
    <s v=""/>
    <s v="3.1.4"/>
    <s v="Process Based Codes"/>
    <x v="2"/>
    <s v="Service Implementation / Change Control"/>
    <x v="9"/>
    <s v="Risks not identified"/>
    <x v="102"/>
    <m/>
    <x v="0"/>
    <s v="Risks not identified"/>
    <x v="226"/>
    <m/>
    <x v="11"/>
    <x v="0"/>
    <s v="Opt"/>
    <s v="No "/>
    <x v="1"/>
    <x v="2"/>
    <x v="1"/>
    <x v="2"/>
    <x v="1"/>
    <x v="2"/>
    <x v="0"/>
    <x v="1"/>
    <x v="0"/>
    <x v="1"/>
    <x v="0"/>
    <x v="1"/>
    <x v="1"/>
    <x v="3"/>
    <m/>
    <m/>
  </r>
  <r>
    <n v="3"/>
    <n v="1"/>
    <n v="5"/>
    <s v=""/>
    <s v="3.1.5"/>
    <s v="Process Based Codes"/>
    <x v="2"/>
    <s v="Service Implementation / Change Control"/>
    <x v="9"/>
    <s v="Risk mitigation insufficient"/>
    <x v="103"/>
    <m/>
    <x v="0"/>
    <s v="Risk mitigation insufficient"/>
    <x v="227"/>
    <m/>
    <x v="11"/>
    <x v="0"/>
    <s v="Opt"/>
    <s v="No "/>
    <x v="1"/>
    <x v="2"/>
    <x v="1"/>
    <x v="2"/>
    <x v="1"/>
    <x v="2"/>
    <x v="0"/>
    <x v="1"/>
    <x v="0"/>
    <x v="1"/>
    <x v="0"/>
    <x v="1"/>
    <x v="1"/>
    <x v="3"/>
    <m/>
    <m/>
  </r>
  <r>
    <n v="3"/>
    <n v="1"/>
    <n v="6"/>
    <s v=""/>
    <s v="3.1.6"/>
    <s v="Process Based Codes"/>
    <x v="2"/>
    <s v="Service Implementation / Change Control"/>
    <x v="9"/>
    <s v="Data entry error – contract/account information"/>
    <x v="104"/>
    <m/>
    <x v="0"/>
    <s v="Data entry error – contract/account information"/>
    <x v="228"/>
    <m/>
    <x v="11"/>
    <x v="0"/>
    <s v="Opt"/>
    <s v="No "/>
    <x v="0"/>
    <x v="1"/>
    <x v="1"/>
    <x v="2"/>
    <x v="1"/>
    <x v="2"/>
    <x v="0"/>
    <x v="1"/>
    <x v="0"/>
    <x v="1"/>
    <x v="0"/>
    <x v="1"/>
    <x v="1"/>
    <x v="3"/>
    <m/>
    <m/>
  </r>
  <r>
    <n v="3"/>
    <n v="1"/>
    <n v="7"/>
    <s v=""/>
    <s v="3.1.7"/>
    <s v="Process Based Codes"/>
    <x v="2"/>
    <s v="Service Implementation / Change Control"/>
    <x v="9"/>
    <s v="Data entry error – service/product information"/>
    <x v="105"/>
    <m/>
    <x v="0"/>
    <s v="Data entry error – service/product information"/>
    <x v="229"/>
    <m/>
    <x v="11"/>
    <x v="0"/>
    <s v="Opt"/>
    <s v="No "/>
    <x v="0"/>
    <x v="1"/>
    <x v="1"/>
    <x v="2"/>
    <x v="1"/>
    <x v="2"/>
    <x v="0"/>
    <x v="1"/>
    <x v="0"/>
    <x v="1"/>
    <x v="0"/>
    <x v="1"/>
    <x v="1"/>
    <x v="3"/>
    <m/>
    <m/>
  </r>
  <r>
    <n v="3"/>
    <n v="1"/>
    <n v="8"/>
    <s v=""/>
    <s v="3.1.8"/>
    <s v="Process Based Codes"/>
    <x v="2"/>
    <s v="Service Implementation / Change Control"/>
    <x v="9"/>
    <s v="Key contact details not available / incorrect"/>
    <x v="106"/>
    <m/>
    <x v="0"/>
    <s v="Key contact details not available / incorrect"/>
    <x v="230"/>
    <m/>
    <x v="11"/>
    <x v="0"/>
    <s v="Opt"/>
    <s v="No "/>
    <x v="0"/>
    <x v="1"/>
    <x v="1"/>
    <x v="2"/>
    <x v="0"/>
    <x v="1"/>
    <x v="0"/>
    <x v="1"/>
    <x v="0"/>
    <x v="1"/>
    <x v="0"/>
    <x v="1"/>
    <x v="1"/>
    <x v="3"/>
    <m/>
    <m/>
  </r>
  <r>
    <n v="3"/>
    <n v="1"/>
    <n v="9"/>
    <s v=""/>
    <s v="3.1.9"/>
    <s v="Process Based Codes"/>
    <x v="2"/>
    <s v="Service Implementation / Change Control"/>
    <x v="9"/>
    <s v="Change control insufficient"/>
    <x v="107"/>
    <m/>
    <x v="0"/>
    <s v="Change control insufficient"/>
    <x v="231"/>
    <m/>
    <x v="11"/>
    <x v="0"/>
    <s v="Opt"/>
    <s v="No "/>
    <x v="0"/>
    <x v="1"/>
    <x v="1"/>
    <x v="2"/>
    <x v="0"/>
    <x v="1"/>
    <x v="0"/>
    <x v="1"/>
    <x v="0"/>
    <x v="1"/>
    <x v="0"/>
    <x v="1"/>
    <x v="1"/>
    <x v="3"/>
    <m/>
    <m/>
  </r>
  <r>
    <n v="3"/>
    <n v="1"/>
    <n v="10"/>
    <s v=""/>
    <s v="3.1.10"/>
    <s v="Process Based Codes"/>
    <x v="2"/>
    <s v="Service Implementation / Change Control"/>
    <x v="9"/>
    <s v="Service requested outside contracted service level"/>
    <x v="108"/>
    <m/>
    <x v="0"/>
    <s v="Service requested outside contracted service level"/>
    <x v="232"/>
    <m/>
    <x v="11"/>
    <x v="0"/>
    <s v="Opt"/>
    <s v="No "/>
    <x v="0"/>
    <x v="1"/>
    <x v="1"/>
    <x v="2"/>
    <x v="0"/>
    <x v="1"/>
    <x v="0"/>
    <x v="1"/>
    <x v="0"/>
    <x v="1"/>
    <x v="0"/>
    <x v="1"/>
    <x v="1"/>
    <x v="3"/>
    <m/>
    <m/>
  </r>
  <r>
    <n v="3"/>
    <n v="1"/>
    <n v="11"/>
    <s v=""/>
    <s v="3.1.11"/>
    <s v="Process Based Codes"/>
    <x v="2"/>
    <s v="Service Implementation / Change Control"/>
    <x v="9"/>
    <s v="Unclassified implementation /change failure"/>
    <x v="109"/>
    <m/>
    <x v="0"/>
    <s v="Unclassified implementation /change failure"/>
    <x v="233"/>
    <m/>
    <x v="11"/>
    <x v="0"/>
    <s v="Opt"/>
    <s v="No "/>
    <x v="0"/>
    <x v="1"/>
    <x v="0"/>
    <x v="1"/>
    <x v="0"/>
    <x v="1"/>
    <x v="0"/>
    <x v="1"/>
    <x v="0"/>
    <x v="1"/>
    <x v="0"/>
    <x v="1"/>
    <x v="0"/>
    <x v="1"/>
    <m/>
    <m/>
  </r>
  <r>
    <n v="3"/>
    <n v="2"/>
    <s v=""/>
    <s v=""/>
    <s v="3.2"/>
    <s v="Process Based Codes"/>
    <x v="2"/>
    <s v="Patient Registration and Patient Services"/>
    <x v="10"/>
    <m/>
    <x v="0"/>
    <m/>
    <x v="0"/>
    <s v="Patient Registration and Patient Services"/>
    <x v="234"/>
    <s v="(process step 3,4,5,6,10,18e (was 12e))"/>
    <x v="11"/>
    <x v="0"/>
    <s v="Opt"/>
    <s v="No "/>
    <x v="0"/>
    <x v="1"/>
    <x v="0"/>
    <x v="1"/>
    <x v="0"/>
    <x v="1"/>
    <x v="0"/>
    <x v="1"/>
    <x v="0"/>
    <x v="1"/>
    <x v="0"/>
    <x v="1"/>
    <x v="0"/>
    <x v="1"/>
    <m/>
    <m/>
  </r>
  <r>
    <n v="3"/>
    <n v="2"/>
    <n v="1"/>
    <s v=""/>
    <s v="3.2.1"/>
    <s v="Process Based Codes"/>
    <x v="2"/>
    <s v="Patient Registration and Patient Services"/>
    <x v="10"/>
    <s v="Patient Referral"/>
    <x v="110"/>
    <m/>
    <x v="0"/>
    <s v="Patient Referral"/>
    <x v="235"/>
    <m/>
    <x v="11"/>
    <x v="0"/>
    <s v="Opt"/>
    <s v="No "/>
    <x v="1"/>
    <x v="2"/>
    <x v="1"/>
    <x v="2"/>
    <x v="1"/>
    <x v="2"/>
    <x v="0"/>
    <x v="1"/>
    <x v="0"/>
    <x v="1"/>
    <x v="0"/>
    <x v="1"/>
    <x v="1"/>
    <x v="3"/>
    <s v="KPI D6"/>
    <m/>
  </r>
  <r>
    <n v="3"/>
    <n v="2"/>
    <n v="1"/>
    <n v="1"/>
    <s v="3.2.1.1"/>
    <s v="Process Based Codes"/>
    <x v="2"/>
    <s v="Patient Registration and Patient Services"/>
    <x v="10"/>
    <s v="Patient Referral"/>
    <x v="110"/>
    <s v="Patient registration documents not clear"/>
    <x v="115"/>
    <s v="Patient registration documents not clear"/>
    <x v="236"/>
    <m/>
    <x v="11"/>
    <x v="0"/>
    <s v="Opt"/>
    <s v="No "/>
    <x v="1"/>
    <x v="2"/>
    <x v="1"/>
    <x v="2"/>
    <x v="1"/>
    <x v="2"/>
    <x v="0"/>
    <x v="1"/>
    <x v="0"/>
    <x v="1"/>
    <x v="0"/>
    <x v="1"/>
    <x v="1"/>
    <x v="3"/>
    <m/>
    <m/>
  </r>
  <r>
    <n v="3"/>
    <n v="2"/>
    <n v="1"/>
    <n v="2"/>
    <s v="3.2.1.2"/>
    <s v="Process Based Codes"/>
    <x v="2"/>
    <s v="Patient Registration and Patient Services"/>
    <x v="10"/>
    <s v="Patient Referral"/>
    <x v="110"/>
    <s v="Patient registration documents incomplete"/>
    <x v="116"/>
    <s v="Patient registration documents incomplete"/>
    <x v="237"/>
    <m/>
    <x v="11"/>
    <x v="0"/>
    <s v="Opt"/>
    <s v="No "/>
    <x v="1"/>
    <x v="2"/>
    <x v="1"/>
    <x v="2"/>
    <x v="1"/>
    <x v="2"/>
    <x v="0"/>
    <x v="1"/>
    <x v="0"/>
    <x v="1"/>
    <x v="0"/>
    <x v="1"/>
    <x v="1"/>
    <x v="3"/>
    <m/>
    <m/>
  </r>
  <r>
    <n v="3"/>
    <n v="2"/>
    <n v="1"/>
    <n v="3"/>
    <s v="3.2.1.3"/>
    <s v="Process Based Codes"/>
    <x v="2"/>
    <s v="Patient Registration and Patient Services"/>
    <x v="10"/>
    <s v="Patient Referral"/>
    <x v="110"/>
    <s v="Inappropriate referral e.g. patient not suitable for homecare"/>
    <x v="117"/>
    <s v="Inappropriate referral e.g. patient not suitable for homecare"/>
    <x v="238"/>
    <m/>
    <x v="11"/>
    <x v="0"/>
    <s v="Opt"/>
    <s v="No "/>
    <x v="0"/>
    <x v="1"/>
    <x v="1"/>
    <x v="2"/>
    <x v="1"/>
    <x v="2"/>
    <x v="0"/>
    <x v="1"/>
    <x v="0"/>
    <x v="1"/>
    <x v="0"/>
    <x v="1"/>
    <x v="1"/>
    <x v="3"/>
    <m/>
    <m/>
  </r>
  <r>
    <n v="3"/>
    <n v="2"/>
    <n v="1"/>
    <n v="4"/>
    <s v="3.2.1.4"/>
    <s v="Process Based Codes"/>
    <x v="2"/>
    <s v="Patient Registration and Patient Services"/>
    <x v="10"/>
    <s v="Patient Referral"/>
    <x v="110"/>
    <s v="Inadequate individual patient care plan agreed and in place"/>
    <x v="118"/>
    <s v="Inadequate individual patient care plan agreed and in place"/>
    <x v="239"/>
    <m/>
    <x v="11"/>
    <x v="0"/>
    <s v="Opt"/>
    <s v="No "/>
    <x v="1"/>
    <x v="2"/>
    <x v="1"/>
    <x v="2"/>
    <x v="1"/>
    <x v="2"/>
    <x v="0"/>
    <x v="1"/>
    <x v="0"/>
    <x v="1"/>
    <x v="0"/>
    <x v="1"/>
    <x v="1"/>
    <x v="3"/>
    <m/>
    <m/>
  </r>
  <r>
    <n v="3"/>
    <n v="2"/>
    <n v="2"/>
    <s v=""/>
    <s v="3.2.2"/>
    <s v="Process Based Codes"/>
    <x v="2"/>
    <s v="Patient Registration and Patient Services"/>
    <x v="10"/>
    <s v="Delayed registration onto providers system"/>
    <x v="111"/>
    <m/>
    <x v="0"/>
    <s v="Delayed registration onto providers system"/>
    <x v="240"/>
    <m/>
    <x v="11"/>
    <x v="0"/>
    <s v="Opt"/>
    <s v="No "/>
    <x v="1"/>
    <x v="2"/>
    <x v="1"/>
    <x v="2"/>
    <x v="1"/>
    <x v="2"/>
    <x v="0"/>
    <x v="1"/>
    <x v="0"/>
    <x v="1"/>
    <x v="0"/>
    <x v="1"/>
    <x v="1"/>
    <x v="3"/>
    <m/>
    <m/>
  </r>
  <r>
    <n v="3"/>
    <n v="2"/>
    <n v="3"/>
    <s v=""/>
    <s v="3.2.3"/>
    <s v="Process Based Codes"/>
    <x v="2"/>
    <s v="Patient Registration and Patient Services"/>
    <x v="10"/>
    <s v="Patient registration data entry incorrect"/>
    <x v="112"/>
    <m/>
    <x v="0"/>
    <s v="Patient registration data entry incorrect"/>
    <x v="241"/>
    <m/>
    <x v="11"/>
    <x v="0"/>
    <s v="Opt"/>
    <s v="No "/>
    <x v="1"/>
    <x v="2"/>
    <x v="1"/>
    <x v="2"/>
    <x v="1"/>
    <x v="2"/>
    <x v="0"/>
    <x v="1"/>
    <x v="0"/>
    <x v="1"/>
    <x v="0"/>
    <x v="1"/>
    <x v="1"/>
    <x v="3"/>
    <m/>
    <m/>
  </r>
  <r>
    <n v="3"/>
    <n v="2"/>
    <n v="3"/>
    <n v="1"/>
    <s v="3.2.3.1"/>
    <s v="Process Based Codes"/>
    <x v="2"/>
    <s v="Patient Registration and Patient Services"/>
    <x v="10"/>
    <s v="Patient registration data entry incorrect"/>
    <x v="112"/>
    <s v="Incorrect patient details"/>
    <x v="119"/>
    <s v="Incorrect patient details"/>
    <x v="242"/>
    <m/>
    <x v="11"/>
    <x v="0"/>
    <s v="Opt"/>
    <s v="No "/>
    <x v="0"/>
    <x v="1"/>
    <x v="1"/>
    <x v="2"/>
    <x v="1"/>
    <x v="2"/>
    <x v="0"/>
    <x v="1"/>
    <x v="0"/>
    <x v="1"/>
    <x v="0"/>
    <x v="1"/>
    <x v="1"/>
    <x v="3"/>
    <m/>
    <m/>
  </r>
  <r>
    <n v="3"/>
    <n v="2"/>
    <n v="3"/>
    <n v="2"/>
    <s v="3.2.3.2"/>
    <s v="Process Based Codes"/>
    <x v="2"/>
    <s v="Patient Registration and Patient Services"/>
    <x v="10"/>
    <s v="Patient registration data entry incorrect"/>
    <x v="112"/>
    <s v="Incorrect service details"/>
    <x v="120"/>
    <s v="Incorrect service details"/>
    <x v="243"/>
    <m/>
    <x v="11"/>
    <x v="0"/>
    <s v="Opt"/>
    <s v="No "/>
    <x v="1"/>
    <x v="2"/>
    <x v="1"/>
    <x v="2"/>
    <x v="1"/>
    <x v="2"/>
    <x v="0"/>
    <x v="1"/>
    <x v="0"/>
    <x v="1"/>
    <x v="0"/>
    <x v="1"/>
    <x v="1"/>
    <x v="3"/>
    <m/>
    <m/>
  </r>
  <r>
    <n v="3"/>
    <n v="2"/>
    <n v="3"/>
    <n v="3"/>
    <s v="3.2.3.3"/>
    <s v="Process Based Codes"/>
    <x v="2"/>
    <s v="Patient Registration and Patient Services"/>
    <x v="10"/>
    <s v="Patient registration data entry incorrect"/>
    <x v="112"/>
    <s v="Incorrect hospital / clinical contact details"/>
    <x v="121"/>
    <s v="Incorrect hospital / clinical contact details"/>
    <x v="244"/>
    <m/>
    <x v="11"/>
    <x v="0"/>
    <s v="Opt"/>
    <s v="No "/>
    <x v="1"/>
    <x v="2"/>
    <x v="1"/>
    <x v="2"/>
    <x v="1"/>
    <x v="2"/>
    <x v="0"/>
    <x v="1"/>
    <x v="0"/>
    <x v="1"/>
    <x v="0"/>
    <x v="1"/>
    <x v="1"/>
    <x v="3"/>
    <m/>
    <m/>
  </r>
  <r>
    <n v="3"/>
    <n v="2"/>
    <n v="3"/>
    <n v="4"/>
    <s v="3.2.3.4"/>
    <s v="Process Based Codes"/>
    <x v="2"/>
    <s v="Patient Registration and Patient Services"/>
    <x v="10"/>
    <s v="Patient registration data entry incorrect"/>
    <x v="112"/>
    <s v="Incorrect funding details"/>
    <x v="122"/>
    <s v="Incorrect funding details"/>
    <x v="245"/>
    <m/>
    <x v="11"/>
    <x v="0"/>
    <s v="Opt"/>
    <s v="No "/>
    <x v="1"/>
    <x v="2"/>
    <x v="1"/>
    <x v="2"/>
    <x v="1"/>
    <x v="2"/>
    <x v="0"/>
    <x v="1"/>
    <x v="0"/>
    <x v="1"/>
    <x v="0"/>
    <x v="1"/>
    <x v="1"/>
    <x v="3"/>
    <m/>
    <m/>
  </r>
  <r>
    <n v="3"/>
    <n v="2"/>
    <n v="4"/>
    <s v=""/>
    <s v="3.2.4"/>
    <s v="Process Based Codes"/>
    <x v="2"/>
    <s v="Patient Registration and Patient Services"/>
    <x v="10"/>
    <s v="Consent not documented"/>
    <x v="113"/>
    <m/>
    <x v="0"/>
    <s v="Consent not documented"/>
    <x v="246"/>
    <m/>
    <x v="11"/>
    <x v="0"/>
    <s v="Opt"/>
    <s v="No "/>
    <x v="0"/>
    <x v="1"/>
    <x v="1"/>
    <x v="2"/>
    <x v="1"/>
    <x v="2"/>
    <x v="0"/>
    <x v="1"/>
    <x v="0"/>
    <x v="1"/>
    <x v="0"/>
    <x v="1"/>
    <x v="1"/>
    <x v="3"/>
    <m/>
    <m/>
  </r>
  <r>
    <n v="3"/>
    <n v="2"/>
    <n v="5"/>
    <s v=""/>
    <s v="3.2.5"/>
    <s v="Process Based Codes"/>
    <x v="2"/>
    <s v="Patient Registration and Patient Services"/>
    <x v="10"/>
    <s v="Initial patient contact not completed"/>
    <x v="114"/>
    <m/>
    <x v="0"/>
    <s v="Initial patient contact not completed"/>
    <x v="247"/>
    <m/>
    <x v="11"/>
    <x v="0"/>
    <s v="Opt"/>
    <s v="No "/>
    <x v="1"/>
    <x v="2"/>
    <x v="1"/>
    <x v="2"/>
    <x v="1"/>
    <x v="2"/>
    <x v="0"/>
    <x v="1"/>
    <x v="0"/>
    <x v="1"/>
    <x v="0"/>
    <x v="1"/>
    <x v="1"/>
    <x v="3"/>
    <m/>
    <m/>
  </r>
  <r>
    <n v="3"/>
    <n v="2"/>
    <n v="6"/>
    <s v=""/>
    <s v="3.2.6"/>
    <s v="Process Based Codes"/>
    <x v="2"/>
    <s v="Patient Registration and Patient Services"/>
    <x v="10"/>
    <s v="Service start date agreed"/>
    <x v="115"/>
    <m/>
    <x v="0"/>
    <s v="Service start date agreed"/>
    <x v="248"/>
    <m/>
    <x v="11"/>
    <x v="0"/>
    <s v="Opt"/>
    <s v="No "/>
    <x v="1"/>
    <x v="2"/>
    <x v="1"/>
    <x v="2"/>
    <x v="1"/>
    <x v="2"/>
    <x v="0"/>
    <x v="1"/>
    <x v="0"/>
    <x v="1"/>
    <x v="0"/>
    <x v="1"/>
    <x v="1"/>
    <x v="3"/>
    <m/>
    <m/>
  </r>
  <r>
    <n v="3"/>
    <n v="2"/>
    <n v="7"/>
    <s v=""/>
    <s v="3.2.7"/>
    <s v="Process Based Codes"/>
    <x v="2"/>
    <s v="Patient Registration and Patient Services"/>
    <x v="10"/>
    <s v="Delivery/visit date/time not confirmed with patient"/>
    <x v="116"/>
    <m/>
    <x v="0"/>
    <s v="Delivery/visit date/time not confirmed with patient"/>
    <x v="249"/>
    <m/>
    <x v="11"/>
    <x v="0"/>
    <s v="Opt"/>
    <s v="No "/>
    <x v="1"/>
    <x v="2"/>
    <x v="1"/>
    <x v="2"/>
    <x v="1"/>
    <x v="2"/>
    <x v="0"/>
    <x v="1"/>
    <x v="0"/>
    <x v="1"/>
    <x v="0"/>
    <x v="1"/>
    <x v="1"/>
    <x v="3"/>
    <m/>
    <m/>
  </r>
  <r>
    <n v="3"/>
    <n v="2"/>
    <n v="8"/>
    <s v=""/>
    <s v="3.2.8"/>
    <s v="Process Based Codes"/>
    <x v="2"/>
    <s v="Patient Registration and Patient Services"/>
    <x v="10"/>
    <s v="Patient preference not recorded and actioned"/>
    <x v="117"/>
    <m/>
    <x v="0"/>
    <s v="Patient preference not recorded and actioned"/>
    <x v="250"/>
    <m/>
    <x v="11"/>
    <x v="0"/>
    <s v="Opt"/>
    <s v="No "/>
    <x v="0"/>
    <x v="1"/>
    <x v="1"/>
    <x v="2"/>
    <x v="0"/>
    <x v="1"/>
    <x v="0"/>
    <x v="1"/>
    <x v="0"/>
    <x v="1"/>
    <x v="0"/>
    <x v="1"/>
    <x v="1"/>
    <x v="3"/>
    <m/>
    <m/>
  </r>
  <r>
    <n v="3"/>
    <n v="2"/>
    <n v="9"/>
    <s v=""/>
    <s v="3.2.9"/>
    <s v="Process Based Codes"/>
    <x v="2"/>
    <s v="Patient Registration and Patient Services"/>
    <x v="10"/>
    <s v="Patient request not actioned - incorrect delivery address"/>
    <x v="118"/>
    <m/>
    <x v="0"/>
    <s v="Patient request not actioned - incorrect delivery address"/>
    <x v="251"/>
    <m/>
    <x v="11"/>
    <x v="0"/>
    <s v="Opt"/>
    <s v="No "/>
    <x v="0"/>
    <x v="1"/>
    <x v="1"/>
    <x v="2"/>
    <x v="1"/>
    <x v="2"/>
    <x v="0"/>
    <x v="1"/>
    <x v="0"/>
    <x v="1"/>
    <x v="0"/>
    <x v="1"/>
    <x v="1"/>
    <x v="3"/>
    <m/>
    <m/>
  </r>
  <r>
    <n v="3"/>
    <n v="2"/>
    <n v="10"/>
    <s v=""/>
    <s v="3.2.10"/>
    <s v="Process Based Codes"/>
    <x v="2"/>
    <s v="Patient Registration and Patient Services"/>
    <x v="10"/>
    <s v="Patient request not actioned –other"/>
    <x v="119"/>
    <m/>
    <x v="0"/>
    <s v="Patient request not actioned –other"/>
    <x v="252"/>
    <m/>
    <x v="11"/>
    <x v="0"/>
    <s v="Opt"/>
    <s v="No "/>
    <x v="0"/>
    <x v="1"/>
    <x v="1"/>
    <x v="2"/>
    <x v="0"/>
    <x v="1"/>
    <x v="0"/>
    <x v="1"/>
    <x v="0"/>
    <x v="1"/>
    <x v="0"/>
    <x v="1"/>
    <x v="1"/>
    <x v="3"/>
    <m/>
    <m/>
  </r>
  <r>
    <n v="3"/>
    <n v="2"/>
    <n v="11"/>
    <s v=""/>
    <s v="3.2.11"/>
    <s v="Process Based Codes"/>
    <x v="2"/>
    <s v="Patient Registration and Patient Services"/>
    <x v="10"/>
    <s v="Instructions to patient not clear"/>
    <x v="120"/>
    <m/>
    <x v="0"/>
    <s v="Instructions to patient not clear"/>
    <x v="253"/>
    <m/>
    <x v="11"/>
    <x v="0"/>
    <s v="Opt"/>
    <s v="No "/>
    <x v="0"/>
    <x v="1"/>
    <x v="1"/>
    <x v="2"/>
    <x v="0"/>
    <x v="1"/>
    <x v="0"/>
    <x v="1"/>
    <x v="0"/>
    <x v="1"/>
    <x v="0"/>
    <x v="1"/>
    <x v="1"/>
    <x v="3"/>
    <m/>
    <m/>
  </r>
  <r>
    <n v="3"/>
    <n v="2"/>
    <n v="12"/>
    <s v=""/>
    <s v="3.2.12"/>
    <s v="Process Based Codes"/>
    <x v="2"/>
    <s v="Patient Registration and Patient Services"/>
    <x v="10"/>
    <s v="Back-order / To Follow order not followed up correctly"/>
    <x v="121"/>
    <m/>
    <x v="0"/>
    <s v="Back-order / To Follow order not followed up correctly"/>
    <x v="254"/>
    <m/>
    <x v="11"/>
    <x v="0"/>
    <s v="Opt"/>
    <s v="No "/>
    <x v="1"/>
    <x v="2"/>
    <x v="1"/>
    <x v="2"/>
    <x v="1"/>
    <x v="2"/>
    <x v="0"/>
    <x v="1"/>
    <x v="0"/>
    <x v="1"/>
    <x v="0"/>
    <x v="1"/>
    <x v="1"/>
    <x v="3"/>
    <m/>
    <m/>
  </r>
  <r>
    <n v="3"/>
    <n v="2"/>
    <n v="13"/>
    <s v=""/>
    <s v="3.2.13"/>
    <s v="Process Based Codes"/>
    <x v="2"/>
    <s v="Patient Registration and Patient Services"/>
    <x v="10"/>
    <s v="Issues/delays identified but not proactively communicated to patient"/>
    <x v="122"/>
    <m/>
    <x v="0"/>
    <s v="Issues/delays identified but not proactively communicated to patient"/>
    <x v="255"/>
    <m/>
    <x v="11"/>
    <x v="0"/>
    <s v="Opt"/>
    <s v="No "/>
    <x v="1"/>
    <x v="2"/>
    <x v="1"/>
    <x v="2"/>
    <x v="1"/>
    <x v="2"/>
    <x v="1"/>
    <x v="3"/>
    <x v="0"/>
    <x v="1"/>
    <x v="1"/>
    <x v="3"/>
    <x v="1"/>
    <x v="3"/>
    <m/>
    <m/>
  </r>
  <r>
    <n v="3"/>
    <n v="2"/>
    <n v="14"/>
    <s v=""/>
    <s v="3.2.14"/>
    <s v="Process Based Codes"/>
    <x v="2"/>
    <s v="Patient Registration and Patient Services"/>
    <x v="10"/>
    <s v="Failure to communicate timely response to patient enquiry e.g. what’s happening with my meds?"/>
    <x v="123"/>
    <m/>
    <x v="0"/>
    <s v="Failure to communicate timely response to patient enquiry e.g. what’s happening with my meds?"/>
    <x v="256"/>
    <m/>
    <x v="11"/>
    <x v="0"/>
    <s v="Opt"/>
    <s v="No "/>
    <x v="1"/>
    <x v="2"/>
    <x v="1"/>
    <x v="2"/>
    <x v="0"/>
    <x v="1"/>
    <x v="0"/>
    <x v="1"/>
    <x v="0"/>
    <x v="1"/>
    <x v="0"/>
    <x v="1"/>
    <x v="1"/>
    <x v="3"/>
    <m/>
    <m/>
  </r>
  <r>
    <n v="3"/>
    <n v="2"/>
    <n v="15"/>
    <s v=""/>
    <s v="3.2.15"/>
    <s v="Process Based Codes"/>
    <x v="2"/>
    <s v="Patient Registration and Patient Services"/>
    <x v="10"/>
    <s v="Rude or inappropriate behaviour of call handler"/>
    <x v="124"/>
    <m/>
    <x v="0"/>
    <s v="Rude or inappropriate behaviour of call handler"/>
    <x v="257"/>
    <m/>
    <x v="11"/>
    <x v="0"/>
    <s v="Opt"/>
    <s v="No "/>
    <x v="1"/>
    <x v="2"/>
    <x v="1"/>
    <x v="2"/>
    <x v="1"/>
    <x v="2"/>
    <x v="1"/>
    <x v="3"/>
    <x v="0"/>
    <x v="1"/>
    <x v="1"/>
    <x v="3"/>
    <x v="1"/>
    <x v="3"/>
    <m/>
    <m/>
  </r>
  <r>
    <n v="3"/>
    <n v="2"/>
    <n v="16"/>
    <s v=""/>
    <s v="3.2.16"/>
    <s v="Process Based Codes"/>
    <x v="2"/>
    <s v="Patient Registration and Patient Services"/>
    <x v="10"/>
    <s v="Patient not correctly removed from service"/>
    <x v="125"/>
    <m/>
    <x v="0"/>
    <s v="Patient not correctly removed from service"/>
    <x v="258"/>
    <m/>
    <x v="11"/>
    <x v="0"/>
    <s v="Opt"/>
    <s v="No "/>
    <x v="0"/>
    <x v="1"/>
    <x v="1"/>
    <x v="2"/>
    <x v="1"/>
    <x v="2"/>
    <x v="0"/>
    <x v="1"/>
    <x v="0"/>
    <x v="1"/>
    <x v="0"/>
    <x v="1"/>
    <x v="1"/>
    <x v="3"/>
    <m/>
    <m/>
  </r>
  <r>
    <n v="3"/>
    <n v="2"/>
    <n v="17"/>
    <s v=""/>
    <s v="3.2.17"/>
    <s v="Process Based Codes"/>
    <x v="2"/>
    <s v="Patient Registration and Patient Services"/>
    <x v="10"/>
    <s v="Unclassified patient reg / services failure"/>
    <x v="126"/>
    <m/>
    <x v="0"/>
    <s v="Unclassified patient reg / services failure"/>
    <x v="259"/>
    <m/>
    <x v="11"/>
    <x v="0"/>
    <s v="Opt"/>
    <s v="No "/>
    <x v="0"/>
    <x v="1"/>
    <x v="0"/>
    <x v="1"/>
    <x v="0"/>
    <x v="1"/>
    <x v="0"/>
    <x v="1"/>
    <x v="0"/>
    <x v="1"/>
    <x v="0"/>
    <x v="1"/>
    <x v="0"/>
    <x v="1"/>
    <m/>
    <m/>
  </r>
  <r>
    <n v="3"/>
    <n v="3"/>
    <s v=""/>
    <s v=""/>
    <s v="3.3"/>
    <s v="Process Based Codes"/>
    <x v="2"/>
    <s v="Prescribing"/>
    <x v="11"/>
    <m/>
    <x v="0"/>
    <m/>
    <x v="0"/>
    <s v="Prescribing"/>
    <x v="260"/>
    <s v="(process step 7, 8,18b-d (was 12b-d))"/>
    <x v="11"/>
    <x v="0"/>
    <s v="Opt"/>
    <s v="No "/>
    <x v="0"/>
    <x v="1"/>
    <x v="0"/>
    <x v="1"/>
    <x v="0"/>
    <x v="1"/>
    <x v="0"/>
    <x v="1"/>
    <x v="0"/>
    <x v="1"/>
    <x v="0"/>
    <x v="1"/>
    <x v="0"/>
    <x v="1"/>
    <m/>
    <m/>
  </r>
  <r>
    <n v="3"/>
    <n v="3"/>
    <n v="1"/>
    <s v=""/>
    <s v="3.3.1"/>
    <s v="Process Based Codes"/>
    <x v="2"/>
    <s v="Prescribing"/>
    <x v="11"/>
    <s v="No prescription written / omitted medicine/ancillary"/>
    <x v="127"/>
    <m/>
    <x v="0"/>
    <s v="No prescription written / omitted medicine/ancillary"/>
    <x v="261"/>
    <m/>
    <x v="11"/>
    <x v="0"/>
    <s v="Opt"/>
    <s v="No "/>
    <x v="1"/>
    <x v="2"/>
    <x v="1"/>
    <x v="2"/>
    <x v="1"/>
    <x v="2"/>
    <x v="0"/>
    <x v="1"/>
    <x v="0"/>
    <x v="1"/>
    <x v="0"/>
    <x v="1"/>
    <x v="1"/>
    <x v="3"/>
    <m/>
    <m/>
  </r>
  <r>
    <n v="3"/>
    <n v="3"/>
    <n v="2"/>
    <s v=""/>
    <s v="3.3.2"/>
    <s v="Process Based Codes"/>
    <x v="2"/>
    <s v="Prescribing"/>
    <x v="11"/>
    <s v="Cross-over mismatching between patients and medicines"/>
    <x v="128"/>
    <m/>
    <x v="0"/>
    <s v="Cross-over mismatching between patients and medicines"/>
    <x v="262"/>
    <m/>
    <x v="11"/>
    <x v="0"/>
    <s v="Opt"/>
    <s v="No "/>
    <x v="0"/>
    <x v="1"/>
    <x v="1"/>
    <x v="2"/>
    <x v="1"/>
    <x v="2"/>
    <x v="0"/>
    <x v="1"/>
    <x v="0"/>
    <x v="1"/>
    <x v="0"/>
    <x v="1"/>
    <x v="1"/>
    <x v="3"/>
    <m/>
    <m/>
  </r>
  <r>
    <n v="3"/>
    <n v="3"/>
    <n v="3"/>
    <s v=""/>
    <s v="3.3.3"/>
    <s v="Process Based Codes"/>
    <x v="2"/>
    <s v="Prescribing"/>
    <x v="11"/>
    <s v="Prescription incomplete or unclear"/>
    <x v="129"/>
    <m/>
    <x v="0"/>
    <s v="Prescription incomplete or unclear"/>
    <x v="263"/>
    <m/>
    <x v="11"/>
    <x v="0"/>
    <s v="Opt"/>
    <s v="No "/>
    <x v="1"/>
    <x v="2"/>
    <x v="1"/>
    <x v="2"/>
    <x v="1"/>
    <x v="2"/>
    <x v="0"/>
    <x v="1"/>
    <x v="0"/>
    <x v="1"/>
    <x v="0"/>
    <x v="1"/>
    <x v="1"/>
    <x v="3"/>
    <s v="KPI D8"/>
    <m/>
  </r>
  <r>
    <n v="3"/>
    <n v="3"/>
    <n v="3"/>
    <n v="1"/>
    <s v="3.3.3.1"/>
    <s v="Process Based Codes"/>
    <x v="2"/>
    <s v="Prescribing"/>
    <x v="11"/>
    <s v="Prescription incomplete or unclear"/>
    <x v="129"/>
    <s v="Wrong or unclear dose or strength on prescription"/>
    <x v="123"/>
    <s v="Wrong or unclear dose or strength on prescription"/>
    <x v="264"/>
    <m/>
    <x v="11"/>
    <x v="0"/>
    <s v="Opt"/>
    <s v="No "/>
    <x v="1"/>
    <x v="2"/>
    <x v="1"/>
    <x v="2"/>
    <x v="1"/>
    <x v="2"/>
    <x v="0"/>
    <x v="1"/>
    <x v="0"/>
    <x v="1"/>
    <x v="0"/>
    <x v="1"/>
    <x v="1"/>
    <x v="3"/>
    <m/>
    <m/>
  </r>
  <r>
    <n v="3"/>
    <n v="3"/>
    <n v="3"/>
    <n v="2"/>
    <s v="3.3.3.2"/>
    <s v="Process Based Codes"/>
    <x v="2"/>
    <s v="Prescribing"/>
    <x v="11"/>
    <s v="Prescription incomplete or unclear"/>
    <x v="129"/>
    <s v="Wrong drug/medicine on prescription"/>
    <x v="124"/>
    <s v="Wrong drug/medicine on prescription"/>
    <x v="265"/>
    <m/>
    <x v="11"/>
    <x v="0"/>
    <s v="Opt"/>
    <s v="No "/>
    <x v="1"/>
    <x v="2"/>
    <x v="1"/>
    <x v="2"/>
    <x v="1"/>
    <x v="2"/>
    <x v="0"/>
    <x v="1"/>
    <x v="0"/>
    <x v="1"/>
    <x v="0"/>
    <x v="1"/>
    <x v="1"/>
    <x v="3"/>
    <m/>
    <m/>
  </r>
  <r>
    <n v="3"/>
    <n v="3"/>
    <n v="3"/>
    <n v="3"/>
    <s v="3.3.3.3"/>
    <s v="Process Based Codes"/>
    <x v="2"/>
    <s v="Prescribing"/>
    <x v="11"/>
    <s v="Prescription incomplete or unclear"/>
    <x v="129"/>
    <s v="Wrong or unclear formulation on prescription"/>
    <x v="125"/>
    <s v="Wrong or unclear formulation on prescription"/>
    <x v="266"/>
    <m/>
    <x v="11"/>
    <x v="0"/>
    <s v="Opt"/>
    <s v="No "/>
    <x v="1"/>
    <x v="2"/>
    <x v="1"/>
    <x v="2"/>
    <x v="1"/>
    <x v="2"/>
    <x v="0"/>
    <x v="1"/>
    <x v="0"/>
    <x v="1"/>
    <x v="0"/>
    <x v="1"/>
    <x v="1"/>
    <x v="3"/>
    <m/>
    <m/>
  </r>
  <r>
    <n v="3"/>
    <n v="3"/>
    <n v="3"/>
    <n v="4"/>
    <s v="3.3.3.4"/>
    <s v="Process Based Codes"/>
    <x v="2"/>
    <s v="Prescribing"/>
    <x v="11"/>
    <s v="Prescription incomplete or unclear"/>
    <x v="129"/>
    <s v="Wrong or unclear dose frequency on prescription"/>
    <x v="126"/>
    <s v="Wrong or unclear dose frequency on prescription"/>
    <x v="267"/>
    <m/>
    <x v="11"/>
    <x v="0"/>
    <s v="Opt"/>
    <s v="No "/>
    <x v="1"/>
    <x v="2"/>
    <x v="1"/>
    <x v="2"/>
    <x v="1"/>
    <x v="2"/>
    <x v="0"/>
    <x v="1"/>
    <x v="0"/>
    <x v="1"/>
    <x v="0"/>
    <x v="1"/>
    <x v="1"/>
    <x v="3"/>
    <m/>
    <m/>
  </r>
  <r>
    <n v="3"/>
    <n v="3"/>
    <n v="3"/>
    <n v="5"/>
    <s v="3.3.3.5"/>
    <s v="Process Based Codes"/>
    <x v="2"/>
    <s v="Prescribing"/>
    <x v="11"/>
    <s v="Prescription incomplete or unclear"/>
    <x v="129"/>
    <s v="Wrong or unclear quantity or delivery frequency on prescription"/>
    <x v="127"/>
    <s v="Wrong or unclear quantity or delivery frequency on prescription"/>
    <x v="268"/>
    <m/>
    <x v="11"/>
    <x v="0"/>
    <s v="Opt"/>
    <s v="No "/>
    <x v="1"/>
    <x v="2"/>
    <x v="1"/>
    <x v="2"/>
    <x v="1"/>
    <x v="2"/>
    <x v="0"/>
    <x v="1"/>
    <x v="0"/>
    <x v="1"/>
    <x v="0"/>
    <x v="1"/>
    <x v="1"/>
    <x v="3"/>
    <m/>
    <m/>
  </r>
  <r>
    <n v="3"/>
    <n v="3"/>
    <n v="3"/>
    <n v="6"/>
    <s v="3.3.3.6"/>
    <s v="Process Based Codes"/>
    <x v="2"/>
    <s v="Prescribing"/>
    <x v="11"/>
    <s v="Prescription incomplete or unclear"/>
    <x v="129"/>
    <s v="Wrong or unclear route of supply (e.g. outpatient dispensing vs homecare)"/>
    <x v="128"/>
    <s v="Wrong or unclear route of supply (e.g. outpatient dispensing vs homecare)"/>
    <x v="269"/>
    <m/>
    <x v="11"/>
    <x v="0"/>
    <s v="Opt"/>
    <s v="No "/>
    <x v="1"/>
    <x v="2"/>
    <x v="1"/>
    <x v="2"/>
    <x v="1"/>
    <x v="2"/>
    <x v="0"/>
    <x v="1"/>
    <x v="0"/>
    <x v="1"/>
    <x v="0"/>
    <x v="1"/>
    <x v="1"/>
    <x v="3"/>
    <m/>
    <m/>
  </r>
  <r>
    <n v="3"/>
    <n v="3"/>
    <n v="3"/>
    <n v="7"/>
    <s v="3.3.3.7"/>
    <s v="Process Based Codes"/>
    <x v="2"/>
    <s v="Prescribing"/>
    <x v="11"/>
    <s v="Prescription incomplete or unclear"/>
    <x v="129"/>
    <s v="Prescription not signed"/>
    <x v="129"/>
    <s v="Prescription not signed"/>
    <x v="270"/>
    <m/>
    <x v="11"/>
    <x v="0"/>
    <s v="Opt"/>
    <s v="No "/>
    <x v="1"/>
    <x v="2"/>
    <x v="1"/>
    <x v="2"/>
    <x v="1"/>
    <x v="2"/>
    <x v="0"/>
    <x v="1"/>
    <x v="0"/>
    <x v="1"/>
    <x v="0"/>
    <x v="1"/>
    <x v="1"/>
    <x v="3"/>
    <m/>
    <m/>
  </r>
  <r>
    <n v="3"/>
    <n v="3"/>
    <n v="3"/>
    <n v="8"/>
    <s v="3.3.3.8"/>
    <s v="Process Based Codes"/>
    <x v="2"/>
    <s v="Prescribing"/>
    <x v="11"/>
    <s v="Prescription incomplete or unclear"/>
    <x v="129"/>
    <s v="Prescription not dated"/>
    <x v="130"/>
    <s v="Prescription not dated"/>
    <x v="271"/>
    <m/>
    <x v="11"/>
    <x v="0"/>
    <s v="Opt"/>
    <s v="No "/>
    <x v="1"/>
    <x v="2"/>
    <x v="1"/>
    <x v="2"/>
    <x v="1"/>
    <x v="2"/>
    <x v="0"/>
    <x v="1"/>
    <x v="0"/>
    <x v="1"/>
    <x v="0"/>
    <x v="1"/>
    <x v="1"/>
    <x v="3"/>
    <m/>
    <m/>
  </r>
  <r>
    <n v="3"/>
    <n v="3"/>
    <n v="3"/>
    <n v="9"/>
    <s v="3.3.3.9"/>
    <s v="Process Based Codes"/>
    <x v="2"/>
    <s v="Prescribing"/>
    <x v="11"/>
    <s v="Prescription incomplete or unclear"/>
    <x v="129"/>
    <s v="Prescriber not identifiable"/>
    <x v="131"/>
    <s v="Prescriber not identifiable"/>
    <x v="272"/>
    <m/>
    <x v="11"/>
    <x v="0"/>
    <s v="Opt"/>
    <s v="No "/>
    <x v="1"/>
    <x v="2"/>
    <x v="1"/>
    <x v="2"/>
    <x v="1"/>
    <x v="2"/>
    <x v="0"/>
    <x v="1"/>
    <x v="0"/>
    <x v="1"/>
    <x v="0"/>
    <x v="1"/>
    <x v="1"/>
    <x v="3"/>
    <m/>
    <m/>
  </r>
  <r>
    <n v="3"/>
    <n v="3"/>
    <n v="3"/>
    <n v="10"/>
    <s v="3.3.3.10"/>
    <s v="Process Based Codes"/>
    <x v="2"/>
    <s v="Prescribing"/>
    <x v="11"/>
    <s v="Prescription incomplete or unclear"/>
    <x v="129"/>
    <s v="Handwritten prescription difficult to read"/>
    <x v="132"/>
    <s v="Handwritten prescription difficult to read"/>
    <x v="273"/>
    <m/>
    <x v="11"/>
    <x v="0"/>
    <s v="Opt"/>
    <s v="No "/>
    <x v="1"/>
    <x v="2"/>
    <x v="1"/>
    <x v="2"/>
    <x v="1"/>
    <x v="2"/>
    <x v="0"/>
    <x v="1"/>
    <x v="0"/>
    <x v="1"/>
    <x v="0"/>
    <x v="1"/>
    <x v="1"/>
    <x v="3"/>
    <m/>
    <m/>
  </r>
  <r>
    <n v="3"/>
    <n v="3"/>
    <n v="3"/>
    <n v="11"/>
    <s v="3.3.3.11"/>
    <s v="Process Based Codes"/>
    <x v="2"/>
    <s v="Prescribing"/>
    <x v="11"/>
    <s v="Prescription incomplete or unclear"/>
    <x v="129"/>
    <s v="Wrong / omitted verbal patient directions / insufficient counselling"/>
    <x v="133"/>
    <s v="Wrong / omitted verbal patient directions / insufficient counselling"/>
    <x v="274"/>
    <m/>
    <x v="11"/>
    <x v="0"/>
    <s v="Opt"/>
    <s v="No "/>
    <x v="1"/>
    <x v="2"/>
    <x v="1"/>
    <x v="2"/>
    <x v="1"/>
    <x v="2"/>
    <x v="0"/>
    <x v="1"/>
    <x v="0"/>
    <x v="1"/>
    <x v="0"/>
    <x v="1"/>
    <x v="1"/>
    <x v="3"/>
    <m/>
    <m/>
  </r>
  <r>
    <n v="3"/>
    <n v="3"/>
    <n v="4"/>
    <s v=""/>
    <s v="3.3.4"/>
    <s v="Process Based Codes"/>
    <x v="2"/>
    <s v="Prescribing"/>
    <x v="11"/>
    <s v="Clinical Check incomplete or unclear on prescription"/>
    <x v="130"/>
    <m/>
    <x v="0"/>
    <s v="Clinical Check incomplete or unclear on prescription"/>
    <x v="275"/>
    <m/>
    <x v="11"/>
    <x v="0"/>
    <s v="Opt"/>
    <s v="No "/>
    <x v="1"/>
    <x v="2"/>
    <x v="1"/>
    <x v="2"/>
    <x v="1"/>
    <x v="2"/>
    <x v="0"/>
    <x v="1"/>
    <x v="0"/>
    <x v="1"/>
    <x v="0"/>
    <x v="1"/>
    <x v="1"/>
    <x v="3"/>
    <s v="KPI D9"/>
    <m/>
  </r>
  <r>
    <n v="3"/>
    <n v="3"/>
    <n v="4"/>
    <n v="1"/>
    <s v="3.3.4.1"/>
    <s v="Process Based Codes"/>
    <x v="2"/>
    <s v="Prescribing"/>
    <x v="11"/>
    <s v="Clinical Check incomplete or unclear on prescription"/>
    <x v="130"/>
    <s v="Clinical check record not completed"/>
    <x v="134"/>
    <s v="Clinical check record not completed"/>
    <x v="276"/>
    <m/>
    <x v="11"/>
    <x v="0"/>
    <s v="Opt"/>
    <s v="No "/>
    <x v="1"/>
    <x v="2"/>
    <x v="1"/>
    <x v="2"/>
    <x v="1"/>
    <x v="2"/>
    <x v="0"/>
    <x v="1"/>
    <x v="0"/>
    <x v="1"/>
    <x v="0"/>
    <x v="1"/>
    <x v="1"/>
    <x v="3"/>
    <m/>
    <m/>
  </r>
  <r>
    <n v="3"/>
    <n v="3"/>
    <n v="4"/>
    <n v="2"/>
    <s v="3.3.4.2"/>
    <s v="Process Based Codes"/>
    <x v="2"/>
    <s v="Prescribing"/>
    <x v="11"/>
    <s v="Clinical Check incomplete or unclear on prescription"/>
    <x v="130"/>
    <s v="Clinical checker not identifiable"/>
    <x v="135"/>
    <s v="Clinical checker not identifiable"/>
    <x v="277"/>
    <m/>
    <x v="11"/>
    <x v="0"/>
    <s v="Opt"/>
    <s v="No "/>
    <x v="1"/>
    <x v="2"/>
    <x v="1"/>
    <x v="2"/>
    <x v="1"/>
    <x v="2"/>
    <x v="0"/>
    <x v="1"/>
    <x v="0"/>
    <x v="1"/>
    <x v="0"/>
    <x v="1"/>
    <x v="1"/>
    <x v="3"/>
    <m/>
    <m/>
  </r>
  <r>
    <n v="3"/>
    <n v="3"/>
    <n v="5"/>
    <s v=""/>
    <s v="3.3.5"/>
    <s v="Process Based Codes"/>
    <x v="2"/>
    <s v="Prescribing"/>
    <x v="11"/>
    <s v="Clinical review insufficient"/>
    <x v="131"/>
    <m/>
    <x v="0"/>
    <s v="Clinical review insufficient"/>
    <x v="278"/>
    <m/>
    <x v="11"/>
    <x v="0"/>
    <s v="Opt"/>
    <s v="No "/>
    <x v="1"/>
    <x v="2"/>
    <x v="1"/>
    <x v="2"/>
    <x v="1"/>
    <x v="2"/>
    <x v="0"/>
    <x v="1"/>
    <x v="0"/>
    <x v="1"/>
    <x v="0"/>
    <x v="1"/>
    <x v="1"/>
    <x v="3"/>
    <m/>
    <m/>
  </r>
  <r>
    <n v="3"/>
    <n v="3"/>
    <n v="5"/>
    <n v="1"/>
    <s v="3.3.5.1"/>
    <s v="Process Based Codes"/>
    <x v="2"/>
    <s v="Prescribing"/>
    <x v="11"/>
    <s v="Clinical review insufficient"/>
    <x v="131"/>
    <s v="Known allergy"/>
    <x v="136"/>
    <s v="Known allergy"/>
    <x v="279"/>
    <m/>
    <x v="11"/>
    <x v="0"/>
    <s v="Opt"/>
    <s v="No "/>
    <x v="1"/>
    <x v="2"/>
    <x v="1"/>
    <x v="2"/>
    <x v="1"/>
    <x v="2"/>
    <x v="0"/>
    <x v="1"/>
    <x v="0"/>
    <x v="1"/>
    <x v="0"/>
    <x v="1"/>
    <x v="1"/>
    <x v="3"/>
    <m/>
    <m/>
  </r>
  <r>
    <n v="3"/>
    <n v="3"/>
    <n v="5"/>
    <n v="2"/>
    <s v="3.3.5.2"/>
    <s v="Process Based Codes"/>
    <x v="2"/>
    <s v="Prescribing"/>
    <x v="11"/>
    <s v="Clinical review insufficient"/>
    <x v="131"/>
    <s v="Known contraindication"/>
    <x v="137"/>
    <s v="Known contraindication"/>
    <x v="280"/>
    <m/>
    <x v="11"/>
    <x v="0"/>
    <s v="Opt"/>
    <s v="No "/>
    <x v="1"/>
    <x v="2"/>
    <x v="1"/>
    <x v="2"/>
    <x v="1"/>
    <x v="2"/>
    <x v="0"/>
    <x v="1"/>
    <x v="0"/>
    <x v="1"/>
    <x v="0"/>
    <x v="1"/>
    <x v="1"/>
    <x v="3"/>
    <m/>
    <m/>
  </r>
  <r>
    <n v="3"/>
    <n v="3"/>
    <n v="5"/>
    <n v="3"/>
    <s v="3.3.5.3"/>
    <s v="Process Based Codes"/>
    <x v="2"/>
    <s v="Prescribing"/>
    <x v="11"/>
    <s v="Clinical review insufficient"/>
    <x v="131"/>
    <s v="Other clinical review error (e.g. dose not adjusted in line with test results)"/>
    <x v="138"/>
    <s v="Other clinical review error (e.g. dose not adjusted in line with test results)"/>
    <x v="281"/>
    <m/>
    <x v="11"/>
    <x v="0"/>
    <s v="Opt"/>
    <s v="No "/>
    <x v="1"/>
    <x v="2"/>
    <x v="1"/>
    <x v="2"/>
    <x v="1"/>
    <x v="2"/>
    <x v="0"/>
    <x v="1"/>
    <x v="0"/>
    <x v="1"/>
    <x v="0"/>
    <x v="1"/>
    <x v="1"/>
    <x v="3"/>
    <m/>
    <m/>
  </r>
  <r>
    <n v="3"/>
    <n v="3"/>
    <n v="6"/>
    <s v=""/>
    <s v="3.3.6"/>
    <s v="Process Based Codes"/>
    <x v="2"/>
    <s v="Prescribing"/>
    <x v="11"/>
    <s v="Purchase Order / Funding approval missing"/>
    <x v="132"/>
    <m/>
    <x v="0"/>
    <s v="Purchase Order / Funding approval missing"/>
    <x v="282"/>
    <m/>
    <x v="11"/>
    <x v="0"/>
    <s v="Opt"/>
    <s v="No "/>
    <x v="1"/>
    <x v="2"/>
    <x v="1"/>
    <x v="2"/>
    <x v="1"/>
    <x v="2"/>
    <x v="0"/>
    <x v="1"/>
    <x v="0"/>
    <x v="1"/>
    <x v="0"/>
    <x v="1"/>
    <x v="1"/>
    <x v="3"/>
    <s v="KPI D10"/>
    <m/>
  </r>
  <r>
    <n v="3"/>
    <n v="3"/>
    <n v="7"/>
    <s v=""/>
    <s v="3.3.7"/>
    <s v="Process Based Codes"/>
    <x v="2"/>
    <s v="Prescribing"/>
    <x v="11"/>
    <s v="Unclassified prescibing failure"/>
    <x v="133"/>
    <m/>
    <x v="0"/>
    <s v="Unclassified prescibing failure"/>
    <x v="283"/>
    <m/>
    <x v="11"/>
    <x v="0"/>
    <s v="Opt"/>
    <s v="No "/>
    <x v="0"/>
    <x v="1"/>
    <x v="0"/>
    <x v="1"/>
    <x v="0"/>
    <x v="1"/>
    <x v="0"/>
    <x v="1"/>
    <x v="0"/>
    <x v="1"/>
    <x v="0"/>
    <x v="1"/>
    <x v="0"/>
    <x v="1"/>
    <m/>
    <m/>
  </r>
  <r>
    <n v="3"/>
    <n v="4"/>
    <s v=""/>
    <s v=""/>
    <s v="3.4"/>
    <s v="Process Based Codes"/>
    <x v="2"/>
    <s v="Prescription Management"/>
    <x v="12"/>
    <m/>
    <x v="0"/>
    <m/>
    <x v="0"/>
    <s v="Prescription Management"/>
    <x v="284"/>
    <s v="(process step 9, 18a (was 12a)"/>
    <x v="11"/>
    <x v="0"/>
    <s v="Opt"/>
    <s v="No "/>
    <x v="0"/>
    <x v="1"/>
    <x v="0"/>
    <x v="1"/>
    <x v="0"/>
    <x v="1"/>
    <x v="0"/>
    <x v="1"/>
    <x v="0"/>
    <x v="1"/>
    <x v="0"/>
    <x v="1"/>
    <x v="0"/>
    <x v="1"/>
    <m/>
    <m/>
  </r>
  <r>
    <n v="3"/>
    <n v="4"/>
    <n v="1"/>
    <s v=""/>
    <s v="3.4.1"/>
    <s v="Process Based Codes"/>
    <x v="2"/>
    <s v="Prescription Management"/>
    <x v="12"/>
    <s v="Prescription / order data entry"/>
    <x v="134"/>
    <m/>
    <x v="0"/>
    <s v="Prescription / order data entry"/>
    <x v="285"/>
    <m/>
    <x v="11"/>
    <x v="0"/>
    <s v="Opt"/>
    <s v="No "/>
    <x v="1"/>
    <x v="2"/>
    <x v="1"/>
    <x v="2"/>
    <x v="1"/>
    <x v="2"/>
    <x v="0"/>
    <x v="1"/>
    <x v="0"/>
    <x v="1"/>
    <x v="0"/>
    <x v="1"/>
    <x v="1"/>
    <x v="3"/>
    <m/>
    <m/>
  </r>
  <r>
    <n v="3"/>
    <n v="4"/>
    <n v="1"/>
    <n v="1"/>
    <s v="3.4.1.1"/>
    <s v="Process Based Codes"/>
    <x v="2"/>
    <s v="Prescription Management"/>
    <x v="12"/>
    <s v="Prescription / order data entry"/>
    <x v="134"/>
    <s v="Incorrect patient details"/>
    <x v="139"/>
    <s v="Incorrect patient details"/>
    <x v="286"/>
    <m/>
    <x v="11"/>
    <x v="0"/>
    <s v="Opt"/>
    <s v="No "/>
    <x v="0"/>
    <x v="1"/>
    <x v="1"/>
    <x v="2"/>
    <x v="1"/>
    <x v="2"/>
    <x v="0"/>
    <x v="1"/>
    <x v="0"/>
    <x v="1"/>
    <x v="0"/>
    <x v="1"/>
    <x v="1"/>
    <x v="3"/>
    <m/>
    <m/>
  </r>
  <r>
    <n v="3"/>
    <n v="4"/>
    <n v="1"/>
    <n v="2"/>
    <s v="3.4.1.2"/>
    <s v="Process Based Codes"/>
    <x v="2"/>
    <s v="Prescription Management"/>
    <x v="12"/>
    <s v="Prescription / order data entry"/>
    <x v="134"/>
    <s v="Incorrect service details"/>
    <x v="140"/>
    <s v="Incorrect service details"/>
    <x v="287"/>
    <m/>
    <x v="11"/>
    <x v="0"/>
    <s v="Opt"/>
    <s v="No "/>
    <x v="1"/>
    <x v="2"/>
    <x v="1"/>
    <x v="2"/>
    <x v="1"/>
    <x v="2"/>
    <x v="0"/>
    <x v="1"/>
    <x v="0"/>
    <x v="1"/>
    <x v="0"/>
    <x v="1"/>
    <x v="1"/>
    <x v="3"/>
    <m/>
    <m/>
  </r>
  <r>
    <n v="3"/>
    <n v="4"/>
    <n v="1"/>
    <n v="3"/>
    <s v="3.4.1.3"/>
    <s v="Process Based Codes"/>
    <x v="2"/>
    <s v="Prescription Management"/>
    <x v="12"/>
    <s v="Prescription / order data entry"/>
    <x v="134"/>
    <s v="Incorrect frequency / delivery details"/>
    <x v="141"/>
    <s v="Incorrect frequency / delivery details"/>
    <x v="288"/>
    <m/>
    <x v="11"/>
    <x v="0"/>
    <s v="Opt"/>
    <s v="No "/>
    <x v="1"/>
    <x v="2"/>
    <x v="1"/>
    <x v="2"/>
    <x v="1"/>
    <x v="2"/>
    <x v="0"/>
    <x v="1"/>
    <x v="0"/>
    <x v="1"/>
    <x v="0"/>
    <x v="1"/>
    <x v="1"/>
    <x v="3"/>
    <m/>
    <m/>
  </r>
  <r>
    <n v="3"/>
    <n v="4"/>
    <n v="1"/>
    <n v="4"/>
    <s v="3.4.1.4"/>
    <s v="Process Based Codes"/>
    <x v="2"/>
    <s v="Prescription Management"/>
    <x v="12"/>
    <s v="Prescription / order data entry"/>
    <x v="134"/>
    <s v="Delayed data entry"/>
    <x v="142"/>
    <s v="Delayed data entry"/>
    <x v="289"/>
    <m/>
    <x v="11"/>
    <x v="0"/>
    <s v="Opt"/>
    <s v="No "/>
    <x v="1"/>
    <x v="2"/>
    <x v="1"/>
    <x v="2"/>
    <x v="1"/>
    <x v="2"/>
    <x v="0"/>
    <x v="1"/>
    <x v="0"/>
    <x v="1"/>
    <x v="0"/>
    <x v="1"/>
    <x v="1"/>
    <x v="3"/>
    <m/>
    <m/>
  </r>
  <r>
    <n v="3"/>
    <n v="4"/>
    <n v="1"/>
    <n v="5"/>
    <s v="3.4.1.5"/>
    <s v="Process Based Codes"/>
    <x v="2"/>
    <s v="Prescription Management"/>
    <x v="12"/>
    <s v="Prescription / order data entry"/>
    <x v="134"/>
    <s v="Incorrect Drug or ancillary entered"/>
    <x v="143"/>
    <s v="Incorrect Drug or ancillary entered"/>
    <x v="290"/>
    <m/>
    <x v="11"/>
    <x v="0"/>
    <s v="Opt"/>
    <s v="No "/>
    <x v="1"/>
    <x v="2"/>
    <x v="1"/>
    <x v="2"/>
    <x v="1"/>
    <x v="2"/>
    <x v="0"/>
    <x v="1"/>
    <x v="0"/>
    <x v="1"/>
    <x v="0"/>
    <x v="1"/>
    <x v="1"/>
    <x v="3"/>
    <m/>
    <m/>
  </r>
  <r>
    <n v="3"/>
    <n v="4"/>
    <n v="1"/>
    <n v="6"/>
    <s v="3.4.1.6"/>
    <s v="Process Based Codes"/>
    <x v="2"/>
    <s v="Prescription Management"/>
    <x v="12"/>
    <s v="Prescription / order data entry"/>
    <x v="134"/>
    <s v="Incorrect formulation /presentation / pack size entered"/>
    <x v="144"/>
    <s v="Incorrect formulation /presentation / pack size entered"/>
    <x v="291"/>
    <m/>
    <x v="11"/>
    <x v="0"/>
    <s v="Opt"/>
    <s v="No "/>
    <x v="1"/>
    <x v="2"/>
    <x v="1"/>
    <x v="2"/>
    <x v="1"/>
    <x v="2"/>
    <x v="0"/>
    <x v="1"/>
    <x v="0"/>
    <x v="1"/>
    <x v="0"/>
    <x v="1"/>
    <x v="1"/>
    <x v="3"/>
    <m/>
    <m/>
  </r>
  <r>
    <n v="3"/>
    <n v="4"/>
    <n v="1"/>
    <n v="7"/>
    <s v="3.4.1.7"/>
    <s v="Process Based Codes"/>
    <x v="2"/>
    <s v="Prescription Management"/>
    <x v="12"/>
    <s v="Prescription / order data entry"/>
    <x v="134"/>
    <s v="Incorrect quantity entered"/>
    <x v="145"/>
    <s v="Incorrect quantity entered"/>
    <x v="292"/>
    <m/>
    <x v="11"/>
    <x v="0"/>
    <s v="Opt"/>
    <s v="No "/>
    <x v="1"/>
    <x v="2"/>
    <x v="1"/>
    <x v="2"/>
    <x v="1"/>
    <x v="2"/>
    <x v="0"/>
    <x v="1"/>
    <x v="0"/>
    <x v="1"/>
    <x v="0"/>
    <x v="1"/>
    <x v="1"/>
    <x v="3"/>
    <m/>
    <m/>
  </r>
  <r>
    <n v="3"/>
    <n v="4"/>
    <n v="1"/>
    <n v="8"/>
    <s v="3.4.1.8"/>
    <s v="Process Based Codes"/>
    <x v="2"/>
    <s v="Prescription Management"/>
    <x v="12"/>
    <s v="Prescription / order data entry"/>
    <x v="134"/>
    <s v="Incorrect dose instructions entered"/>
    <x v="146"/>
    <s v="Incorrect dose instructions entered"/>
    <x v="293"/>
    <m/>
    <x v="11"/>
    <x v="0"/>
    <s v="Opt"/>
    <s v="No "/>
    <x v="1"/>
    <x v="2"/>
    <x v="1"/>
    <x v="2"/>
    <x v="1"/>
    <x v="2"/>
    <x v="0"/>
    <x v="1"/>
    <x v="0"/>
    <x v="1"/>
    <x v="0"/>
    <x v="1"/>
    <x v="1"/>
    <x v="3"/>
    <m/>
    <m/>
  </r>
  <r>
    <n v="3"/>
    <n v="4"/>
    <n v="1"/>
    <n v="9"/>
    <s v="3.4.1.9"/>
    <s v="Process Based Codes"/>
    <x v="2"/>
    <s v="Prescription Management"/>
    <x v="12"/>
    <s v="Prescription / order data entry"/>
    <x v="134"/>
    <s v="Purchase Order / funding details incomplete / missing"/>
    <x v="147"/>
    <s v="Purchase Order / funding details incomplete / missing"/>
    <x v="294"/>
    <m/>
    <x v="11"/>
    <x v="0"/>
    <s v="Opt"/>
    <s v="No "/>
    <x v="1"/>
    <x v="2"/>
    <x v="1"/>
    <x v="2"/>
    <x v="1"/>
    <x v="2"/>
    <x v="0"/>
    <x v="1"/>
    <x v="0"/>
    <x v="1"/>
    <x v="0"/>
    <x v="1"/>
    <x v="1"/>
    <x v="3"/>
    <m/>
    <m/>
  </r>
  <r>
    <n v="3"/>
    <n v="4"/>
    <n v="2"/>
    <s v=""/>
    <s v="3.4.2"/>
    <s v="Process Based Codes"/>
    <x v="2"/>
    <s v="Prescription Management"/>
    <x v="12"/>
    <s v="Prescription out-of-date before expected dispensing"/>
    <x v="135"/>
    <m/>
    <x v="0"/>
    <s v="Prescription out-of-date before expected dispensing"/>
    <x v="295"/>
    <m/>
    <x v="11"/>
    <x v="0"/>
    <s v="Opt"/>
    <s v="No "/>
    <x v="1"/>
    <x v="2"/>
    <x v="1"/>
    <x v="2"/>
    <x v="1"/>
    <x v="2"/>
    <x v="0"/>
    <x v="1"/>
    <x v="0"/>
    <x v="1"/>
    <x v="0"/>
    <x v="1"/>
    <x v="1"/>
    <x v="3"/>
    <m/>
    <m/>
  </r>
  <r>
    <n v="3"/>
    <n v="4"/>
    <n v="3"/>
    <s v=""/>
    <s v="3.4.3"/>
    <s v="Process Based Codes"/>
    <x v="2"/>
    <s v="Prescription Management"/>
    <x v="12"/>
    <s v="Obsolete prescription not withdrawn"/>
    <x v="136"/>
    <m/>
    <x v="0"/>
    <s v="Obsolete prescription not withdrawn"/>
    <x v="296"/>
    <m/>
    <x v="11"/>
    <x v="0"/>
    <s v="Opt"/>
    <s v="No "/>
    <x v="1"/>
    <x v="2"/>
    <x v="1"/>
    <x v="2"/>
    <x v="1"/>
    <x v="2"/>
    <x v="0"/>
    <x v="1"/>
    <x v="0"/>
    <x v="1"/>
    <x v="0"/>
    <x v="1"/>
    <x v="1"/>
    <x v="3"/>
    <m/>
    <m/>
  </r>
  <r>
    <n v="3"/>
    <n v="4"/>
    <n v="4"/>
    <s v=""/>
    <s v="3.4.4"/>
    <s v="Process Based Codes"/>
    <x v="2"/>
    <s v="Prescription Management"/>
    <x v="12"/>
    <s v="Duplicate prescription / order"/>
    <x v="137"/>
    <m/>
    <x v="0"/>
    <s v="Duplicate prescription / order"/>
    <x v="297"/>
    <m/>
    <x v="11"/>
    <x v="0"/>
    <s v="Opt"/>
    <s v="No "/>
    <x v="1"/>
    <x v="2"/>
    <x v="1"/>
    <x v="2"/>
    <x v="1"/>
    <x v="2"/>
    <x v="0"/>
    <x v="1"/>
    <x v="0"/>
    <x v="1"/>
    <x v="0"/>
    <x v="1"/>
    <x v="1"/>
    <x v="3"/>
    <m/>
    <m/>
  </r>
  <r>
    <n v="3"/>
    <n v="4"/>
    <n v="5"/>
    <s v=""/>
    <s v="3.4.5"/>
    <s v="Process Based Codes"/>
    <x v="2"/>
    <s v="Prescription Management"/>
    <x v="12"/>
    <s v="Special instructions not actioned – from internal/external clinical team or manufacturer"/>
    <x v="138"/>
    <m/>
    <x v="0"/>
    <s v="Special instructions not actioned – from internal/external clinical team or manufacturer"/>
    <x v="298"/>
    <m/>
    <x v="11"/>
    <x v="0"/>
    <s v="Opt"/>
    <s v="No "/>
    <x v="1"/>
    <x v="2"/>
    <x v="1"/>
    <x v="2"/>
    <x v="0"/>
    <x v="1"/>
    <x v="0"/>
    <x v="1"/>
    <x v="0"/>
    <x v="1"/>
    <x v="0"/>
    <x v="1"/>
    <x v="1"/>
    <x v="3"/>
    <m/>
    <m/>
  </r>
  <r>
    <n v="3"/>
    <n v="4"/>
    <n v="6"/>
    <s v=""/>
    <s v="3.4.6"/>
    <s v="Process Based Codes"/>
    <x v="2"/>
    <s v="Prescription Management"/>
    <x v="12"/>
    <s v="Late prescription request"/>
    <x v="139"/>
    <m/>
    <x v="0"/>
    <s v="Late prescription request"/>
    <x v="299"/>
    <m/>
    <x v="11"/>
    <x v="0"/>
    <s v="Opt"/>
    <s v="No "/>
    <x v="1"/>
    <x v="2"/>
    <x v="1"/>
    <x v="2"/>
    <x v="1"/>
    <x v="2"/>
    <x v="0"/>
    <x v="1"/>
    <x v="0"/>
    <x v="1"/>
    <x v="0"/>
    <x v="1"/>
    <x v="1"/>
    <x v="3"/>
    <m/>
    <m/>
  </r>
  <r>
    <n v="3"/>
    <n v="4"/>
    <n v="7"/>
    <s v=""/>
    <s v="3.4.7"/>
    <s v="Process Based Codes"/>
    <x v="2"/>
    <s v="Prescription Management"/>
    <x v="12"/>
    <s v="Prescription requested on time but not received at dispensary"/>
    <x v="140"/>
    <m/>
    <x v="0"/>
    <s v="Prescription requested on time but not received at dispensary"/>
    <x v="300"/>
    <m/>
    <x v="11"/>
    <x v="0"/>
    <s v="Opt"/>
    <s v="No "/>
    <x v="1"/>
    <x v="2"/>
    <x v="1"/>
    <x v="2"/>
    <x v="1"/>
    <x v="2"/>
    <x v="0"/>
    <x v="1"/>
    <x v="0"/>
    <x v="1"/>
    <x v="0"/>
    <x v="1"/>
    <x v="1"/>
    <x v="3"/>
    <m/>
    <m/>
  </r>
  <r>
    <n v="3"/>
    <n v="4"/>
    <n v="8"/>
    <s v=""/>
    <s v="3.4.8"/>
    <s v="Process Based Codes"/>
    <x v="2"/>
    <s v="Prescription Management"/>
    <x v="12"/>
    <s v="Prescription received on time but data entry missed operational cut-off"/>
    <x v="141"/>
    <m/>
    <x v="0"/>
    <s v="Prescription received on time but data entry missed operational cut-off"/>
    <x v="301"/>
    <m/>
    <x v="11"/>
    <x v="0"/>
    <s v="Opt"/>
    <s v="No "/>
    <x v="1"/>
    <x v="2"/>
    <x v="1"/>
    <x v="2"/>
    <x v="1"/>
    <x v="2"/>
    <x v="0"/>
    <x v="1"/>
    <x v="0"/>
    <x v="1"/>
    <x v="0"/>
    <x v="1"/>
    <x v="1"/>
    <x v="3"/>
    <m/>
    <m/>
  </r>
  <r>
    <n v="3"/>
    <n v="4"/>
    <n v="9"/>
    <s v=""/>
    <s v="3.4.9"/>
    <s v="Process Based Codes"/>
    <x v="2"/>
    <s v="Prescription Management"/>
    <x v="12"/>
    <s v="Prescription entry not checked and approved in time for dispensing"/>
    <x v="142"/>
    <m/>
    <x v="0"/>
    <s v="Prescription entry not checked and approved in time for dispensing"/>
    <x v="302"/>
    <m/>
    <x v="11"/>
    <x v="0"/>
    <s v="Opt"/>
    <s v="No "/>
    <x v="1"/>
    <x v="2"/>
    <x v="1"/>
    <x v="2"/>
    <x v="1"/>
    <x v="2"/>
    <x v="0"/>
    <x v="1"/>
    <x v="0"/>
    <x v="1"/>
    <x v="0"/>
    <x v="1"/>
    <x v="1"/>
    <x v="3"/>
    <m/>
    <m/>
  </r>
  <r>
    <n v="3"/>
    <n v="4"/>
    <n v="10"/>
    <s v=""/>
    <s v="3.4.10"/>
    <s v="Process Based Codes"/>
    <x v="2"/>
    <s v="Prescription Management"/>
    <x v="12"/>
    <s v="Unclassified Rx managmenet failure"/>
    <x v="143"/>
    <m/>
    <x v="0"/>
    <s v="Unclassified Rx managmenet failure"/>
    <x v="303"/>
    <m/>
    <x v="11"/>
    <x v="0"/>
    <s v="Opt"/>
    <s v="No "/>
    <x v="0"/>
    <x v="1"/>
    <x v="0"/>
    <x v="1"/>
    <x v="0"/>
    <x v="1"/>
    <x v="0"/>
    <x v="1"/>
    <x v="0"/>
    <x v="1"/>
    <x v="0"/>
    <x v="1"/>
    <x v="0"/>
    <x v="1"/>
    <m/>
    <m/>
  </r>
  <r>
    <n v="3"/>
    <n v="5"/>
    <s v=""/>
    <s v=""/>
    <s v="3.5"/>
    <s v="Process Based Codes"/>
    <x v="2"/>
    <s v="Purchasing / Warehouse / Manufacturing"/>
    <x v="13"/>
    <m/>
    <x v="0"/>
    <m/>
    <x v="0"/>
    <s v="Purchasing / Warehouse / Manufacturing"/>
    <x v="304"/>
    <s v="Process Step 11a"/>
    <x v="11"/>
    <x v="0"/>
    <s v="Opt"/>
    <s v="No "/>
    <x v="0"/>
    <x v="1"/>
    <x v="0"/>
    <x v="1"/>
    <x v="0"/>
    <x v="1"/>
    <x v="0"/>
    <x v="1"/>
    <x v="0"/>
    <x v="1"/>
    <x v="0"/>
    <x v="1"/>
    <x v="0"/>
    <x v="1"/>
    <m/>
    <m/>
  </r>
  <r>
    <n v="3"/>
    <n v="5"/>
    <n v="1"/>
    <s v=""/>
    <s v="3.5.1"/>
    <s v="Process Based Codes"/>
    <x v="2"/>
    <s v="Purchasing / Warehouse / Manufacturing"/>
    <x v="13"/>
    <s v="Product not available within normal lead time"/>
    <x v="144"/>
    <m/>
    <x v="0"/>
    <s v="Product not available within normal lead time"/>
    <x v="305"/>
    <m/>
    <x v="11"/>
    <x v="0"/>
    <s v="Opt"/>
    <s v="No "/>
    <x v="1"/>
    <x v="2"/>
    <x v="1"/>
    <x v="2"/>
    <x v="1"/>
    <x v="2"/>
    <x v="0"/>
    <x v="1"/>
    <x v="0"/>
    <x v="1"/>
    <x v="0"/>
    <x v="1"/>
    <x v="1"/>
    <x v="3"/>
    <m/>
    <m/>
  </r>
  <r>
    <n v="3"/>
    <n v="5"/>
    <n v="2"/>
    <s v=""/>
    <s v="3.5.2"/>
    <s v="Process Based Codes"/>
    <x v="2"/>
    <s v="Purchasing / Warehouse / Manufacturing"/>
    <x v="13"/>
    <s v="Product not ordered in time"/>
    <x v="145"/>
    <m/>
    <x v="0"/>
    <s v="Product not ordered in time"/>
    <x v="306"/>
    <m/>
    <x v="11"/>
    <x v="0"/>
    <s v="Opt"/>
    <s v="No "/>
    <x v="1"/>
    <x v="2"/>
    <x v="1"/>
    <x v="2"/>
    <x v="1"/>
    <x v="2"/>
    <x v="0"/>
    <x v="1"/>
    <x v="0"/>
    <x v="1"/>
    <x v="0"/>
    <x v="1"/>
    <x v="1"/>
    <x v="3"/>
    <m/>
    <m/>
  </r>
  <r>
    <n v="3"/>
    <n v="5"/>
    <n v="3"/>
    <s v=""/>
    <s v="3.5.3"/>
    <s v="Process Based Codes"/>
    <x v="2"/>
    <s v="Purchasing / Warehouse / Manufacturing"/>
    <x v="13"/>
    <s v="Ordered in time but delivery late"/>
    <x v="146"/>
    <m/>
    <x v="0"/>
    <s v="Ordered in time but delivery late"/>
    <x v="307"/>
    <m/>
    <x v="11"/>
    <x v="0"/>
    <s v="Opt"/>
    <s v="No "/>
    <x v="1"/>
    <x v="2"/>
    <x v="1"/>
    <x v="2"/>
    <x v="1"/>
    <x v="2"/>
    <x v="0"/>
    <x v="1"/>
    <x v="0"/>
    <x v="1"/>
    <x v="0"/>
    <x v="1"/>
    <x v="1"/>
    <x v="3"/>
    <m/>
    <m/>
  </r>
  <r>
    <n v="3"/>
    <n v="5"/>
    <n v="4"/>
    <s v=""/>
    <s v="3.5.4"/>
    <s v="Process Based Codes"/>
    <x v="2"/>
    <s v="Purchasing / Warehouse / Manufacturing"/>
    <x v="13"/>
    <s v="Goods / Supplier delivery refused - no booking in slot"/>
    <x v="147"/>
    <m/>
    <x v="0"/>
    <s v="Goods / Supplier delivery refused - no booking in slot"/>
    <x v="308"/>
    <m/>
    <x v="11"/>
    <x v="0"/>
    <s v="Opt"/>
    <s v="No "/>
    <x v="1"/>
    <x v="2"/>
    <x v="1"/>
    <x v="2"/>
    <x v="1"/>
    <x v="2"/>
    <x v="0"/>
    <x v="1"/>
    <x v="0"/>
    <x v="1"/>
    <x v="0"/>
    <x v="1"/>
    <x v="1"/>
    <x v="3"/>
    <m/>
    <m/>
  </r>
  <r>
    <n v="3"/>
    <n v="5"/>
    <n v="5"/>
    <s v=""/>
    <s v="3.5.5"/>
    <s v="Process Based Codes"/>
    <x v="2"/>
    <s v="Purchasing / Warehouse / Manufacturing"/>
    <x v="13"/>
    <s v="Goods / Supplier delivery refused – excluding no booking in slot"/>
    <x v="148"/>
    <m/>
    <x v="0"/>
    <s v="Goods / Supplier delivery refused – excluding no booking in slot"/>
    <x v="309"/>
    <m/>
    <x v="11"/>
    <x v="0"/>
    <s v="Opt"/>
    <s v="No "/>
    <x v="1"/>
    <x v="2"/>
    <x v="1"/>
    <x v="2"/>
    <x v="1"/>
    <x v="2"/>
    <x v="0"/>
    <x v="1"/>
    <x v="0"/>
    <x v="1"/>
    <x v="0"/>
    <x v="1"/>
    <x v="1"/>
    <x v="3"/>
    <m/>
    <m/>
  </r>
  <r>
    <n v="3"/>
    <n v="5"/>
    <n v="6"/>
    <s v=""/>
    <s v="3.5.6"/>
    <s v="Process Based Codes"/>
    <x v="2"/>
    <s v="Purchasing / Warehouse / Manufacturing"/>
    <x v="13"/>
    <s v="Goods-in delay"/>
    <x v="149"/>
    <m/>
    <x v="0"/>
    <s v="Goods-in delay"/>
    <x v="310"/>
    <m/>
    <x v="11"/>
    <x v="0"/>
    <s v="Opt"/>
    <s v="No "/>
    <x v="1"/>
    <x v="2"/>
    <x v="1"/>
    <x v="2"/>
    <x v="1"/>
    <x v="2"/>
    <x v="0"/>
    <x v="1"/>
    <x v="0"/>
    <x v="1"/>
    <x v="0"/>
    <x v="1"/>
    <x v="1"/>
    <x v="3"/>
    <m/>
    <m/>
  </r>
  <r>
    <n v="3"/>
    <n v="5"/>
    <n v="7"/>
    <s v=""/>
    <s v="3.5.7"/>
    <s v="Process Based Codes"/>
    <x v="2"/>
    <s v="Purchasing / Warehouse / Manufacturing"/>
    <x v="13"/>
    <s v="Stock arrived quarantined / damaged"/>
    <x v="150"/>
    <m/>
    <x v="0"/>
    <s v="Stock arrived quarantined / damaged"/>
    <x v="311"/>
    <m/>
    <x v="11"/>
    <x v="0"/>
    <s v="Opt"/>
    <s v="No "/>
    <x v="1"/>
    <x v="2"/>
    <x v="1"/>
    <x v="2"/>
    <x v="1"/>
    <x v="2"/>
    <x v="0"/>
    <x v="1"/>
    <x v="0"/>
    <x v="1"/>
    <x v="0"/>
    <x v="1"/>
    <x v="1"/>
    <x v="3"/>
    <m/>
    <m/>
  </r>
  <r>
    <n v="3"/>
    <n v="5"/>
    <n v="8"/>
    <s v=""/>
    <s v="3.5.8"/>
    <s v="Process Based Codes"/>
    <x v="2"/>
    <s v="Purchasing / Warehouse / Manufacturing"/>
    <x v="13"/>
    <s v="Delayed release of quarantine stock"/>
    <x v="151"/>
    <m/>
    <x v="0"/>
    <s v="Delayed release of quarantine stock"/>
    <x v="312"/>
    <m/>
    <x v="11"/>
    <x v="0"/>
    <s v="Opt"/>
    <s v="No "/>
    <x v="1"/>
    <x v="2"/>
    <x v="1"/>
    <x v="2"/>
    <x v="1"/>
    <x v="2"/>
    <x v="0"/>
    <x v="1"/>
    <x v="0"/>
    <x v="1"/>
    <x v="0"/>
    <x v="1"/>
    <x v="1"/>
    <x v="3"/>
    <m/>
    <m/>
  </r>
  <r>
    <n v="3"/>
    <n v="5"/>
    <n v="9"/>
    <s v=""/>
    <s v="3.5.9"/>
    <s v="Process Based Codes"/>
    <x v="2"/>
    <s v="Purchasing / Warehouse / Manufacturing"/>
    <x v="13"/>
    <s v="Wrong product quality status in system"/>
    <x v="152"/>
    <m/>
    <x v="0"/>
    <s v="Wrong product quality status in system"/>
    <x v="313"/>
    <m/>
    <x v="11"/>
    <x v="0"/>
    <s v="Opt"/>
    <s v="No "/>
    <x v="1"/>
    <x v="2"/>
    <x v="1"/>
    <x v="2"/>
    <x v="1"/>
    <x v="2"/>
    <x v="0"/>
    <x v="1"/>
    <x v="0"/>
    <x v="1"/>
    <x v="0"/>
    <x v="1"/>
    <x v="1"/>
    <x v="3"/>
    <m/>
    <m/>
  </r>
  <r>
    <n v="3"/>
    <n v="5"/>
    <n v="10"/>
    <s v=""/>
    <s v="3.5.10"/>
    <s v="Process Based Codes"/>
    <x v="2"/>
    <s v="Purchasing / Warehouse / Manufacturing"/>
    <x v="13"/>
    <s v="Stock on system, but not in correct location"/>
    <x v="153"/>
    <m/>
    <x v="0"/>
    <s v="Stock on system, but not in correct location"/>
    <x v="314"/>
    <m/>
    <x v="11"/>
    <x v="0"/>
    <s v="Opt"/>
    <s v="No "/>
    <x v="1"/>
    <x v="2"/>
    <x v="1"/>
    <x v="2"/>
    <x v="1"/>
    <x v="2"/>
    <x v="0"/>
    <x v="1"/>
    <x v="0"/>
    <x v="1"/>
    <x v="0"/>
    <x v="1"/>
    <x v="1"/>
    <x v="3"/>
    <m/>
    <m/>
  </r>
  <r>
    <n v="3"/>
    <n v="5"/>
    <n v="11"/>
    <s v=""/>
    <s v="3.5.11"/>
    <s v="Process Based Codes"/>
    <x v="2"/>
    <s v="Purchasing / Warehouse / Manufacturing"/>
    <x v="13"/>
    <s v="Stock Replenishment delay / failure"/>
    <x v="154"/>
    <m/>
    <x v="0"/>
    <s v="Stock Replenishment delay / failure"/>
    <x v="315"/>
    <m/>
    <x v="11"/>
    <x v="0"/>
    <s v="Opt"/>
    <s v="No "/>
    <x v="1"/>
    <x v="2"/>
    <x v="1"/>
    <x v="2"/>
    <x v="1"/>
    <x v="2"/>
    <x v="0"/>
    <x v="1"/>
    <x v="0"/>
    <x v="1"/>
    <x v="0"/>
    <x v="1"/>
    <x v="1"/>
    <x v="3"/>
    <m/>
    <m/>
  </r>
  <r>
    <n v="3"/>
    <n v="5"/>
    <n v="12"/>
    <s v=""/>
    <s v="3.5.12"/>
    <s v="Process Based Codes"/>
    <x v="2"/>
    <s v="Purchasing / Warehouse / Manufacturing"/>
    <x v="13"/>
    <s v="Stock Damaged in warehouse (excluding temperature deviation)"/>
    <x v="155"/>
    <m/>
    <x v="0"/>
    <s v="Stock Damaged in warehouse (excluding temperature deviation)"/>
    <x v="316"/>
    <m/>
    <x v="11"/>
    <x v="0"/>
    <s v="Opt"/>
    <s v="No "/>
    <x v="1"/>
    <x v="2"/>
    <x v="1"/>
    <x v="2"/>
    <x v="1"/>
    <x v="2"/>
    <x v="0"/>
    <x v="1"/>
    <x v="0"/>
    <x v="1"/>
    <x v="0"/>
    <x v="1"/>
    <x v="1"/>
    <x v="3"/>
    <m/>
    <m/>
  </r>
  <r>
    <n v="3"/>
    <n v="5"/>
    <n v="13"/>
    <s v=""/>
    <s v="3.5.13"/>
    <s v="Process Based Codes"/>
    <x v="2"/>
    <s v="Purchasing / Warehouse / Manufacturing"/>
    <x v="13"/>
    <s v="Temperature Deviation in Warehouse"/>
    <x v="156"/>
    <m/>
    <x v="0"/>
    <s v="Temperature Deviation in Warehouse"/>
    <x v="317"/>
    <m/>
    <x v="11"/>
    <x v="0"/>
    <s v="Opt"/>
    <s v="No "/>
    <x v="1"/>
    <x v="2"/>
    <x v="1"/>
    <x v="2"/>
    <x v="1"/>
    <x v="2"/>
    <x v="0"/>
    <x v="1"/>
    <x v="0"/>
    <x v="1"/>
    <x v="0"/>
    <x v="1"/>
    <x v="1"/>
    <x v="3"/>
    <m/>
    <m/>
  </r>
  <r>
    <n v="3"/>
    <n v="5"/>
    <n v="14"/>
    <s v=""/>
    <s v="3.5.14"/>
    <s v="Process Based Codes"/>
    <x v="2"/>
    <s v="Purchasing / Warehouse / Manufacturing"/>
    <x v="13"/>
    <s v="Picking Error - Wrong product delivered (excludes dispensed items)"/>
    <x v="157"/>
    <m/>
    <x v="0"/>
    <s v="Picking Error - Wrong product delivered (excludes dispensed items)"/>
    <x v="318"/>
    <m/>
    <x v="11"/>
    <x v="0"/>
    <s v="Opt"/>
    <s v="No "/>
    <x v="1"/>
    <x v="2"/>
    <x v="1"/>
    <x v="2"/>
    <x v="1"/>
    <x v="2"/>
    <x v="0"/>
    <x v="1"/>
    <x v="0"/>
    <x v="1"/>
    <x v="0"/>
    <x v="1"/>
    <x v="1"/>
    <x v="3"/>
    <m/>
    <m/>
  </r>
  <r>
    <n v="3"/>
    <n v="5"/>
    <n v="15"/>
    <s v=""/>
    <s v="3.5.15"/>
    <s v="Process Based Codes"/>
    <x v="2"/>
    <s v="Purchasing / Warehouse / Manufacturing"/>
    <x v="13"/>
    <s v="Picking Error - Wrong Quantity Delivered (excludes dispensed items)"/>
    <x v="158"/>
    <m/>
    <x v="0"/>
    <s v="Picking Error - Wrong Quantity Delivered (excludes dispensed items)"/>
    <x v="319"/>
    <m/>
    <x v="11"/>
    <x v="0"/>
    <s v="Opt"/>
    <s v="No "/>
    <x v="1"/>
    <x v="2"/>
    <x v="1"/>
    <x v="2"/>
    <x v="1"/>
    <x v="2"/>
    <x v="0"/>
    <x v="1"/>
    <x v="0"/>
    <x v="1"/>
    <x v="0"/>
    <x v="1"/>
    <x v="1"/>
    <x v="3"/>
    <m/>
    <m/>
  </r>
  <r>
    <n v="3"/>
    <n v="5"/>
    <n v="16"/>
    <s v=""/>
    <s v="3.5.16"/>
    <s v="Process Based Codes"/>
    <x v="2"/>
    <s v="Purchasing / Warehouse / Manufacturing"/>
    <x v="13"/>
    <s v="Patient access scheme incorrectly applied"/>
    <x v="159"/>
    <m/>
    <x v="0"/>
    <s v="Patient access scheme incorrectly applied"/>
    <x v="320"/>
    <m/>
    <x v="11"/>
    <x v="0"/>
    <s v="Opt"/>
    <s v="No "/>
    <x v="0"/>
    <x v="1"/>
    <x v="1"/>
    <x v="2"/>
    <x v="1"/>
    <x v="2"/>
    <x v="0"/>
    <x v="1"/>
    <x v="0"/>
    <x v="1"/>
    <x v="0"/>
    <x v="1"/>
    <x v="1"/>
    <x v="3"/>
    <m/>
    <m/>
  </r>
  <r>
    <n v="3"/>
    <n v="5"/>
    <n v="17"/>
    <s v=""/>
    <s v="3.5.17"/>
    <s v="Process Based Codes"/>
    <x v="2"/>
    <s v="Purchasing / Warehouse / Manufacturing"/>
    <x v="13"/>
    <s v="Unclassified P/W/M failure"/>
    <x v="160"/>
    <m/>
    <x v="0"/>
    <s v="Unclassified P/W/M failure"/>
    <x v="321"/>
    <m/>
    <x v="11"/>
    <x v="0"/>
    <s v="Opt"/>
    <s v="No "/>
    <x v="0"/>
    <x v="1"/>
    <x v="0"/>
    <x v="1"/>
    <x v="0"/>
    <x v="1"/>
    <x v="0"/>
    <x v="1"/>
    <x v="0"/>
    <x v="1"/>
    <x v="0"/>
    <x v="1"/>
    <x v="0"/>
    <x v="1"/>
    <m/>
    <m/>
  </r>
  <r>
    <n v="3"/>
    <n v="6"/>
    <s v=""/>
    <s v=""/>
    <s v="3.6"/>
    <s v="Process Based Codes"/>
    <x v="2"/>
    <s v="Dispensing"/>
    <x v="14"/>
    <m/>
    <x v="0"/>
    <m/>
    <x v="0"/>
    <s v="Dispensing"/>
    <x v="322"/>
    <s v="Process Step 11b"/>
    <x v="11"/>
    <x v="0"/>
    <s v="Opt"/>
    <s v="No "/>
    <x v="0"/>
    <x v="1"/>
    <x v="0"/>
    <x v="1"/>
    <x v="0"/>
    <x v="1"/>
    <x v="0"/>
    <x v="1"/>
    <x v="0"/>
    <x v="1"/>
    <x v="0"/>
    <x v="1"/>
    <x v="0"/>
    <x v="1"/>
    <m/>
    <m/>
  </r>
  <r>
    <n v="3"/>
    <n v="6"/>
    <n v="1"/>
    <s v=""/>
    <s v="3.6.1"/>
    <s v="Process Based Codes"/>
    <x v="2"/>
    <s v="Dispensing"/>
    <x v="14"/>
    <s v="Wrong Drug"/>
    <x v="161"/>
    <m/>
    <x v="0"/>
    <s v="Wrong Drug"/>
    <x v="323"/>
    <m/>
    <x v="11"/>
    <x v="0"/>
    <s v="Opt"/>
    <s v="No "/>
    <x v="1"/>
    <x v="2"/>
    <x v="1"/>
    <x v="2"/>
    <x v="1"/>
    <x v="2"/>
    <x v="0"/>
    <x v="1"/>
    <x v="0"/>
    <x v="1"/>
    <x v="0"/>
    <x v="1"/>
    <x v="1"/>
    <x v="3"/>
    <m/>
    <m/>
  </r>
  <r>
    <n v="3"/>
    <n v="6"/>
    <n v="2"/>
    <s v=""/>
    <s v="3.6.2"/>
    <s v="Process Based Codes"/>
    <x v="2"/>
    <s v="Dispensing"/>
    <x v="14"/>
    <s v="Wrong Strength"/>
    <x v="162"/>
    <m/>
    <x v="0"/>
    <s v="Wrong Strength"/>
    <x v="324"/>
    <m/>
    <x v="11"/>
    <x v="0"/>
    <s v="Opt"/>
    <s v="No "/>
    <x v="1"/>
    <x v="2"/>
    <x v="1"/>
    <x v="2"/>
    <x v="1"/>
    <x v="2"/>
    <x v="0"/>
    <x v="1"/>
    <x v="0"/>
    <x v="1"/>
    <x v="0"/>
    <x v="1"/>
    <x v="1"/>
    <x v="3"/>
    <m/>
    <m/>
  </r>
  <r>
    <n v="3"/>
    <n v="6"/>
    <n v="3"/>
    <s v=""/>
    <s v="3.6.3"/>
    <s v="Process Based Codes"/>
    <x v="2"/>
    <s v="Dispensing"/>
    <x v="14"/>
    <s v="Wrong Label / Patient Information Leaflet / insufficient instructions provided"/>
    <x v="163"/>
    <m/>
    <x v="0"/>
    <s v="Wrong Label / Patient Information Leaflet / insufficient instructions provided"/>
    <x v="325"/>
    <m/>
    <x v="11"/>
    <x v="0"/>
    <s v="Opt"/>
    <s v="No "/>
    <x v="1"/>
    <x v="2"/>
    <x v="1"/>
    <x v="2"/>
    <x v="1"/>
    <x v="2"/>
    <x v="0"/>
    <x v="1"/>
    <x v="0"/>
    <x v="1"/>
    <x v="0"/>
    <x v="1"/>
    <x v="1"/>
    <x v="3"/>
    <m/>
    <m/>
  </r>
  <r>
    <n v="3"/>
    <n v="6"/>
    <n v="4"/>
    <s v=""/>
    <s v="3.6.4"/>
    <s v="Process Based Codes"/>
    <x v="2"/>
    <s v="Dispensing"/>
    <x v="14"/>
    <s v="Wrong Formulation / Device"/>
    <x v="164"/>
    <m/>
    <x v="0"/>
    <s v="Wrong Formulation / Device"/>
    <x v="326"/>
    <m/>
    <x v="11"/>
    <x v="0"/>
    <s v="Opt"/>
    <s v="No "/>
    <x v="1"/>
    <x v="2"/>
    <x v="1"/>
    <x v="2"/>
    <x v="1"/>
    <x v="2"/>
    <x v="0"/>
    <x v="1"/>
    <x v="0"/>
    <x v="1"/>
    <x v="0"/>
    <x v="1"/>
    <x v="1"/>
    <x v="3"/>
    <m/>
    <m/>
  </r>
  <r>
    <n v="3"/>
    <n v="6"/>
    <n v="5"/>
    <s v=""/>
    <s v="3.6.5"/>
    <s v="Process Based Codes"/>
    <x v="2"/>
    <s v="Dispensing"/>
    <x v="14"/>
    <s v="Wrong Quantity"/>
    <x v="165"/>
    <m/>
    <x v="0"/>
    <s v="Wrong Quantity"/>
    <x v="327"/>
    <m/>
    <x v="11"/>
    <x v="0"/>
    <s v="Opt"/>
    <s v="No "/>
    <x v="1"/>
    <x v="2"/>
    <x v="1"/>
    <x v="2"/>
    <x v="1"/>
    <x v="2"/>
    <x v="0"/>
    <x v="1"/>
    <x v="0"/>
    <x v="1"/>
    <x v="0"/>
    <x v="1"/>
    <x v="1"/>
    <x v="3"/>
    <m/>
    <m/>
  </r>
  <r>
    <n v="3"/>
    <n v="6"/>
    <n v="6"/>
    <s v=""/>
    <s v="3.6.6"/>
    <s v="Process Based Codes"/>
    <x v="2"/>
    <s v="Dispensing"/>
    <x v="14"/>
    <s v="Wrong Expiry Date"/>
    <x v="166"/>
    <m/>
    <x v="0"/>
    <s v="Wrong Expiry Date"/>
    <x v="328"/>
    <m/>
    <x v="11"/>
    <x v="0"/>
    <s v="Opt"/>
    <s v="No "/>
    <x v="1"/>
    <x v="2"/>
    <x v="1"/>
    <x v="2"/>
    <x v="1"/>
    <x v="2"/>
    <x v="0"/>
    <x v="1"/>
    <x v="0"/>
    <x v="1"/>
    <x v="0"/>
    <x v="1"/>
    <x v="1"/>
    <x v="3"/>
    <m/>
    <m/>
  </r>
  <r>
    <n v="3"/>
    <n v="6"/>
    <n v="7"/>
    <s v=""/>
    <s v="3.6.7"/>
    <s v="Process Based Codes"/>
    <x v="2"/>
    <s v="Dispensing"/>
    <x v="14"/>
    <s v="Wrong Ancillary"/>
    <x v="167"/>
    <m/>
    <x v="0"/>
    <s v="Wrong Ancillary"/>
    <x v="329"/>
    <m/>
    <x v="11"/>
    <x v="0"/>
    <s v="Opt"/>
    <s v="No "/>
    <x v="1"/>
    <x v="2"/>
    <x v="1"/>
    <x v="2"/>
    <x v="1"/>
    <x v="2"/>
    <x v="0"/>
    <x v="1"/>
    <x v="0"/>
    <x v="1"/>
    <x v="0"/>
    <x v="1"/>
    <x v="1"/>
    <x v="3"/>
    <m/>
    <m/>
  </r>
  <r>
    <n v="3"/>
    <n v="6"/>
    <n v="8"/>
    <s v=""/>
    <s v="3.6.8"/>
    <s v="Process Based Codes"/>
    <x v="2"/>
    <s v="Dispensing"/>
    <x v="14"/>
    <s v="Wrong manufacturer (e.g. specific generic medicine requested)"/>
    <x v="168"/>
    <m/>
    <x v="0"/>
    <s v="Wrong manufacturer (e.g. specific generic medicine requested)"/>
    <x v="330"/>
    <m/>
    <x v="11"/>
    <x v="0"/>
    <s v="Opt"/>
    <s v="No "/>
    <x v="1"/>
    <x v="2"/>
    <x v="1"/>
    <x v="2"/>
    <x v="1"/>
    <x v="2"/>
    <x v="0"/>
    <x v="1"/>
    <x v="0"/>
    <x v="1"/>
    <x v="0"/>
    <x v="1"/>
    <x v="1"/>
    <x v="3"/>
    <m/>
    <m/>
  </r>
  <r>
    <n v="3"/>
    <n v="6"/>
    <n v="9"/>
    <s v=""/>
    <s v="3.6.9"/>
    <s v="Process Based Codes"/>
    <x v="2"/>
    <s v="Dispensing"/>
    <x v="14"/>
    <s v="Missing Item"/>
    <x v="169"/>
    <m/>
    <x v="0"/>
    <s v="Missing Item"/>
    <x v="331"/>
    <m/>
    <x v="11"/>
    <x v="0"/>
    <s v="Opt"/>
    <s v="No "/>
    <x v="1"/>
    <x v="2"/>
    <x v="1"/>
    <x v="2"/>
    <x v="1"/>
    <x v="2"/>
    <x v="0"/>
    <x v="1"/>
    <x v="0"/>
    <x v="1"/>
    <x v="0"/>
    <x v="1"/>
    <x v="1"/>
    <x v="3"/>
    <m/>
    <m/>
  </r>
  <r>
    <n v="3"/>
    <n v="6"/>
    <n v="10"/>
    <s v=""/>
    <s v="3.6.10"/>
    <s v="Process Based Codes"/>
    <x v="2"/>
    <s v="Dispensing"/>
    <x v="14"/>
    <s v="Extra Item"/>
    <x v="170"/>
    <m/>
    <x v="0"/>
    <s v="Extra Item"/>
    <x v="332"/>
    <m/>
    <x v="11"/>
    <x v="0"/>
    <s v="Opt"/>
    <s v="No "/>
    <x v="1"/>
    <x v="2"/>
    <x v="1"/>
    <x v="2"/>
    <x v="1"/>
    <x v="2"/>
    <x v="0"/>
    <x v="1"/>
    <x v="0"/>
    <x v="1"/>
    <x v="0"/>
    <x v="1"/>
    <x v="1"/>
    <x v="3"/>
    <m/>
    <m/>
  </r>
  <r>
    <n v="3"/>
    <n v="6"/>
    <n v="11"/>
    <s v=""/>
    <s v="3.6.11"/>
    <s v="Process Based Codes"/>
    <x v="2"/>
    <s v="Dispensing"/>
    <x v="14"/>
    <s v="MDS / Dosette Error"/>
    <x v="171"/>
    <m/>
    <x v="0"/>
    <s v="MDS / Dosette Error"/>
    <x v="333"/>
    <m/>
    <x v="11"/>
    <x v="0"/>
    <s v="Opt"/>
    <s v="No "/>
    <x v="1"/>
    <x v="2"/>
    <x v="1"/>
    <x v="2"/>
    <x v="1"/>
    <x v="2"/>
    <x v="0"/>
    <x v="1"/>
    <x v="0"/>
    <x v="1"/>
    <x v="0"/>
    <x v="1"/>
    <x v="1"/>
    <x v="3"/>
    <m/>
    <m/>
  </r>
  <r>
    <n v="3"/>
    <n v="6"/>
    <n v="12"/>
    <s v=""/>
    <s v="3.6.12"/>
    <s v="Process Based Codes"/>
    <x v="2"/>
    <s v="Dispensing"/>
    <x v="14"/>
    <s v="Obsolete prescription dispensed"/>
    <x v="172"/>
    <m/>
    <x v="0"/>
    <s v="Obsolete prescription dispensed"/>
    <x v="334"/>
    <m/>
    <x v="11"/>
    <x v="0"/>
    <s v="Opt"/>
    <s v="No "/>
    <x v="1"/>
    <x v="2"/>
    <x v="1"/>
    <x v="2"/>
    <x v="1"/>
    <x v="2"/>
    <x v="0"/>
    <x v="1"/>
    <x v="0"/>
    <x v="1"/>
    <x v="0"/>
    <x v="1"/>
    <x v="1"/>
    <x v="3"/>
    <m/>
    <m/>
  </r>
  <r>
    <n v="3"/>
    <n v="6"/>
    <n v="13"/>
    <s v=""/>
    <s v="3.6.13"/>
    <s v="Process Based Codes"/>
    <x v="2"/>
    <s v="Dispensing"/>
    <x v="14"/>
    <s v="Dispensing accuracy check insufficient (e.g. known allergy or contraindication; unlicenced use / product not properly controlled)"/>
    <x v="173"/>
    <m/>
    <x v="0"/>
    <s v="Dispensing accuracy check insufficient (e.g. known allergy or contraindication; unlicenced use / product not properly controlled)"/>
    <x v="335"/>
    <m/>
    <x v="11"/>
    <x v="0"/>
    <s v="Opt"/>
    <s v="No "/>
    <x v="1"/>
    <x v="2"/>
    <x v="1"/>
    <x v="2"/>
    <x v="1"/>
    <x v="2"/>
    <x v="0"/>
    <x v="1"/>
    <x v="0"/>
    <x v="1"/>
    <x v="0"/>
    <x v="1"/>
    <x v="1"/>
    <x v="3"/>
    <m/>
    <m/>
  </r>
  <r>
    <n v="3"/>
    <n v="6"/>
    <n v="14"/>
    <s v=""/>
    <s v="3.6.14"/>
    <s v="Process Based Codes"/>
    <x v="2"/>
    <s v="Dispensing"/>
    <x v="14"/>
    <s v="Pharmacy intervention insufficient or inappropriate"/>
    <x v="174"/>
    <m/>
    <x v="0"/>
    <s v="Pharmacy intervention insufficient or inappropriate"/>
    <x v="336"/>
    <m/>
    <x v="11"/>
    <x v="0"/>
    <s v="Opt"/>
    <s v="No "/>
    <x v="1"/>
    <x v="2"/>
    <x v="1"/>
    <x v="2"/>
    <x v="1"/>
    <x v="2"/>
    <x v="0"/>
    <x v="1"/>
    <x v="0"/>
    <x v="1"/>
    <x v="0"/>
    <x v="1"/>
    <x v="1"/>
    <x v="3"/>
    <m/>
    <m/>
  </r>
  <r>
    <n v="3"/>
    <n v="6"/>
    <n v="15"/>
    <s v=""/>
    <s v="3.6.15"/>
    <s v="Process Based Codes"/>
    <x v="2"/>
    <s v="Dispensing"/>
    <x v="14"/>
    <s v="Wrong patient details / Dispensing recorded against wrong patient record IG"/>
    <x v="175"/>
    <m/>
    <x v="0"/>
    <s v="Wrong patient details / Dispensing recorded against wrong patient record IG"/>
    <x v="337"/>
    <m/>
    <x v="11"/>
    <x v="0"/>
    <s v="Opt"/>
    <s v="No "/>
    <x v="0"/>
    <x v="1"/>
    <x v="1"/>
    <x v="2"/>
    <x v="1"/>
    <x v="2"/>
    <x v="0"/>
    <x v="1"/>
    <x v="0"/>
    <x v="1"/>
    <x v="0"/>
    <x v="1"/>
    <x v="1"/>
    <x v="3"/>
    <m/>
    <m/>
  </r>
  <r>
    <n v="3"/>
    <n v="6"/>
    <n v="16"/>
    <s v=""/>
    <s v="3.6.16"/>
    <s v="Process Based Codes"/>
    <x v="2"/>
    <s v="Dispensing"/>
    <x v="14"/>
    <s v="Unclassified dispensing failure"/>
    <x v="176"/>
    <m/>
    <x v="0"/>
    <s v="Unclassified dispensing failure"/>
    <x v="338"/>
    <m/>
    <x v="11"/>
    <x v="0"/>
    <s v="Opt"/>
    <s v="No "/>
    <x v="0"/>
    <x v="1"/>
    <x v="0"/>
    <x v="1"/>
    <x v="0"/>
    <x v="1"/>
    <x v="0"/>
    <x v="1"/>
    <x v="0"/>
    <x v="1"/>
    <x v="0"/>
    <x v="1"/>
    <x v="0"/>
    <x v="1"/>
    <m/>
    <m/>
  </r>
  <r>
    <n v="3"/>
    <n v="7"/>
    <s v=""/>
    <s v=""/>
    <s v="3.7"/>
    <s v="Process Based Codes"/>
    <x v="2"/>
    <s v="Despatch"/>
    <x v="15"/>
    <m/>
    <x v="0"/>
    <m/>
    <x v="0"/>
    <s v="Despatch"/>
    <x v="339"/>
    <s v="Process Step 12"/>
    <x v="11"/>
    <x v="0"/>
    <s v="Opt"/>
    <s v="No "/>
    <x v="0"/>
    <x v="1"/>
    <x v="0"/>
    <x v="1"/>
    <x v="0"/>
    <x v="1"/>
    <x v="0"/>
    <x v="1"/>
    <x v="0"/>
    <x v="1"/>
    <x v="0"/>
    <x v="1"/>
    <x v="0"/>
    <x v="1"/>
    <m/>
    <m/>
  </r>
  <r>
    <n v="3"/>
    <n v="7"/>
    <n v="1"/>
    <s v=""/>
    <s v="3.7.1"/>
    <s v="Process Based Codes"/>
    <x v="2"/>
    <s v="Despatch"/>
    <x v="15"/>
    <s v="Consignment not transported (late, not loaded or missed trunking)"/>
    <x v="177"/>
    <m/>
    <x v="0"/>
    <s v="Consignment not transported (late, not loaded or missed trunking)"/>
    <x v="340"/>
    <m/>
    <x v="11"/>
    <x v="0"/>
    <s v="Opt"/>
    <s v="No "/>
    <x v="1"/>
    <x v="2"/>
    <x v="1"/>
    <x v="2"/>
    <x v="1"/>
    <x v="2"/>
    <x v="0"/>
    <x v="1"/>
    <x v="0"/>
    <x v="1"/>
    <x v="0"/>
    <x v="1"/>
    <x v="1"/>
    <x v="3"/>
    <m/>
    <m/>
  </r>
  <r>
    <n v="3"/>
    <n v="7"/>
    <n v="2"/>
    <s v=""/>
    <s v="3.7.2"/>
    <s v="Process Based Codes"/>
    <x v="2"/>
    <s v="Despatch"/>
    <x v="15"/>
    <s v="Consignment misrouted, labels correct"/>
    <x v="178"/>
    <m/>
    <x v="0"/>
    <s v="Consignment misrouted, labels correct"/>
    <x v="341"/>
    <m/>
    <x v="11"/>
    <x v="0"/>
    <s v="Opt"/>
    <s v="No "/>
    <x v="1"/>
    <x v="2"/>
    <x v="1"/>
    <x v="2"/>
    <x v="1"/>
    <x v="2"/>
    <x v="0"/>
    <x v="1"/>
    <x v="0"/>
    <x v="1"/>
    <x v="0"/>
    <x v="1"/>
    <x v="1"/>
    <x v="3"/>
    <m/>
    <m/>
  </r>
  <r>
    <n v="3"/>
    <n v="7"/>
    <n v="3"/>
    <s v=""/>
    <s v="3.7.3"/>
    <s v="Process Based Codes"/>
    <x v="2"/>
    <s v="Despatch"/>
    <x v="15"/>
    <s v="Wrong delivery label"/>
    <x v="179"/>
    <m/>
    <x v="0"/>
    <s v="Wrong delivery label"/>
    <x v="342"/>
    <m/>
    <x v="11"/>
    <x v="0"/>
    <s v="Opt"/>
    <s v="No "/>
    <x v="0"/>
    <x v="1"/>
    <x v="1"/>
    <x v="2"/>
    <x v="1"/>
    <x v="2"/>
    <x v="0"/>
    <x v="1"/>
    <x v="0"/>
    <x v="1"/>
    <x v="0"/>
    <x v="1"/>
    <x v="1"/>
    <x v="3"/>
    <m/>
    <m/>
  </r>
  <r>
    <n v="3"/>
    <n v="7"/>
    <n v="4"/>
    <s v=""/>
    <s v="3.7.4"/>
    <s v="Process Based Codes"/>
    <x v="2"/>
    <s v="Despatch"/>
    <x v="15"/>
    <s v="Unclassified despatch failure"/>
    <x v="180"/>
    <m/>
    <x v="0"/>
    <s v="Unclassified despatch failure"/>
    <x v="343"/>
    <m/>
    <x v="11"/>
    <x v="0"/>
    <s v="Opt"/>
    <s v="No "/>
    <x v="0"/>
    <x v="1"/>
    <x v="0"/>
    <x v="1"/>
    <x v="0"/>
    <x v="1"/>
    <x v="0"/>
    <x v="1"/>
    <x v="0"/>
    <x v="0"/>
    <x v="0"/>
    <x v="0"/>
    <x v="0"/>
    <x v="1"/>
    <m/>
    <m/>
  </r>
  <r>
    <n v="3"/>
    <n v="8"/>
    <s v=""/>
    <s v=""/>
    <s v="3.8"/>
    <s v="Process Based Codes"/>
    <x v="2"/>
    <s v="Delivery"/>
    <x v="16"/>
    <m/>
    <x v="0"/>
    <m/>
    <x v="0"/>
    <s v="Delivery"/>
    <x v="344"/>
    <s v="Process Step 13a"/>
    <x v="11"/>
    <x v="0"/>
    <s v="Opt"/>
    <s v="No "/>
    <x v="0"/>
    <x v="1"/>
    <x v="0"/>
    <x v="1"/>
    <x v="0"/>
    <x v="1"/>
    <x v="0"/>
    <x v="1"/>
    <x v="0"/>
    <x v="0"/>
    <x v="0"/>
    <x v="0"/>
    <x v="0"/>
    <x v="1"/>
    <m/>
    <m/>
  </r>
  <r>
    <n v="3"/>
    <n v="8"/>
    <n v="1"/>
    <s v=""/>
    <s v="3.8.1"/>
    <s v="Process Based Codes"/>
    <x v="2"/>
    <s v="Delivery"/>
    <x v="16"/>
    <s v="Traffic congestion delay – proactively communicated"/>
    <x v="181"/>
    <m/>
    <x v="0"/>
    <s v="Traffic congestion delay – proactively communicated"/>
    <x v="345"/>
    <m/>
    <x v="11"/>
    <x v="0"/>
    <s v="Opt"/>
    <s v="No "/>
    <x v="1"/>
    <x v="2"/>
    <x v="1"/>
    <x v="2"/>
    <x v="1"/>
    <x v="2"/>
    <x v="0"/>
    <x v="1"/>
    <x v="0"/>
    <x v="1"/>
    <x v="0"/>
    <x v="1"/>
    <x v="1"/>
    <x v="3"/>
    <m/>
    <m/>
  </r>
  <r>
    <n v="3"/>
    <n v="8"/>
    <n v="2"/>
    <s v=""/>
    <s v="3.8.2"/>
    <s v="Process Based Codes"/>
    <x v="2"/>
    <s v="Delivery"/>
    <x v="16"/>
    <s v="Traffic congestion delay – not proactively communicated"/>
    <x v="182"/>
    <m/>
    <x v="0"/>
    <s v="Traffic congestion delay – not proactively communicated"/>
    <x v="346"/>
    <m/>
    <x v="11"/>
    <x v="0"/>
    <s v="Opt"/>
    <s v="No "/>
    <x v="1"/>
    <x v="2"/>
    <x v="1"/>
    <x v="2"/>
    <x v="1"/>
    <x v="2"/>
    <x v="1"/>
    <x v="3"/>
    <x v="0"/>
    <x v="1"/>
    <x v="1"/>
    <x v="3"/>
    <x v="1"/>
    <x v="3"/>
    <m/>
    <m/>
  </r>
  <r>
    <n v="3"/>
    <n v="8"/>
    <n v="3"/>
    <s v=""/>
    <s v="3.8.3"/>
    <s v="Process Based Codes"/>
    <x v="2"/>
    <s v="Delivery"/>
    <x v="16"/>
    <s v="Consignment damaged / tampered in transit"/>
    <x v="183"/>
    <m/>
    <x v="0"/>
    <s v="Consignment damaged / tampered in transit"/>
    <x v="347"/>
    <m/>
    <x v="11"/>
    <x v="0"/>
    <s v="Opt"/>
    <s v="No "/>
    <x v="0"/>
    <x v="1"/>
    <x v="1"/>
    <x v="2"/>
    <x v="1"/>
    <x v="2"/>
    <x v="1"/>
    <x v="3"/>
    <x v="0"/>
    <x v="1"/>
    <x v="1"/>
    <x v="3"/>
    <x v="1"/>
    <x v="3"/>
    <m/>
    <m/>
  </r>
  <r>
    <n v="3"/>
    <n v="8"/>
    <n v="4"/>
    <s v=""/>
    <s v="3.8.4"/>
    <s v="Process Based Codes"/>
    <x v="2"/>
    <s v="Delivery"/>
    <x v="16"/>
    <s v="Delivery Failure – Driver cannot Locate Address"/>
    <x v="184"/>
    <m/>
    <x v="0"/>
    <s v="Delivery Failure – Driver cannot Locate Address"/>
    <x v="348"/>
    <m/>
    <x v="11"/>
    <x v="0"/>
    <s v="Opt"/>
    <s v="No "/>
    <x v="1"/>
    <x v="2"/>
    <x v="1"/>
    <x v="2"/>
    <x v="1"/>
    <x v="2"/>
    <x v="1"/>
    <x v="3"/>
    <x v="0"/>
    <x v="1"/>
    <x v="1"/>
    <x v="3"/>
    <x v="1"/>
    <x v="3"/>
    <m/>
    <m/>
  </r>
  <r>
    <n v="3"/>
    <n v="8"/>
    <n v="5"/>
    <s v=""/>
    <s v="3.8.5"/>
    <s v="Process Based Codes"/>
    <x v="2"/>
    <s v="Delivery"/>
    <x v="16"/>
    <s v="Delivery Failure - Driver Out of Time"/>
    <x v="185"/>
    <m/>
    <x v="0"/>
    <s v="Delivery Failure - Driver Out of Time"/>
    <x v="349"/>
    <m/>
    <x v="11"/>
    <x v="0"/>
    <s v="Opt"/>
    <s v="No "/>
    <x v="1"/>
    <x v="2"/>
    <x v="1"/>
    <x v="2"/>
    <x v="1"/>
    <x v="2"/>
    <x v="1"/>
    <x v="3"/>
    <x v="0"/>
    <x v="1"/>
    <x v="1"/>
    <x v="3"/>
    <x v="1"/>
    <x v="3"/>
    <m/>
    <m/>
  </r>
  <r>
    <n v="3"/>
    <n v="8"/>
    <n v="6"/>
    <s v=""/>
    <s v="3.8.6"/>
    <s v="Process Based Codes"/>
    <x v="2"/>
    <s v="Delivery"/>
    <x v="16"/>
    <s v="Delivery failure – Incorrect address label / patient not known at address"/>
    <x v="186"/>
    <m/>
    <x v="0"/>
    <s v="Delivery failure – Incorrect address label / patient not known at address"/>
    <x v="350"/>
    <m/>
    <x v="11"/>
    <x v="0"/>
    <s v="Opt"/>
    <s v="No "/>
    <x v="0"/>
    <x v="1"/>
    <x v="1"/>
    <x v="2"/>
    <x v="1"/>
    <x v="2"/>
    <x v="1"/>
    <x v="3"/>
    <x v="0"/>
    <x v="1"/>
    <x v="1"/>
    <x v="3"/>
    <x v="1"/>
    <x v="3"/>
    <m/>
    <m/>
  </r>
  <r>
    <n v="3"/>
    <n v="8"/>
    <n v="7"/>
    <s v=""/>
    <s v="3.8.7"/>
    <s v="Process Based Codes"/>
    <x v="2"/>
    <s v="Delivery"/>
    <x v="16"/>
    <s v="Vehicle Breakdown"/>
    <x v="187"/>
    <m/>
    <x v="0"/>
    <s v="Vehicle Breakdown"/>
    <x v="351"/>
    <m/>
    <x v="11"/>
    <x v="0"/>
    <s v="Opt"/>
    <s v="No "/>
    <x v="1"/>
    <x v="2"/>
    <x v="1"/>
    <x v="2"/>
    <x v="1"/>
    <x v="2"/>
    <x v="1"/>
    <x v="3"/>
    <x v="0"/>
    <x v="1"/>
    <x v="1"/>
    <x v="3"/>
    <x v="1"/>
    <x v="3"/>
    <m/>
    <m/>
  </r>
  <r>
    <n v="3"/>
    <n v="8"/>
    <n v="8"/>
    <s v=""/>
    <s v="3.8.8"/>
    <s v="Process Based Codes"/>
    <x v="2"/>
    <s v="Delivery"/>
    <x v="16"/>
    <s v="Split consignment / part delivery"/>
    <x v="188"/>
    <m/>
    <x v="0"/>
    <s v="Split consignment / part delivery"/>
    <x v="352"/>
    <m/>
    <x v="11"/>
    <x v="0"/>
    <s v="Opt"/>
    <s v="No "/>
    <x v="1"/>
    <x v="2"/>
    <x v="1"/>
    <x v="2"/>
    <x v="1"/>
    <x v="2"/>
    <x v="0"/>
    <x v="1"/>
    <x v="0"/>
    <x v="1"/>
    <x v="0"/>
    <x v="1"/>
    <x v="1"/>
    <x v="3"/>
    <m/>
    <m/>
  </r>
  <r>
    <n v="3"/>
    <n v="8"/>
    <n v="9"/>
    <s v=""/>
    <s v="3.8.9"/>
    <s v="Process Based Codes"/>
    <x v="2"/>
    <s v="Delivery"/>
    <x v="16"/>
    <s v="Delivery not delivered in person – e.g. left in porch"/>
    <x v="189"/>
    <m/>
    <x v="0"/>
    <s v="Delivery not delivered in person – e.g. left in porch"/>
    <x v="353"/>
    <m/>
    <x v="11"/>
    <x v="0"/>
    <s v="Opt"/>
    <s v="No "/>
    <x v="0"/>
    <x v="1"/>
    <x v="1"/>
    <x v="2"/>
    <x v="1"/>
    <x v="2"/>
    <x v="1"/>
    <x v="3"/>
    <x v="0"/>
    <x v="1"/>
    <x v="1"/>
    <x v="3"/>
    <x v="1"/>
    <x v="3"/>
    <m/>
    <m/>
  </r>
  <r>
    <n v="3"/>
    <n v="8"/>
    <n v="10"/>
    <s v=""/>
    <s v="3.8.10"/>
    <s v="Process Based Codes"/>
    <x v="2"/>
    <s v="Delivery"/>
    <x v="16"/>
    <s v="Delivered to incorrect address (delivery label correct)"/>
    <x v="190"/>
    <m/>
    <x v="0"/>
    <s v="Delivered to incorrect address (delivery label correct)"/>
    <x v="354"/>
    <m/>
    <x v="11"/>
    <x v="0"/>
    <s v="Opt"/>
    <s v="No "/>
    <x v="0"/>
    <x v="1"/>
    <x v="1"/>
    <x v="2"/>
    <x v="1"/>
    <x v="2"/>
    <x v="0"/>
    <x v="1"/>
    <x v="0"/>
    <x v="1"/>
    <x v="0"/>
    <x v="1"/>
    <x v="1"/>
    <x v="3"/>
    <m/>
    <m/>
  </r>
  <r>
    <n v="3"/>
    <n v="8"/>
    <n v="11"/>
    <s v=""/>
    <s v="3.8.11"/>
    <s v="Process Based Codes"/>
    <x v="2"/>
    <s v="Delivery"/>
    <x v="16"/>
    <s v="Trunking issue or failure to cross-dock onto van"/>
    <x v="191"/>
    <m/>
    <x v="0"/>
    <s v="Trunking issue or failure to cross-dock onto van"/>
    <x v="355"/>
    <m/>
    <x v="11"/>
    <x v="0"/>
    <s v="Opt"/>
    <s v="No "/>
    <x v="1"/>
    <x v="2"/>
    <x v="1"/>
    <x v="2"/>
    <x v="1"/>
    <x v="2"/>
    <x v="1"/>
    <x v="3"/>
    <x v="0"/>
    <x v="1"/>
    <x v="1"/>
    <x v="3"/>
    <x v="1"/>
    <x v="3"/>
    <m/>
    <m/>
  </r>
  <r>
    <n v="3"/>
    <n v="8"/>
    <n v="12"/>
    <s v=""/>
    <s v="3.8.12"/>
    <s v="Process Based Codes"/>
    <x v="2"/>
    <s v="Delivery"/>
    <x v="16"/>
    <s v="Vehicle fridge breakdown / Temperature deviation in transit"/>
    <x v="192"/>
    <m/>
    <x v="0"/>
    <s v="Vehicle fridge breakdown / Temperature deviation in transit"/>
    <x v="356"/>
    <m/>
    <x v="11"/>
    <x v="0"/>
    <s v="Opt"/>
    <s v="No "/>
    <x v="1"/>
    <x v="2"/>
    <x v="1"/>
    <x v="2"/>
    <x v="1"/>
    <x v="2"/>
    <x v="0"/>
    <x v="1"/>
    <x v="0"/>
    <x v="1"/>
    <x v="0"/>
    <x v="1"/>
    <x v="1"/>
    <x v="3"/>
    <m/>
    <m/>
  </r>
  <r>
    <n v="3"/>
    <n v="8"/>
    <n v="13"/>
    <s v=""/>
    <s v="3.8.13"/>
    <s v="Process Based Codes"/>
    <x v="2"/>
    <s v="Delivery"/>
    <x v="16"/>
    <s v="Unauthorised Signatory (correct delivery address)"/>
    <x v="193"/>
    <m/>
    <x v="0"/>
    <s v="Unauthorised Signatory (correct delivery address)"/>
    <x v="357"/>
    <m/>
    <x v="11"/>
    <x v="0"/>
    <s v="Opt"/>
    <s v="No "/>
    <x v="0"/>
    <x v="1"/>
    <x v="1"/>
    <x v="2"/>
    <x v="1"/>
    <x v="2"/>
    <x v="1"/>
    <x v="3"/>
    <x v="0"/>
    <x v="1"/>
    <x v="1"/>
    <x v="3"/>
    <x v="1"/>
    <x v="3"/>
    <m/>
    <m/>
  </r>
  <r>
    <n v="3"/>
    <n v="8"/>
    <n v="14"/>
    <s v=""/>
    <s v="3.8.14"/>
    <s v="Process Based Codes"/>
    <x v="2"/>
    <s v="Delivery"/>
    <x v="16"/>
    <s v="Driver Behaviour"/>
    <x v="194"/>
    <m/>
    <x v="0"/>
    <s v="Driver Behaviour"/>
    <x v="358"/>
    <m/>
    <x v="11"/>
    <x v="0"/>
    <s v="Opt"/>
    <s v="No "/>
    <x v="1"/>
    <x v="2"/>
    <x v="1"/>
    <x v="2"/>
    <x v="0"/>
    <x v="1"/>
    <x v="1"/>
    <x v="3"/>
    <x v="0"/>
    <x v="1"/>
    <x v="1"/>
    <x v="3"/>
    <x v="1"/>
    <x v="3"/>
    <m/>
    <m/>
  </r>
  <r>
    <n v="3"/>
    <n v="8"/>
    <n v="15"/>
    <s v=""/>
    <s v="3.8.15"/>
    <s v="Process Based Codes"/>
    <x v="2"/>
    <s v="Delivery"/>
    <x v="16"/>
    <s v="No signature (POD) for Delivery"/>
    <x v="195"/>
    <m/>
    <x v="0"/>
    <s v="No signature (POD) for Delivery"/>
    <x v="359"/>
    <m/>
    <x v="11"/>
    <x v="0"/>
    <s v="Opt"/>
    <s v="No "/>
    <x v="1"/>
    <x v="2"/>
    <x v="1"/>
    <x v="2"/>
    <x v="1"/>
    <x v="2"/>
    <x v="1"/>
    <x v="3"/>
    <x v="0"/>
    <x v="1"/>
    <x v="1"/>
    <x v="3"/>
    <x v="1"/>
    <x v="3"/>
    <m/>
    <m/>
  </r>
  <r>
    <n v="3"/>
    <n v="8"/>
    <n v="16"/>
    <s v=""/>
    <s v="3.8.16"/>
    <s v="Process Based Codes"/>
    <x v="2"/>
    <s v="Delivery"/>
    <x v="16"/>
    <s v="Patient failed to collection consignment from agreed delivery point (e.g. post office, neighbour)"/>
    <x v="196"/>
    <m/>
    <x v="0"/>
    <s v="Patient failed to collection consignment from agreed delivery point (e.g. post office, neighbour)"/>
    <x v="360"/>
    <m/>
    <x v="11"/>
    <x v="0"/>
    <s v="Opt"/>
    <s v="No "/>
    <x v="0"/>
    <x v="1"/>
    <x v="1"/>
    <x v="2"/>
    <x v="1"/>
    <x v="2"/>
    <x v="0"/>
    <x v="1"/>
    <x v="0"/>
    <x v="1"/>
    <x v="0"/>
    <x v="1"/>
    <x v="1"/>
    <x v="3"/>
    <m/>
    <m/>
  </r>
  <r>
    <n v="3"/>
    <n v="8"/>
    <n v="17"/>
    <s v=""/>
    <s v="3.8.17"/>
    <s v="Process Based Codes"/>
    <x v="2"/>
    <s v="Delivery"/>
    <x v="16"/>
    <s v="Failed Collection/Uplift"/>
    <x v="197"/>
    <m/>
    <x v="0"/>
    <s v="Failed Collection/Uplift"/>
    <x v="361"/>
    <m/>
    <x v="11"/>
    <x v="0"/>
    <s v="Opt"/>
    <s v="No "/>
    <x v="1"/>
    <x v="2"/>
    <x v="1"/>
    <x v="2"/>
    <x v="1"/>
    <x v="2"/>
    <x v="0"/>
    <x v="1"/>
    <x v="0"/>
    <x v="1"/>
    <x v="0"/>
    <x v="1"/>
    <x v="1"/>
    <x v="3"/>
    <m/>
    <m/>
  </r>
  <r>
    <n v="3"/>
    <n v="8"/>
    <n v="18"/>
    <s v=""/>
    <s v="3.8.18"/>
    <s v="Process Based Codes"/>
    <x v="2"/>
    <s v="Delivery"/>
    <x v="16"/>
    <s v="Unclassified delivery failure"/>
    <x v="198"/>
    <m/>
    <x v="0"/>
    <s v="Unclassified delivery failure"/>
    <x v="362"/>
    <m/>
    <x v="11"/>
    <x v="0"/>
    <s v="Opt"/>
    <s v="No "/>
    <x v="0"/>
    <x v="1"/>
    <x v="0"/>
    <x v="1"/>
    <x v="0"/>
    <x v="1"/>
    <x v="0"/>
    <x v="1"/>
    <x v="0"/>
    <x v="1"/>
    <x v="0"/>
    <x v="1"/>
    <x v="0"/>
    <x v="1"/>
    <m/>
    <m/>
  </r>
  <r>
    <n v="3"/>
    <n v="9"/>
    <s v=""/>
    <s v=""/>
    <s v="3.9"/>
    <s v="Process Based Codes"/>
    <x v="2"/>
    <s v="Clinical / Nursing Service"/>
    <x v="17"/>
    <m/>
    <x v="0"/>
    <m/>
    <x v="0"/>
    <s v="Clinical / Nursing Service"/>
    <x v="363"/>
    <s v="(process step 13b) The majority of clinical incidents will be captured and reported as Patient Safety Incidents (see Outcome based coding below) in addition to these process based codes.  These codes are intended to classify non-conformances that are related to the organisation and management of clinical or nursing services, details of clinical non-conformances which will be captured separately."/>
    <x v="11"/>
    <x v="0"/>
    <s v="Opt"/>
    <s v="No "/>
    <x v="0"/>
    <x v="1"/>
    <x v="0"/>
    <x v="1"/>
    <x v="0"/>
    <x v="1"/>
    <x v="0"/>
    <x v="1"/>
    <x v="0"/>
    <x v="1"/>
    <x v="0"/>
    <x v="1"/>
    <x v="0"/>
    <x v="1"/>
    <m/>
    <m/>
  </r>
  <r>
    <n v="3"/>
    <n v="9"/>
    <n v="1"/>
    <s v=""/>
    <s v="3.9.1"/>
    <s v="Process Based Codes"/>
    <x v="2"/>
    <s v="Clinical / Nursing Service"/>
    <x v="17"/>
    <s v="Home visit scheduling error – not scheduled"/>
    <x v="199"/>
    <m/>
    <x v="0"/>
    <s v="Home visit scheduling error – not scheduled"/>
    <x v="364"/>
    <m/>
    <x v="11"/>
    <x v="0"/>
    <s v="Opt"/>
    <s v="No "/>
    <x v="1"/>
    <x v="2"/>
    <x v="1"/>
    <x v="2"/>
    <x v="1"/>
    <x v="2"/>
    <x v="0"/>
    <x v="1"/>
    <x v="0"/>
    <x v="1"/>
    <x v="0"/>
    <x v="1"/>
    <x v="1"/>
    <x v="3"/>
    <m/>
    <m/>
  </r>
  <r>
    <n v="3"/>
    <n v="9"/>
    <n v="2"/>
    <s v=""/>
    <s v="3.9.2"/>
    <s v="Process Based Codes"/>
    <x v="2"/>
    <s v="Clinical / Nursing Service"/>
    <x v="17"/>
    <s v="Home visit scheduling error – wrong staffing / service"/>
    <x v="200"/>
    <m/>
    <x v="0"/>
    <s v="Home visit scheduling error – wrong staffing / service"/>
    <x v="365"/>
    <m/>
    <x v="11"/>
    <x v="0"/>
    <s v="Opt"/>
    <s v="No "/>
    <x v="1"/>
    <x v="2"/>
    <x v="1"/>
    <x v="2"/>
    <x v="0"/>
    <x v="1"/>
    <x v="0"/>
    <x v="1"/>
    <x v="0"/>
    <x v="1"/>
    <x v="0"/>
    <x v="1"/>
    <x v="1"/>
    <x v="3"/>
    <m/>
    <m/>
  </r>
  <r>
    <n v="3"/>
    <n v="9"/>
    <n v="3"/>
    <s v=""/>
    <s v="3.9.3"/>
    <s v="Process Based Codes"/>
    <x v="2"/>
    <s v="Clinical / Nursing Service"/>
    <x v="17"/>
    <s v="Home visit scheduled - late arrival"/>
    <x v="201"/>
    <m/>
    <x v="0"/>
    <s v="Home visit scheduled - late arrival"/>
    <x v="366"/>
    <m/>
    <x v="11"/>
    <x v="0"/>
    <s v="Opt"/>
    <s v="No "/>
    <x v="1"/>
    <x v="2"/>
    <x v="1"/>
    <x v="2"/>
    <x v="1"/>
    <x v="2"/>
    <x v="0"/>
    <x v="1"/>
    <x v="0"/>
    <x v="1"/>
    <x v="0"/>
    <x v="1"/>
    <x v="1"/>
    <x v="3"/>
    <m/>
    <m/>
  </r>
  <r>
    <n v="3"/>
    <n v="9"/>
    <n v="4"/>
    <s v=""/>
    <s v="3.9.4"/>
    <s v="Process Based Codes"/>
    <x v="2"/>
    <s v="Clinical / Nursing Service"/>
    <x v="17"/>
    <s v="Home visit scheduled – cancelled / missed"/>
    <x v="202"/>
    <m/>
    <x v="0"/>
    <s v="Home visit scheduled – cancelled / missed"/>
    <x v="367"/>
    <m/>
    <x v="11"/>
    <x v="0"/>
    <s v="Opt"/>
    <s v="No "/>
    <x v="1"/>
    <x v="2"/>
    <x v="1"/>
    <x v="2"/>
    <x v="1"/>
    <x v="2"/>
    <x v="0"/>
    <x v="1"/>
    <x v="0"/>
    <x v="1"/>
    <x v="0"/>
    <x v="1"/>
    <x v="1"/>
    <x v="3"/>
    <m/>
    <m/>
  </r>
  <r>
    <n v="3"/>
    <n v="9"/>
    <n v="5"/>
    <s v=""/>
    <s v="3.9.5"/>
    <s v="Process Based Codes"/>
    <x v="2"/>
    <s v="Clinical / Nursing Service"/>
    <x v="17"/>
    <s v="Patient preference not recorded and actioned (Clinical/Nursing)"/>
    <x v="203"/>
    <m/>
    <x v="0"/>
    <s v="Patient preference not recorded and actioned (Clinical/Nursing)"/>
    <x v="368"/>
    <m/>
    <x v="11"/>
    <x v="0"/>
    <s v="Opt"/>
    <s v="No "/>
    <x v="0"/>
    <x v="1"/>
    <x v="1"/>
    <x v="2"/>
    <x v="0"/>
    <x v="1"/>
    <x v="0"/>
    <x v="1"/>
    <x v="0"/>
    <x v="1"/>
    <x v="0"/>
    <x v="1"/>
    <x v="1"/>
    <x v="3"/>
    <m/>
    <m/>
  </r>
  <r>
    <n v="3"/>
    <n v="9"/>
    <n v="6"/>
    <s v=""/>
    <s v="3.9.6"/>
    <s v="Process Based Codes"/>
    <x v="2"/>
    <s v="Clinical / Nursing Service"/>
    <x v="17"/>
    <s v="Insufficient follow-up actions taken"/>
    <x v="204"/>
    <m/>
    <x v="0"/>
    <s v="Insufficient follow-up actions taken"/>
    <x v="369"/>
    <m/>
    <x v="11"/>
    <x v="0"/>
    <s v="Opt"/>
    <s v="No "/>
    <x v="1"/>
    <x v="2"/>
    <x v="1"/>
    <x v="2"/>
    <x v="0"/>
    <x v="1"/>
    <x v="0"/>
    <x v="1"/>
    <x v="0"/>
    <x v="1"/>
    <x v="0"/>
    <x v="1"/>
    <x v="1"/>
    <x v="3"/>
    <m/>
    <m/>
  </r>
  <r>
    <n v="3"/>
    <n v="9"/>
    <n v="7"/>
    <s v=""/>
    <s v="3.9.7"/>
    <s v="Process Based Codes"/>
    <x v="2"/>
    <s v="Clinical / Nursing Service"/>
    <x v="17"/>
    <s v="Inappropriate attitude / behaviour"/>
    <x v="205"/>
    <m/>
    <x v="0"/>
    <s v="Inappropriate attitude / behaviour"/>
    <x v="370"/>
    <m/>
    <x v="11"/>
    <x v="0"/>
    <s v="Opt"/>
    <s v="No "/>
    <x v="1"/>
    <x v="2"/>
    <x v="1"/>
    <x v="2"/>
    <x v="0"/>
    <x v="1"/>
    <x v="1"/>
    <x v="3"/>
    <x v="0"/>
    <x v="1"/>
    <x v="1"/>
    <x v="3"/>
    <x v="1"/>
    <x v="3"/>
    <m/>
    <m/>
  </r>
  <r>
    <n v="3"/>
    <n v="9"/>
    <n v="8"/>
    <s v=""/>
    <s v="3.9.8"/>
    <s v="Process Based Codes"/>
    <x v="2"/>
    <s v="Clinical / Nursing Service"/>
    <x v="17"/>
    <s v="Monitoring error"/>
    <x v="206"/>
    <m/>
    <x v="0"/>
    <s v="Monitoring error"/>
    <x v="371"/>
    <m/>
    <x v="11"/>
    <x v="0"/>
    <s v="Opt"/>
    <s v="No "/>
    <x v="1"/>
    <x v="2"/>
    <x v="1"/>
    <x v="2"/>
    <x v="0"/>
    <x v="1"/>
    <x v="0"/>
    <x v="1"/>
    <x v="0"/>
    <x v="1"/>
    <x v="0"/>
    <x v="1"/>
    <x v="1"/>
    <x v="3"/>
    <m/>
    <m/>
  </r>
  <r>
    <n v="3"/>
    <n v="9"/>
    <n v="9"/>
    <s v=""/>
    <s v="3.9.9"/>
    <s v="Process Based Codes"/>
    <x v="2"/>
    <s v="Clinical / Nursing Service"/>
    <x v="17"/>
    <s v="Clinical reporting error"/>
    <x v="207"/>
    <m/>
    <x v="0"/>
    <s v="Clinical reporting error"/>
    <x v="372"/>
    <m/>
    <x v="11"/>
    <x v="0"/>
    <s v="Opt"/>
    <s v="No "/>
    <x v="0"/>
    <x v="1"/>
    <x v="1"/>
    <x v="2"/>
    <x v="0"/>
    <x v="1"/>
    <x v="0"/>
    <x v="1"/>
    <x v="0"/>
    <x v="1"/>
    <x v="0"/>
    <x v="1"/>
    <x v="1"/>
    <x v="3"/>
    <m/>
    <m/>
  </r>
  <r>
    <n v="3"/>
    <n v="9"/>
    <n v="10"/>
    <s v=""/>
    <s v="3.9.10"/>
    <s v="Process Based Codes"/>
    <x v="2"/>
    <s v="Clinical / Nursing Service"/>
    <x v="17"/>
    <s v="Unclassified clinical/nursing failure"/>
    <x v="208"/>
    <m/>
    <x v="0"/>
    <s v="Unclassified clinical/nursing failure"/>
    <x v="373"/>
    <m/>
    <x v="11"/>
    <x v="0"/>
    <s v="Opt"/>
    <s v="No "/>
    <x v="0"/>
    <x v="1"/>
    <x v="0"/>
    <x v="0"/>
    <x v="0"/>
    <x v="1"/>
    <x v="0"/>
    <x v="0"/>
    <x v="0"/>
    <x v="0"/>
    <x v="0"/>
    <x v="0"/>
    <x v="0"/>
    <x v="0"/>
    <m/>
    <m/>
  </r>
  <r>
    <n v="3"/>
    <n v="10"/>
    <s v=""/>
    <s v=""/>
    <s v="3.10"/>
    <s v="Process Based Codes"/>
    <x v="2"/>
    <s v="Invoicing / Finance"/>
    <x v="18"/>
    <m/>
    <x v="0"/>
    <m/>
    <x v="0"/>
    <s v="Invoicing / Finance"/>
    <x v="374"/>
    <s v="(process step 14,15,16,17)"/>
    <x v="11"/>
    <x v="0"/>
    <s v="Opt"/>
    <s v="No "/>
    <x v="0"/>
    <x v="1"/>
    <x v="0"/>
    <x v="0"/>
    <x v="0"/>
    <x v="1"/>
    <x v="0"/>
    <x v="0"/>
    <x v="0"/>
    <x v="0"/>
    <x v="0"/>
    <x v="0"/>
    <x v="0"/>
    <x v="0"/>
    <m/>
    <m/>
  </r>
  <r>
    <n v="3"/>
    <n v="10"/>
    <n v="1"/>
    <s v=""/>
    <s v="3.10.1"/>
    <s v="Process Based Codes"/>
    <x v="2"/>
    <s v="Invoicing / Finance"/>
    <x v="18"/>
    <s v="Invoicing"/>
    <x v="209"/>
    <m/>
    <x v="0"/>
    <s v="Invoicing"/>
    <x v="375"/>
    <m/>
    <x v="11"/>
    <x v="0"/>
    <s v="Opt"/>
    <s v="No "/>
    <x v="1"/>
    <x v="2"/>
    <x v="1"/>
    <x v="2"/>
    <x v="1"/>
    <x v="2"/>
    <x v="1"/>
    <x v="3"/>
    <x v="0"/>
    <x v="1"/>
    <x v="1"/>
    <x v="3"/>
    <x v="1"/>
    <x v="3"/>
    <m/>
    <m/>
  </r>
  <r>
    <n v="3"/>
    <n v="10"/>
    <n v="1"/>
    <n v="1"/>
    <s v="3.10.1.1"/>
    <s v="Process Based Codes"/>
    <x v="2"/>
    <s v="Invoicing / Finance"/>
    <x v="18"/>
    <s v="Invoicing"/>
    <x v="209"/>
    <s v="Wrong Account"/>
    <x v="148"/>
    <s v="Wrong Account"/>
    <x v="376"/>
    <m/>
    <x v="11"/>
    <x v="0"/>
    <s v="Opt"/>
    <s v="No "/>
    <x v="1"/>
    <x v="2"/>
    <x v="1"/>
    <x v="2"/>
    <x v="1"/>
    <x v="2"/>
    <x v="1"/>
    <x v="3"/>
    <x v="0"/>
    <x v="1"/>
    <x v="1"/>
    <x v="3"/>
    <x v="1"/>
    <x v="3"/>
    <m/>
    <m/>
  </r>
  <r>
    <n v="3"/>
    <n v="10"/>
    <n v="1"/>
    <n v="2"/>
    <s v="3.10.1.2"/>
    <s v="Process Based Codes"/>
    <x v="2"/>
    <s v="Invoicing / Finance"/>
    <x v="18"/>
    <s v="Invoicing"/>
    <x v="209"/>
    <s v="Wrong product"/>
    <x v="149"/>
    <s v="Wrong product"/>
    <x v="377"/>
    <m/>
    <x v="11"/>
    <x v="0"/>
    <s v="Opt"/>
    <s v="No "/>
    <x v="1"/>
    <x v="2"/>
    <x v="1"/>
    <x v="2"/>
    <x v="1"/>
    <x v="2"/>
    <x v="1"/>
    <x v="3"/>
    <x v="0"/>
    <x v="1"/>
    <x v="1"/>
    <x v="3"/>
    <x v="1"/>
    <x v="3"/>
    <m/>
    <m/>
  </r>
  <r>
    <n v="3"/>
    <n v="10"/>
    <n v="1"/>
    <n v="3"/>
    <s v="3.10.1.3"/>
    <s v="Process Based Codes"/>
    <x v="2"/>
    <s v="Invoicing / Finance"/>
    <x v="18"/>
    <s v="Invoicing"/>
    <x v="209"/>
    <s v="Wrong Price"/>
    <x v="150"/>
    <s v="Wrong Price"/>
    <x v="378"/>
    <m/>
    <x v="11"/>
    <x v="0"/>
    <s v="Opt"/>
    <s v="No "/>
    <x v="1"/>
    <x v="2"/>
    <x v="1"/>
    <x v="2"/>
    <x v="1"/>
    <x v="2"/>
    <x v="1"/>
    <x v="3"/>
    <x v="0"/>
    <x v="1"/>
    <x v="1"/>
    <x v="3"/>
    <x v="1"/>
    <x v="3"/>
    <m/>
    <m/>
  </r>
  <r>
    <n v="3"/>
    <n v="10"/>
    <n v="1"/>
    <n v="4"/>
    <s v="3.10.1.4"/>
    <s v="Process Based Codes"/>
    <x v="2"/>
    <s v="Invoicing / Finance"/>
    <x v="18"/>
    <s v="Invoicing"/>
    <x v="209"/>
    <s v="Wrong quantity (invoicing)"/>
    <x v="151"/>
    <s v="Wrong quantity (invoicing)"/>
    <x v="379"/>
    <m/>
    <x v="11"/>
    <x v="0"/>
    <s v="Opt"/>
    <s v="No "/>
    <x v="1"/>
    <x v="2"/>
    <x v="1"/>
    <x v="2"/>
    <x v="1"/>
    <x v="2"/>
    <x v="1"/>
    <x v="3"/>
    <x v="0"/>
    <x v="1"/>
    <x v="1"/>
    <x v="3"/>
    <x v="1"/>
    <x v="3"/>
    <m/>
    <m/>
  </r>
  <r>
    <n v="3"/>
    <n v="10"/>
    <n v="1"/>
    <n v="5"/>
    <s v="3.10.1.5"/>
    <s v="Process Based Codes"/>
    <x v="2"/>
    <s v="Invoicing / Finance"/>
    <x v="18"/>
    <s v="Invoicing"/>
    <x v="209"/>
    <s v="Wrong VAT"/>
    <x v="152"/>
    <s v="Wrong VAT"/>
    <x v="380"/>
    <m/>
    <x v="11"/>
    <x v="0"/>
    <s v="Opt"/>
    <s v="No "/>
    <x v="1"/>
    <x v="2"/>
    <x v="1"/>
    <x v="2"/>
    <x v="1"/>
    <x v="2"/>
    <x v="1"/>
    <x v="3"/>
    <x v="0"/>
    <x v="1"/>
    <x v="1"/>
    <x v="3"/>
    <x v="1"/>
    <x v="3"/>
    <m/>
    <m/>
  </r>
  <r>
    <n v="3"/>
    <n v="10"/>
    <n v="1"/>
    <n v="6"/>
    <s v="3.10.1.6"/>
    <s v="Process Based Codes"/>
    <x v="2"/>
    <s v="Invoicing / Finance"/>
    <x v="18"/>
    <s v="Invoicing"/>
    <x v="209"/>
    <s v="Wrong transaction details"/>
    <x v="153"/>
    <s v="Wrong transaction details"/>
    <x v="381"/>
    <m/>
    <x v="11"/>
    <x v="0"/>
    <s v="Opt"/>
    <s v="No "/>
    <x v="1"/>
    <x v="2"/>
    <x v="1"/>
    <x v="2"/>
    <x v="1"/>
    <x v="2"/>
    <x v="1"/>
    <x v="3"/>
    <x v="0"/>
    <x v="1"/>
    <x v="1"/>
    <x v="3"/>
    <x v="1"/>
    <x v="3"/>
    <m/>
    <m/>
  </r>
  <r>
    <n v="3"/>
    <n v="10"/>
    <n v="1"/>
    <n v="7"/>
    <s v="3.10.1.7"/>
    <s v="Process Based Codes"/>
    <x v="2"/>
    <s v="Invoicing / Finance"/>
    <x v="18"/>
    <s v="Invoicing"/>
    <x v="209"/>
    <s v="Funding not approved"/>
    <x v="154"/>
    <s v="Funding not approved"/>
    <x v="382"/>
    <m/>
    <x v="11"/>
    <x v="0"/>
    <s v="Opt"/>
    <s v="No "/>
    <x v="1"/>
    <x v="2"/>
    <x v="1"/>
    <x v="2"/>
    <x v="1"/>
    <x v="2"/>
    <x v="1"/>
    <x v="3"/>
    <x v="0"/>
    <x v="1"/>
    <x v="1"/>
    <x v="3"/>
    <x v="1"/>
    <x v="3"/>
    <m/>
    <m/>
  </r>
  <r>
    <n v="3"/>
    <n v="10"/>
    <n v="2"/>
    <s v=""/>
    <s v="3.10.2"/>
    <s v="Process Based Codes"/>
    <x v="2"/>
    <s v="Invoicing / Finance"/>
    <x v="18"/>
    <s v="Delayed payment"/>
    <x v="210"/>
    <m/>
    <x v="0"/>
    <s v="Delayed payment"/>
    <x v="383"/>
    <m/>
    <x v="11"/>
    <x v="0"/>
    <s v="Opt"/>
    <s v="No "/>
    <x v="1"/>
    <x v="2"/>
    <x v="1"/>
    <x v="2"/>
    <x v="1"/>
    <x v="2"/>
    <x v="1"/>
    <x v="3"/>
    <x v="0"/>
    <x v="1"/>
    <x v="1"/>
    <x v="3"/>
    <x v="1"/>
    <x v="3"/>
    <m/>
    <m/>
  </r>
  <r>
    <n v="3"/>
    <n v="10"/>
    <n v="3"/>
    <s v=""/>
    <s v="3.10.3"/>
    <s v="Process Based Codes"/>
    <x v="2"/>
    <s v="Invoicing / Finance"/>
    <x v="18"/>
    <s v="Patient access scheme not correctly applied"/>
    <x v="211"/>
    <m/>
    <x v="0"/>
    <s v="Patient access scheme not correctly applied"/>
    <x v="384"/>
    <m/>
    <x v="11"/>
    <x v="0"/>
    <s v="Opt"/>
    <s v="No "/>
    <x v="1"/>
    <x v="2"/>
    <x v="1"/>
    <x v="2"/>
    <x v="1"/>
    <x v="2"/>
    <x v="1"/>
    <x v="3"/>
    <x v="0"/>
    <x v="1"/>
    <x v="1"/>
    <x v="3"/>
    <x v="1"/>
    <x v="3"/>
    <m/>
    <m/>
  </r>
  <r>
    <n v="3"/>
    <n v="10"/>
    <n v="4"/>
    <s v=""/>
    <s v="3.10.4"/>
    <s v="Process Based Codes"/>
    <x v="2"/>
    <s v="Invoicing / Finance"/>
    <x v="18"/>
    <s v="Unclassified invoicing/finance failure"/>
    <x v="212"/>
    <m/>
    <x v="0"/>
    <s v="Unclassified invoicing/finance failure"/>
    <x v="385"/>
    <m/>
    <x v="11"/>
    <x v="0"/>
    <s v="Opt"/>
    <s v="No "/>
    <x v="0"/>
    <x v="1"/>
    <x v="0"/>
    <x v="1"/>
    <x v="0"/>
    <x v="1"/>
    <x v="0"/>
    <x v="1"/>
    <x v="0"/>
    <x v="1"/>
    <x v="0"/>
    <x v="1"/>
    <x v="0"/>
    <x v="1"/>
    <m/>
    <m/>
  </r>
  <r>
    <n v="4"/>
    <s v=""/>
    <s v=""/>
    <s v=""/>
    <s v="4"/>
    <s v="Outcome Based Codes"/>
    <x v="3"/>
    <m/>
    <x v="0"/>
    <m/>
    <x v="0"/>
    <m/>
    <x v="0"/>
    <s v="Outcome Based Codes"/>
    <x v="386"/>
    <m/>
    <x v="0"/>
    <x v="1"/>
    <s v="n/a"/>
    <s v="No "/>
    <x v="1"/>
    <x v="2"/>
    <x v="1"/>
    <x v="2"/>
    <x v="1"/>
    <x v="2"/>
    <x v="1"/>
    <x v="3"/>
    <x v="1"/>
    <x v="2"/>
    <x v="1"/>
    <x v="3"/>
    <x v="1"/>
    <x v="3"/>
    <m/>
    <m/>
  </r>
  <r>
    <n v="4"/>
    <n v="1"/>
    <s v=""/>
    <s v=""/>
    <s v="4.1"/>
    <s v="Outcome Based Codes"/>
    <x v="3"/>
    <s v="Patient Safety Incident"/>
    <x v="19"/>
    <m/>
    <x v="0"/>
    <m/>
    <x v="0"/>
    <s v="Patient Safety Incident"/>
    <x v="387"/>
    <s v="A patient safety incident is both an outcome and a trigger for further action and specific type of root-cause investigation and reporting via National Reporting and Learning Service (NRLS).  This section contains a sub-set of NRLS codes commonly used in monitoring Homecare Services.  Refer to NRLS website for additional codes and descriptions"/>
    <x v="0"/>
    <x v="1"/>
    <s v="n/a"/>
    <s v="No "/>
    <x v="1"/>
    <x v="2"/>
    <x v="1"/>
    <x v="2"/>
    <x v="1"/>
    <x v="2"/>
    <x v="0"/>
    <x v="0"/>
    <x v="1"/>
    <x v="2"/>
    <x v="0"/>
    <x v="0"/>
    <x v="1"/>
    <x v="3"/>
    <m/>
    <m/>
  </r>
  <r>
    <n v="4"/>
    <n v="1"/>
    <n v="1"/>
    <s v=""/>
    <s v="4.1.1"/>
    <s v="Outcome Based Codes"/>
    <x v="3"/>
    <s v="Patient Safety Incident"/>
    <x v="19"/>
    <s v="Degree of Patient Harm"/>
    <x v="213"/>
    <m/>
    <x v="0"/>
    <s v="Degree of Patient Harm"/>
    <x v="388"/>
    <s v="(see NRLS definitions)"/>
    <x v="0"/>
    <x v="0"/>
    <s v="Man"/>
    <s v="No "/>
    <x v="0"/>
    <x v="0"/>
    <x v="0"/>
    <x v="0"/>
    <x v="0"/>
    <x v="0"/>
    <x v="0"/>
    <x v="0"/>
    <x v="0"/>
    <x v="0"/>
    <x v="0"/>
    <x v="0"/>
    <x v="0"/>
    <x v="0"/>
    <m/>
    <m/>
  </r>
  <r>
    <n v="4"/>
    <n v="1"/>
    <n v="1"/>
    <n v="1"/>
    <s v="4.1.1.1"/>
    <s v="Outcome Based Codes"/>
    <x v="3"/>
    <s v="Patient Safety Incident"/>
    <x v="19"/>
    <s v="Degree of Patient Harm"/>
    <x v="213"/>
    <s v="None"/>
    <x v="155"/>
    <s v="None"/>
    <x v="389"/>
    <s v="(see NRLS definitions)"/>
    <x v="5"/>
    <x v="0"/>
    <s v="Opt"/>
    <s v="No "/>
    <x v="0"/>
    <x v="1"/>
    <x v="0"/>
    <x v="1"/>
    <x v="0"/>
    <x v="1"/>
    <x v="0"/>
    <x v="1"/>
    <x v="0"/>
    <x v="1"/>
    <x v="0"/>
    <x v="1"/>
    <x v="0"/>
    <x v="1"/>
    <m/>
    <m/>
  </r>
  <r>
    <n v="4"/>
    <n v="1"/>
    <n v="1"/>
    <n v="2"/>
    <s v="4.1.1.2"/>
    <s v="Outcome Based Codes"/>
    <x v="3"/>
    <s v="Patient Safety Incident"/>
    <x v="19"/>
    <s v="Degree of Patient Harm"/>
    <x v="213"/>
    <s v="Low"/>
    <x v="156"/>
    <s v="Low"/>
    <x v="390"/>
    <s v="(see NRLS definitions)"/>
    <x v="5"/>
    <x v="0"/>
    <s v="Opt"/>
    <s v="No "/>
    <x v="0"/>
    <x v="1"/>
    <x v="0"/>
    <x v="1"/>
    <x v="0"/>
    <x v="1"/>
    <x v="0"/>
    <x v="1"/>
    <x v="0"/>
    <x v="1"/>
    <x v="0"/>
    <x v="1"/>
    <x v="0"/>
    <x v="1"/>
    <m/>
    <m/>
  </r>
  <r>
    <n v="4"/>
    <n v="1"/>
    <n v="1"/>
    <n v="3"/>
    <s v="4.1.1.3"/>
    <s v="Outcome Based Codes"/>
    <x v="3"/>
    <s v="Patient Safety Incident"/>
    <x v="19"/>
    <s v="Degree of Patient Harm"/>
    <x v="213"/>
    <s v="Moderate"/>
    <x v="157"/>
    <s v="Moderate"/>
    <x v="391"/>
    <s v="(see NRLS definitions)"/>
    <x v="5"/>
    <x v="0"/>
    <s v="Opt"/>
    <s v="No "/>
    <x v="0"/>
    <x v="1"/>
    <x v="0"/>
    <x v="1"/>
    <x v="0"/>
    <x v="1"/>
    <x v="0"/>
    <x v="1"/>
    <x v="0"/>
    <x v="1"/>
    <x v="0"/>
    <x v="1"/>
    <x v="0"/>
    <x v="1"/>
    <m/>
    <m/>
  </r>
  <r>
    <n v="4"/>
    <n v="1"/>
    <n v="1"/>
    <n v="4"/>
    <s v="4.1.1.4"/>
    <s v="Outcome Based Codes"/>
    <x v="3"/>
    <s v="Patient Safety Incident"/>
    <x v="19"/>
    <s v="Degree of Patient Harm"/>
    <x v="213"/>
    <s v="Severe"/>
    <x v="158"/>
    <s v="Severe"/>
    <x v="392"/>
    <s v="(see NRLS definitions)"/>
    <x v="5"/>
    <x v="0"/>
    <s v="Opt"/>
    <s v="No "/>
    <x v="0"/>
    <x v="1"/>
    <x v="0"/>
    <x v="1"/>
    <x v="0"/>
    <x v="1"/>
    <x v="0"/>
    <x v="1"/>
    <x v="0"/>
    <x v="1"/>
    <x v="0"/>
    <x v="1"/>
    <x v="0"/>
    <x v="1"/>
    <m/>
    <m/>
  </r>
  <r>
    <n v="4"/>
    <n v="1"/>
    <n v="1"/>
    <n v="5"/>
    <s v="4.1.1.5"/>
    <s v="Outcome Based Codes"/>
    <x v="3"/>
    <s v="Patient Safety Incident"/>
    <x v="19"/>
    <s v="Degree of Patient Harm"/>
    <x v="213"/>
    <s v="Death"/>
    <x v="159"/>
    <s v="Death"/>
    <x v="393"/>
    <s v="(see NRLS definitions)"/>
    <x v="5"/>
    <x v="0"/>
    <s v="Opt"/>
    <s v="No "/>
    <x v="0"/>
    <x v="1"/>
    <x v="0"/>
    <x v="1"/>
    <x v="0"/>
    <x v="1"/>
    <x v="0"/>
    <x v="1"/>
    <x v="0"/>
    <x v="1"/>
    <x v="0"/>
    <x v="1"/>
    <x v="0"/>
    <x v="1"/>
    <m/>
    <m/>
  </r>
  <r>
    <n v="4"/>
    <n v="1"/>
    <n v="1"/>
    <n v="6"/>
    <s v="4.1.1.6"/>
    <s v="Outcome Based Codes"/>
    <x v="3"/>
    <s v="Patient Safety Incident"/>
    <x v="19"/>
    <s v="Degree of Patient Harm"/>
    <x v="213"/>
    <s v="Unknown harm"/>
    <x v="160"/>
    <s v="Unknown harm"/>
    <x v="394"/>
    <m/>
    <x v="5"/>
    <x v="0"/>
    <s v="Opt"/>
    <s v="No "/>
    <x v="0"/>
    <x v="1"/>
    <x v="0"/>
    <x v="1"/>
    <x v="0"/>
    <x v="1"/>
    <x v="0"/>
    <x v="1"/>
    <x v="0"/>
    <x v="1"/>
    <x v="0"/>
    <x v="1"/>
    <x v="0"/>
    <x v="1"/>
    <m/>
    <m/>
  </r>
  <r>
    <n v="4"/>
    <n v="1"/>
    <n v="2"/>
    <s v=""/>
    <s v="4.1.2"/>
    <s v="Outcome Based Codes"/>
    <x v="3"/>
    <s v="Patient Safety Incident"/>
    <x v="19"/>
    <s v="Care Setting NRLS RP020 "/>
    <x v="214"/>
    <m/>
    <x v="0"/>
    <s v="Care Setting NRLS RP020 "/>
    <x v="395"/>
    <m/>
    <x v="0"/>
    <x v="1"/>
    <s v="n/a"/>
    <s v="No "/>
    <x v="1"/>
    <x v="2"/>
    <x v="1"/>
    <x v="2"/>
    <x v="1"/>
    <x v="2"/>
    <x v="0"/>
    <x v="0"/>
    <x v="1"/>
    <x v="2"/>
    <x v="0"/>
    <x v="0"/>
    <x v="1"/>
    <x v="3"/>
    <m/>
    <m/>
  </r>
  <r>
    <n v="4"/>
    <n v="1"/>
    <n v="2"/>
    <n v="1"/>
    <s v="4.1.2.1"/>
    <s v="Outcome Based Codes"/>
    <x v="3"/>
    <s v="Patient Safety Incident"/>
    <x v="19"/>
    <s v="Care Setting NRLS RP020 "/>
    <x v="214"/>
    <s v="NHS Hospital led Homecare"/>
    <x v="161"/>
    <s v="NHS Hospital led Homecare"/>
    <x v="396"/>
    <m/>
    <x v="5"/>
    <x v="1"/>
    <s v="n/a"/>
    <s v="No "/>
    <x v="1"/>
    <x v="2"/>
    <x v="1"/>
    <x v="2"/>
    <x v="1"/>
    <x v="2"/>
    <x v="0"/>
    <x v="1"/>
    <x v="1"/>
    <x v="2"/>
    <x v="0"/>
    <x v="1"/>
    <x v="1"/>
    <x v="3"/>
    <m/>
    <m/>
  </r>
  <r>
    <n v="4"/>
    <n v="1"/>
    <n v="2"/>
    <n v="2"/>
    <s v="4.1.2.2"/>
    <s v="Outcome Based Codes"/>
    <x v="3"/>
    <s v="Patient Safety Incident"/>
    <x v="19"/>
    <s v="Care Setting NRLS RP020 "/>
    <x v="214"/>
    <s v="GP led Homecare"/>
    <x v="162"/>
    <s v="GP led Homecare"/>
    <x v="397"/>
    <m/>
    <x v="5"/>
    <x v="1"/>
    <s v="n/a"/>
    <s v="No "/>
    <x v="1"/>
    <x v="2"/>
    <x v="1"/>
    <x v="2"/>
    <x v="1"/>
    <x v="2"/>
    <x v="0"/>
    <x v="1"/>
    <x v="1"/>
    <x v="2"/>
    <x v="0"/>
    <x v="1"/>
    <x v="1"/>
    <x v="3"/>
    <m/>
    <m/>
  </r>
  <r>
    <n v="4"/>
    <n v="1"/>
    <n v="2"/>
    <n v="3"/>
    <s v="4.1.2.3"/>
    <s v="Outcome Based Codes"/>
    <x v="3"/>
    <s v="Patient Safety Incident"/>
    <x v="19"/>
    <s v="Care Setting NRLS RP020 "/>
    <x v="214"/>
    <s v="Private Patient"/>
    <x v="163"/>
    <s v="Private Patient"/>
    <x v="398"/>
    <m/>
    <x v="5"/>
    <x v="1"/>
    <s v="n/a"/>
    <s v="No "/>
    <x v="1"/>
    <x v="2"/>
    <x v="1"/>
    <x v="2"/>
    <x v="1"/>
    <x v="2"/>
    <x v="0"/>
    <x v="1"/>
    <x v="1"/>
    <x v="2"/>
    <x v="0"/>
    <x v="1"/>
    <x v="1"/>
    <x v="3"/>
    <m/>
    <m/>
  </r>
  <r>
    <n v="4"/>
    <n v="1"/>
    <n v="2"/>
    <n v="4"/>
    <s v="4.1.2.4"/>
    <s v="Outcome Based Codes"/>
    <x v="3"/>
    <s v="Patient Safety Incident"/>
    <x v="19"/>
    <s v="Care Setting NRLS RP020 "/>
    <x v="214"/>
    <s v="Other"/>
    <x v="164"/>
    <s v="Other"/>
    <x v="399"/>
    <m/>
    <x v="5"/>
    <x v="1"/>
    <s v="n/a"/>
    <s v="No "/>
    <x v="1"/>
    <x v="2"/>
    <x v="1"/>
    <x v="2"/>
    <x v="1"/>
    <x v="2"/>
    <x v="0"/>
    <x v="1"/>
    <x v="1"/>
    <x v="2"/>
    <x v="0"/>
    <x v="1"/>
    <x v="1"/>
    <x v="3"/>
    <m/>
    <m/>
  </r>
  <r>
    <n v="4"/>
    <n v="1"/>
    <n v="3"/>
    <s v=""/>
    <s v="4.1.3"/>
    <s v="Outcome Based Codes"/>
    <x v="3"/>
    <s v="Patient Safety Incident"/>
    <x v="19"/>
    <s v="Patient Safety Incident Type"/>
    <x v="215"/>
    <m/>
    <x v="0"/>
    <s v="Patient Safety Incident Type"/>
    <x v="400"/>
    <m/>
    <x v="0"/>
    <x v="1"/>
    <s v="n/a"/>
    <s v="No "/>
    <x v="1"/>
    <x v="2"/>
    <x v="1"/>
    <x v="2"/>
    <x v="1"/>
    <x v="2"/>
    <x v="0"/>
    <x v="0"/>
    <x v="1"/>
    <x v="2"/>
    <x v="0"/>
    <x v="0"/>
    <x v="1"/>
    <x v="3"/>
    <m/>
    <m/>
  </r>
  <r>
    <n v="4"/>
    <n v="1"/>
    <n v="3"/>
    <n v="1"/>
    <s v="4.1.3.1"/>
    <s v="Outcome Based Codes"/>
    <x v="3"/>
    <s v="Patient Safety Incident"/>
    <x v="19"/>
    <s v="Patient Safety Incident Type"/>
    <x v="215"/>
    <s v="Medication error"/>
    <x v="165"/>
    <s v="Medication error"/>
    <x v="401"/>
    <m/>
    <x v="10"/>
    <x v="1"/>
    <s v="n/a"/>
    <s v="No "/>
    <x v="1"/>
    <x v="2"/>
    <x v="1"/>
    <x v="2"/>
    <x v="1"/>
    <x v="2"/>
    <x v="0"/>
    <x v="1"/>
    <x v="1"/>
    <x v="2"/>
    <x v="0"/>
    <x v="1"/>
    <x v="1"/>
    <x v="3"/>
    <m/>
    <m/>
  </r>
  <r>
    <n v="4"/>
    <n v="1"/>
    <n v="3"/>
    <n v="2"/>
    <s v="4.1.3.2"/>
    <s v="Outcome Based Codes"/>
    <x v="3"/>
    <s v="Patient Safety Incident"/>
    <x v="19"/>
    <s v="Patient Safety Incident Type"/>
    <x v="215"/>
    <s v="Medical device error"/>
    <x v="166"/>
    <s v="Medical device error"/>
    <x v="402"/>
    <m/>
    <x v="10"/>
    <x v="1"/>
    <s v="n/a"/>
    <s v="No "/>
    <x v="1"/>
    <x v="2"/>
    <x v="1"/>
    <x v="2"/>
    <x v="1"/>
    <x v="2"/>
    <x v="0"/>
    <x v="1"/>
    <x v="1"/>
    <x v="2"/>
    <x v="0"/>
    <x v="1"/>
    <x v="1"/>
    <x v="3"/>
    <m/>
    <m/>
  </r>
  <r>
    <n v="4"/>
    <n v="1"/>
    <n v="3"/>
    <n v="3"/>
    <s v="4.1.3.3"/>
    <s v="Outcome Based Codes"/>
    <x v="3"/>
    <s v="Patient Safety Incident"/>
    <x v="19"/>
    <s v="Patient Safety Incident Type"/>
    <x v="215"/>
    <s v="Treatment/ procedure error not medication or medical device related"/>
    <x v="167"/>
    <s v="Treatment/ procedure error not medication or medical device related"/>
    <x v="403"/>
    <m/>
    <x v="10"/>
    <x v="1"/>
    <s v="n/a"/>
    <s v="No "/>
    <x v="1"/>
    <x v="2"/>
    <x v="1"/>
    <x v="2"/>
    <x v="1"/>
    <x v="2"/>
    <x v="0"/>
    <x v="1"/>
    <x v="1"/>
    <x v="2"/>
    <x v="0"/>
    <x v="1"/>
    <x v="1"/>
    <x v="3"/>
    <m/>
    <m/>
  </r>
  <r>
    <n v="4"/>
    <n v="1"/>
    <n v="3"/>
    <n v="4"/>
    <s v="4.1.3.4"/>
    <s v="Outcome Based Codes"/>
    <x v="3"/>
    <s v="Patient Safety Incident"/>
    <x v="19"/>
    <s v="Patient Safety Incident Type"/>
    <x v="215"/>
    <s v="Clinical assessment error (diagnosis, screening, prescribing)"/>
    <x v="168"/>
    <s v="Clinical assessment error (diagnosis, screening, prescribing)"/>
    <x v="404"/>
    <m/>
    <x v="10"/>
    <x v="1"/>
    <s v="n/a"/>
    <s v="No "/>
    <x v="1"/>
    <x v="2"/>
    <x v="1"/>
    <x v="2"/>
    <x v="1"/>
    <x v="2"/>
    <x v="0"/>
    <x v="1"/>
    <x v="1"/>
    <x v="2"/>
    <x v="0"/>
    <x v="1"/>
    <x v="1"/>
    <x v="3"/>
    <m/>
    <m/>
  </r>
  <r>
    <n v="4"/>
    <n v="1"/>
    <n v="3"/>
    <n v="5"/>
    <s v="4.1.3.5"/>
    <s v="Outcome Based Codes"/>
    <x v="3"/>
    <s v="Patient Safety Incident"/>
    <x v="19"/>
    <s v="Patient Safety Incident Type"/>
    <x v="215"/>
    <s v="Consent/confidentiality"/>
    <x v="169"/>
    <s v="Consent/confidentiality"/>
    <x v="405"/>
    <m/>
    <x v="10"/>
    <x v="1"/>
    <s v="n/a"/>
    <s v="No "/>
    <x v="1"/>
    <x v="2"/>
    <x v="1"/>
    <x v="2"/>
    <x v="1"/>
    <x v="2"/>
    <x v="0"/>
    <x v="1"/>
    <x v="1"/>
    <x v="2"/>
    <x v="0"/>
    <x v="1"/>
    <x v="1"/>
    <x v="3"/>
    <m/>
    <m/>
  </r>
  <r>
    <n v="4"/>
    <n v="1"/>
    <n v="3"/>
    <n v="6"/>
    <s v="4.1.3.6"/>
    <s v="Outcome Based Codes"/>
    <x v="3"/>
    <s v="Patient Safety Incident"/>
    <x v="19"/>
    <s v="Patient Safety Incident Type"/>
    <x v="215"/>
    <s v="Safeguarding/Patient Abuse / Self harming behaviour"/>
    <x v="170"/>
    <s v="Safeguarding/Patient Abuse / Self harming behaviour"/>
    <x v="406"/>
    <m/>
    <x v="10"/>
    <x v="1"/>
    <s v="n/a"/>
    <s v="No "/>
    <x v="1"/>
    <x v="2"/>
    <x v="1"/>
    <x v="2"/>
    <x v="1"/>
    <x v="2"/>
    <x v="0"/>
    <x v="1"/>
    <x v="1"/>
    <x v="2"/>
    <x v="0"/>
    <x v="1"/>
    <x v="1"/>
    <x v="3"/>
    <m/>
    <m/>
  </r>
  <r>
    <n v="4"/>
    <n v="1"/>
    <n v="3"/>
    <n v="7"/>
    <s v="4.1.3.7"/>
    <s v="Outcome Based Codes"/>
    <x v="3"/>
    <s v="Patient Safety Incident"/>
    <x v="19"/>
    <s v="Patient Safety Incident Type"/>
    <x v="215"/>
    <s v="Disruptive, aggressive behaviour towards staff"/>
    <x v="171"/>
    <s v="Disruptive, aggressive behaviour towards staff"/>
    <x v="407"/>
    <m/>
    <x v="10"/>
    <x v="1"/>
    <s v="n/a"/>
    <s v="No "/>
    <x v="1"/>
    <x v="2"/>
    <x v="1"/>
    <x v="2"/>
    <x v="1"/>
    <x v="2"/>
    <x v="0"/>
    <x v="1"/>
    <x v="1"/>
    <x v="2"/>
    <x v="0"/>
    <x v="1"/>
    <x v="1"/>
    <x v="3"/>
    <m/>
    <m/>
  </r>
  <r>
    <n v="4"/>
    <n v="1"/>
    <n v="3"/>
    <n v="8"/>
    <s v="4.1.3.8"/>
    <s v="Outcome Based Codes"/>
    <x v="3"/>
    <s v="Patient Safety Incident"/>
    <x v="19"/>
    <s v="Patient Safety Incident Type"/>
    <x v="215"/>
    <s v="Patient accident - slips, trips, falls, needles stick etc"/>
    <x v="172"/>
    <s v="Patient accident - slips, trips, falls, needles stick etc"/>
    <x v="408"/>
    <m/>
    <x v="10"/>
    <x v="1"/>
    <s v="n/a"/>
    <s v="No "/>
    <x v="1"/>
    <x v="2"/>
    <x v="1"/>
    <x v="2"/>
    <x v="1"/>
    <x v="2"/>
    <x v="0"/>
    <x v="1"/>
    <x v="1"/>
    <x v="2"/>
    <x v="0"/>
    <x v="1"/>
    <x v="1"/>
    <x v="3"/>
    <m/>
    <m/>
  </r>
  <r>
    <n v="4"/>
    <n v="1"/>
    <n v="3"/>
    <n v="9"/>
    <s v="4.1.3.9"/>
    <s v="Outcome Based Codes"/>
    <x v="3"/>
    <s v="Patient Safety Incident"/>
    <x v="19"/>
    <s v="Patient Safety Incident Type"/>
    <x v="215"/>
    <s v="Infection control"/>
    <x v="173"/>
    <s v="Infection control"/>
    <x v="409"/>
    <m/>
    <x v="10"/>
    <x v="1"/>
    <s v="n/a"/>
    <s v="No "/>
    <x v="1"/>
    <x v="2"/>
    <x v="1"/>
    <x v="2"/>
    <x v="1"/>
    <x v="2"/>
    <x v="0"/>
    <x v="1"/>
    <x v="1"/>
    <x v="2"/>
    <x v="0"/>
    <x v="1"/>
    <x v="1"/>
    <x v="3"/>
    <m/>
    <m/>
  </r>
  <r>
    <n v="4"/>
    <n v="1"/>
    <n v="3"/>
    <n v="10"/>
    <s v="4.1.3.10"/>
    <s v="Outcome Based Codes"/>
    <x v="3"/>
    <s v="Patient Safety Incident"/>
    <x v="19"/>
    <s v="Patient Safety Incident Type"/>
    <x v="215"/>
    <s v="Communication related error e.g. patient unable to access service, registration error, transfer of care error, inappropriate handover) (Note maps to NRLS Access, admission, transfer, discharge)"/>
    <x v="174"/>
    <s v="Communication related error e.g. patient unable to access service, registration error, transfer of care error, inappropriate handover) (Note maps to NRLS Access, admission, transfer, discharge)"/>
    <x v="410"/>
    <m/>
    <x v="10"/>
    <x v="1"/>
    <s v="n/a"/>
    <s v="No "/>
    <x v="1"/>
    <x v="2"/>
    <x v="1"/>
    <x v="2"/>
    <x v="1"/>
    <x v="2"/>
    <x v="0"/>
    <x v="1"/>
    <x v="1"/>
    <x v="2"/>
    <x v="0"/>
    <x v="1"/>
    <x v="1"/>
    <x v="3"/>
    <m/>
    <m/>
  </r>
  <r>
    <n v="4"/>
    <n v="1"/>
    <n v="3"/>
    <n v="11"/>
    <s v="4.1.3.11"/>
    <s v="Outcome Based Codes"/>
    <x v="3"/>
    <s v="Patient Safety Incident"/>
    <x v="19"/>
    <s v="Patient Safety Incident Type"/>
    <x v="215"/>
    <s v="Administration / Documentation related error (e.g. missing, delay, patient incorrectly identified, test result recorded incorrectly)"/>
    <x v="175"/>
    <s v="Administration / Documentation related error (e.g. missing, delay, patient incorrectly identified, test result recorded incorrectly)"/>
    <x v="411"/>
    <m/>
    <x v="10"/>
    <x v="1"/>
    <s v="n/a"/>
    <s v="No "/>
    <x v="1"/>
    <x v="2"/>
    <x v="1"/>
    <x v="2"/>
    <x v="1"/>
    <x v="2"/>
    <x v="0"/>
    <x v="1"/>
    <x v="1"/>
    <x v="2"/>
    <x v="0"/>
    <x v="1"/>
    <x v="1"/>
    <x v="3"/>
    <m/>
    <m/>
  </r>
  <r>
    <n v="4"/>
    <n v="1"/>
    <n v="3"/>
    <n v="12"/>
    <s v="4.1.3.12"/>
    <s v="Outcome Based Codes"/>
    <x v="3"/>
    <s v="Patient Safety Incident"/>
    <x v="19"/>
    <s v="Patient Safety Incident Type"/>
    <x v="215"/>
    <s v="Time related implementation of care error (e.g. delay in obtaining clinical assistance, recognising complications)"/>
    <x v="176"/>
    <s v="Time related implementation of care error (e.g. delay in obtaining clinical assistance, recognising complications)"/>
    <x v="412"/>
    <m/>
    <x v="10"/>
    <x v="1"/>
    <s v="n/a"/>
    <s v="No "/>
    <x v="1"/>
    <x v="2"/>
    <x v="1"/>
    <x v="2"/>
    <x v="1"/>
    <x v="2"/>
    <x v="0"/>
    <x v="1"/>
    <x v="1"/>
    <x v="2"/>
    <x v="0"/>
    <x v="1"/>
    <x v="1"/>
    <x v="3"/>
    <m/>
    <m/>
  </r>
  <r>
    <n v="4"/>
    <n v="1"/>
    <n v="3"/>
    <n v="13"/>
    <s v="4.1.3.13"/>
    <s v="Outcome Based Codes"/>
    <x v="3"/>
    <s v="Patient Safety Incident"/>
    <x v="19"/>
    <s v="Patient Safety Incident Type"/>
    <x v="215"/>
    <s v="Infrastructure"/>
    <x v="177"/>
    <s v="Infrastructure"/>
    <x v="413"/>
    <m/>
    <x v="10"/>
    <x v="1"/>
    <s v="n/a"/>
    <s v="No "/>
    <x v="1"/>
    <x v="2"/>
    <x v="1"/>
    <x v="2"/>
    <x v="1"/>
    <x v="2"/>
    <x v="0"/>
    <x v="1"/>
    <x v="1"/>
    <x v="2"/>
    <x v="0"/>
    <x v="1"/>
    <x v="1"/>
    <x v="3"/>
    <m/>
    <m/>
  </r>
  <r>
    <n v="4"/>
    <n v="1"/>
    <n v="3"/>
    <n v="14"/>
    <s v="4.1.3.14"/>
    <s v="Outcome Based Codes"/>
    <x v="3"/>
    <s v="Patient Safety Incident"/>
    <x v="19"/>
    <s v="Patient Safety Incident Type"/>
    <x v="215"/>
    <s v="Unclassified patient safety incident"/>
    <x v="178"/>
    <s v="Unclassified patient safety incident"/>
    <x v="414"/>
    <m/>
    <x v="10"/>
    <x v="1"/>
    <s v="n/a"/>
    <s v="No "/>
    <x v="1"/>
    <x v="2"/>
    <x v="1"/>
    <x v="2"/>
    <x v="1"/>
    <x v="2"/>
    <x v="0"/>
    <x v="1"/>
    <x v="1"/>
    <x v="2"/>
    <x v="0"/>
    <x v="1"/>
    <x v="1"/>
    <x v="3"/>
    <m/>
    <m/>
  </r>
  <r>
    <n v="4"/>
    <n v="1"/>
    <n v="4"/>
    <s v=""/>
    <s v="4.1.4"/>
    <s v="Outcome Based Codes"/>
    <x v="3"/>
    <s v="Patient Safety Incident"/>
    <x v="19"/>
    <s v="Effect on patient NRLS PD10"/>
    <x v="216"/>
    <m/>
    <x v="0"/>
    <s v="Effect on patient NRLS PD10"/>
    <x v="415"/>
    <m/>
    <x v="0"/>
    <x v="1"/>
    <s v="n/a"/>
    <s v="No "/>
    <x v="1"/>
    <x v="2"/>
    <x v="1"/>
    <x v="2"/>
    <x v="1"/>
    <x v="2"/>
    <x v="0"/>
    <x v="1"/>
    <x v="1"/>
    <x v="2"/>
    <x v="0"/>
    <x v="1"/>
    <x v="1"/>
    <x v="3"/>
    <m/>
    <m/>
  </r>
  <r>
    <n v="4"/>
    <n v="1"/>
    <n v="4"/>
    <n v="1"/>
    <s v="4.1.4.1"/>
    <s v="Outcome Based Codes"/>
    <x v="3"/>
    <s v="Patient Safety Incident"/>
    <x v="19"/>
    <s v="Effect on patient NRLS PD10"/>
    <x v="216"/>
    <s v="Allergy/adverse reaction"/>
    <x v="179"/>
    <s v="Allergy/adverse reaction"/>
    <x v="416"/>
    <m/>
    <x v="10"/>
    <x v="1"/>
    <s v="n/a"/>
    <s v="No "/>
    <x v="1"/>
    <x v="2"/>
    <x v="1"/>
    <x v="2"/>
    <x v="1"/>
    <x v="2"/>
    <x v="0"/>
    <x v="1"/>
    <x v="1"/>
    <x v="2"/>
    <x v="0"/>
    <x v="1"/>
    <x v="1"/>
    <x v="3"/>
    <m/>
    <m/>
  </r>
  <r>
    <n v="4"/>
    <n v="1"/>
    <n v="4"/>
    <n v="2"/>
    <s v="4.1.4.2"/>
    <s v="Outcome Based Codes"/>
    <x v="3"/>
    <s v="Patient Safety Incident"/>
    <x v="19"/>
    <s v="Effect on patient NRLS PD10"/>
    <x v="216"/>
    <s v="Blood loss"/>
    <x v="180"/>
    <s v="Blood loss"/>
    <x v="417"/>
    <m/>
    <x v="10"/>
    <x v="1"/>
    <s v="n/a"/>
    <s v="No "/>
    <x v="1"/>
    <x v="2"/>
    <x v="1"/>
    <x v="2"/>
    <x v="1"/>
    <x v="2"/>
    <x v="0"/>
    <x v="1"/>
    <x v="1"/>
    <x v="2"/>
    <x v="0"/>
    <x v="1"/>
    <x v="1"/>
    <x v="3"/>
    <m/>
    <m/>
  </r>
  <r>
    <n v="4"/>
    <n v="1"/>
    <n v="4"/>
    <n v="3"/>
    <s v="4.1.4.3"/>
    <s v="Outcome Based Codes"/>
    <x v="3"/>
    <s v="Patient Safety Incident"/>
    <x v="19"/>
    <s v="Effect on patient NRLS PD10"/>
    <x v="216"/>
    <s v="Collapse/loss of consciousness"/>
    <x v="181"/>
    <s v="Collapse/loss of consciousness"/>
    <x v="418"/>
    <m/>
    <x v="10"/>
    <x v="1"/>
    <s v="n/a"/>
    <s v="No "/>
    <x v="1"/>
    <x v="2"/>
    <x v="1"/>
    <x v="2"/>
    <x v="1"/>
    <x v="2"/>
    <x v="0"/>
    <x v="1"/>
    <x v="1"/>
    <x v="2"/>
    <x v="0"/>
    <x v="1"/>
    <x v="1"/>
    <x v="3"/>
    <m/>
    <m/>
  </r>
  <r>
    <n v="4"/>
    <n v="1"/>
    <n v="4"/>
    <n v="4"/>
    <s v="4.1.4.4"/>
    <s v="Outcome Based Codes"/>
    <x v="3"/>
    <s v="Patient Safety Incident"/>
    <x v="19"/>
    <s v="Effect on patient NRLS PD10"/>
    <x v="216"/>
    <s v="GI disturbance"/>
    <x v="182"/>
    <s v="GI disturbance"/>
    <x v="419"/>
    <m/>
    <x v="10"/>
    <x v="1"/>
    <s v="n/a"/>
    <s v="No "/>
    <x v="1"/>
    <x v="2"/>
    <x v="1"/>
    <x v="2"/>
    <x v="1"/>
    <x v="2"/>
    <x v="0"/>
    <x v="1"/>
    <x v="1"/>
    <x v="2"/>
    <x v="0"/>
    <x v="1"/>
    <x v="1"/>
    <x v="3"/>
    <m/>
    <m/>
  </r>
  <r>
    <n v="4"/>
    <n v="1"/>
    <n v="4"/>
    <n v="5"/>
    <s v="4.1.4.5"/>
    <s v="Outcome Based Codes"/>
    <x v="3"/>
    <s v="Patient Safety Incident"/>
    <x v="19"/>
    <s v="Effect on patient NRLS PD10"/>
    <x v="216"/>
    <s v="Infection"/>
    <x v="183"/>
    <s v="Infection"/>
    <x v="420"/>
    <m/>
    <x v="10"/>
    <x v="1"/>
    <s v="n/a"/>
    <s v="No "/>
    <x v="1"/>
    <x v="2"/>
    <x v="1"/>
    <x v="2"/>
    <x v="1"/>
    <x v="2"/>
    <x v="0"/>
    <x v="1"/>
    <x v="1"/>
    <x v="2"/>
    <x v="0"/>
    <x v="1"/>
    <x v="1"/>
    <x v="3"/>
    <m/>
    <m/>
  </r>
  <r>
    <n v="4"/>
    <n v="1"/>
    <n v="4"/>
    <n v="6"/>
    <s v="4.1.4.6"/>
    <s v="Outcome Based Codes"/>
    <x v="3"/>
    <s v="Patient Safety Incident"/>
    <x v="19"/>
    <s v="Effect on patient NRLS PD10"/>
    <x v="216"/>
    <s v="Injury to skin"/>
    <x v="184"/>
    <s v="Injury to skin"/>
    <x v="421"/>
    <m/>
    <x v="10"/>
    <x v="1"/>
    <s v="n/a"/>
    <s v="No "/>
    <x v="1"/>
    <x v="2"/>
    <x v="1"/>
    <x v="2"/>
    <x v="1"/>
    <x v="2"/>
    <x v="0"/>
    <x v="1"/>
    <x v="1"/>
    <x v="2"/>
    <x v="0"/>
    <x v="1"/>
    <x v="1"/>
    <x v="3"/>
    <m/>
    <m/>
  </r>
  <r>
    <n v="4"/>
    <n v="1"/>
    <n v="4"/>
    <n v="7"/>
    <s v="4.1.4.7"/>
    <s v="Outcome Based Codes"/>
    <x v="3"/>
    <s v="Patient Safety Incident"/>
    <x v="19"/>
    <s v="Effect on patient NRLS PD10"/>
    <x v="216"/>
    <s v="Musculoskeletal"/>
    <x v="185"/>
    <s v="Musculoskeletal"/>
    <x v="422"/>
    <m/>
    <x v="10"/>
    <x v="1"/>
    <s v="n/a"/>
    <s v="No "/>
    <x v="1"/>
    <x v="2"/>
    <x v="1"/>
    <x v="2"/>
    <x v="1"/>
    <x v="2"/>
    <x v="0"/>
    <x v="1"/>
    <x v="1"/>
    <x v="2"/>
    <x v="0"/>
    <x v="1"/>
    <x v="1"/>
    <x v="3"/>
    <m/>
    <m/>
  </r>
  <r>
    <n v="4"/>
    <n v="1"/>
    <n v="4"/>
    <n v="8"/>
    <s v="4.1.4.8"/>
    <s v="Outcome Based Codes"/>
    <x v="3"/>
    <s v="Patient Safety Incident"/>
    <x v="19"/>
    <s v="Effect on patient NRLS PD10"/>
    <x v="216"/>
    <s v="Neurological"/>
    <x v="186"/>
    <s v="Neurological"/>
    <x v="423"/>
    <m/>
    <x v="10"/>
    <x v="1"/>
    <s v="n/a"/>
    <s v="No "/>
    <x v="1"/>
    <x v="2"/>
    <x v="1"/>
    <x v="2"/>
    <x v="1"/>
    <x v="2"/>
    <x v="0"/>
    <x v="1"/>
    <x v="1"/>
    <x v="2"/>
    <x v="0"/>
    <x v="1"/>
    <x v="1"/>
    <x v="3"/>
    <m/>
    <m/>
  </r>
  <r>
    <n v="4"/>
    <n v="1"/>
    <n v="4"/>
    <n v="9"/>
    <s v="4.1.4.9"/>
    <s v="Outcome Based Codes"/>
    <x v="3"/>
    <s v="Patient Safety Incident"/>
    <x v="19"/>
    <s v="Effect on patient NRLS PD10"/>
    <x v="216"/>
    <s v="Respiratory"/>
    <x v="187"/>
    <s v="Respiratory"/>
    <x v="424"/>
    <m/>
    <x v="10"/>
    <x v="1"/>
    <s v="n/a"/>
    <s v="No "/>
    <x v="1"/>
    <x v="2"/>
    <x v="1"/>
    <x v="2"/>
    <x v="1"/>
    <x v="2"/>
    <x v="0"/>
    <x v="1"/>
    <x v="1"/>
    <x v="2"/>
    <x v="0"/>
    <x v="1"/>
    <x v="1"/>
    <x v="3"/>
    <m/>
    <m/>
  </r>
  <r>
    <n v="4"/>
    <n v="1"/>
    <n v="4"/>
    <n v="10"/>
    <s v="4.1.4.10"/>
    <s v="Outcome Based Codes"/>
    <x v="3"/>
    <s v="Patient Safety Incident"/>
    <x v="19"/>
    <s v="Effect on patient NRLS PD10"/>
    <x v="216"/>
    <s v="Unexpected deterioration"/>
    <x v="188"/>
    <s v="Unexpected deterioration"/>
    <x v="425"/>
    <m/>
    <x v="10"/>
    <x v="1"/>
    <s v="n/a"/>
    <s v="No "/>
    <x v="1"/>
    <x v="2"/>
    <x v="1"/>
    <x v="2"/>
    <x v="1"/>
    <x v="2"/>
    <x v="0"/>
    <x v="1"/>
    <x v="1"/>
    <x v="2"/>
    <x v="0"/>
    <x v="1"/>
    <x v="1"/>
    <x v="3"/>
    <m/>
    <m/>
  </r>
  <r>
    <n v="4"/>
    <n v="1"/>
    <n v="4"/>
    <n v="11"/>
    <s v="4.1.4.11"/>
    <s v="Outcome Based Codes"/>
    <x v="3"/>
    <s v="Patient Safety Incident"/>
    <x v="19"/>
    <s v="Effect on patient NRLS PD10"/>
    <x v="216"/>
    <s v="Unintentional puncture/laceration"/>
    <x v="189"/>
    <s v="Unintentional puncture/laceration"/>
    <x v="426"/>
    <m/>
    <x v="10"/>
    <x v="1"/>
    <s v="n/a"/>
    <s v="No "/>
    <x v="1"/>
    <x v="2"/>
    <x v="1"/>
    <x v="2"/>
    <x v="1"/>
    <x v="2"/>
    <x v="0"/>
    <x v="1"/>
    <x v="1"/>
    <x v="2"/>
    <x v="0"/>
    <x v="1"/>
    <x v="1"/>
    <x v="3"/>
    <m/>
    <m/>
  </r>
  <r>
    <n v="4"/>
    <n v="1"/>
    <n v="4"/>
    <n v="12"/>
    <s v="4.1.4.12"/>
    <s v="Outcome Based Codes"/>
    <x v="3"/>
    <s v="Patient Safety Incident"/>
    <x v="19"/>
    <s v="Effect on patient NRLS PD10"/>
    <x v="216"/>
    <s v="Other physical - specify"/>
    <x v="190"/>
    <s v="Other physical - specify"/>
    <x v="427"/>
    <m/>
    <x v="10"/>
    <x v="1"/>
    <s v="n/a"/>
    <s v="No "/>
    <x v="1"/>
    <x v="2"/>
    <x v="1"/>
    <x v="2"/>
    <x v="1"/>
    <x v="2"/>
    <x v="0"/>
    <x v="1"/>
    <x v="1"/>
    <x v="2"/>
    <x v="0"/>
    <x v="1"/>
    <x v="1"/>
    <x v="3"/>
    <m/>
    <m/>
  </r>
  <r>
    <n v="4"/>
    <n v="1"/>
    <n v="4"/>
    <n v="13"/>
    <s v="4.1.4.13"/>
    <s v="Outcome Based Codes"/>
    <x v="3"/>
    <s v="Patient Safety Incident"/>
    <x v="19"/>
    <s v="Effect on patient NRLS PD10"/>
    <x v="216"/>
    <s v="Social - specify"/>
    <x v="191"/>
    <s v="Social - specify"/>
    <x v="428"/>
    <m/>
    <x v="10"/>
    <x v="1"/>
    <s v="n/a"/>
    <s v="No "/>
    <x v="1"/>
    <x v="2"/>
    <x v="1"/>
    <x v="2"/>
    <x v="1"/>
    <x v="2"/>
    <x v="0"/>
    <x v="1"/>
    <x v="1"/>
    <x v="2"/>
    <x v="0"/>
    <x v="1"/>
    <x v="1"/>
    <x v="3"/>
    <m/>
    <m/>
  </r>
  <r>
    <n v="4"/>
    <n v="1"/>
    <n v="4"/>
    <n v="14"/>
    <s v="4.1.4.14"/>
    <s v="Outcome Based Codes"/>
    <x v="3"/>
    <s v="Patient Safety Incident"/>
    <x v="19"/>
    <s v="Effect on patient NRLS PD10"/>
    <x v="216"/>
    <s v="Unknown effect"/>
    <x v="192"/>
    <s v="Unknown effect"/>
    <x v="429"/>
    <m/>
    <x v="10"/>
    <x v="1"/>
    <s v="n/a"/>
    <s v="No "/>
    <x v="1"/>
    <x v="2"/>
    <x v="1"/>
    <x v="2"/>
    <x v="1"/>
    <x v="2"/>
    <x v="0"/>
    <x v="1"/>
    <x v="1"/>
    <x v="2"/>
    <x v="0"/>
    <x v="1"/>
    <x v="1"/>
    <x v="3"/>
    <m/>
    <m/>
  </r>
  <r>
    <n v="4"/>
    <n v="1"/>
    <n v="4"/>
    <n v="15"/>
    <s v="4.1.4.15"/>
    <s v="Outcome Based Codes"/>
    <x v="3"/>
    <s v="Patient Safety Incident"/>
    <x v="19"/>
    <s v="Effect on patient NRLS PD10"/>
    <x v="216"/>
    <s v="Not applicable"/>
    <x v="193"/>
    <s v="Not applicable"/>
    <x v="430"/>
    <m/>
    <x v="10"/>
    <x v="1"/>
    <s v="n/a"/>
    <s v="No "/>
    <x v="1"/>
    <x v="2"/>
    <x v="1"/>
    <x v="2"/>
    <x v="1"/>
    <x v="2"/>
    <x v="0"/>
    <x v="1"/>
    <x v="1"/>
    <x v="2"/>
    <x v="0"/>
    <x v="1"/>
    <x v="1"/>
    <x v="3"/>
    <m/>
    <m/>
  </r>
  <r>
    <n v="4"/>
    <n v="1"/>
    <n v="5"/>
    <s v=""/>
    <s v="4.1.5"/>
    <s v="Outcome Based Codes"/>
    <x v="3"/>
    <s v="Patient Safety Incident"/>
    <x v="19"/>
    <s v="Medication stage"/>
    <x v="217"/>
    <m/>
    <x v="0"/>
    <s v="Medication stage"/>
    <x v="431"/>
    <m/>
    <x v="0"/>
    <x v="1"/>
    <s v="n/a"/>
    <s v="No "/>
    <x v="1"/>
    <x v="2"/>
    <x v="1"/>
    <x v="2"/>
    <x v="1"/>
    <x v="2"/>
    <x v="0"/>
    <x v="0"/>
    <x v="1"/>
    <x v="2"/>
    <x v="0"/>
    <x v="0"/>
    <x v="1"/>
    <x v="3"/>
    <m/>
    <m/>
  </r>
  <r>
    <n v="4"/>
    <n v="1"/>
    <n v="5"/>
    <n v="1"/>
    <s v="4.1.5.1"/>
    <s v="Outcome Based Codes"/>
    <x v="3"/>
    <s v="Patient Safety Incident"/>
    <x v="19"/>
    <s v="Medication stage"/>
    <x v="217"/>
    <s v="Prescribing"/>
    <x v="194"/>
    <s v="Prescribing"/>
    <x v="432"/>
    <m/>
    <x v="5"/>
    <x v="1"/>
    <s v="n/a"/>
    <s v="No "/>
    <x v="1"/>
    <x v="2"/>
    <x v="1"/>
    <x v="2"/>
    <x v="1"/>
    <x v="2"/>
    <x v="0"/>
    <x v="1"/>
    <x v="1"/>
    <x v="2"/>
    <x v="0"/>
    <x v="1"/>
    <x v="1"/>
    <x v="3"/>
    <m/>
    <m/>
  </r>
  <r>
    <n v="4"/>
    <n v="1"/>
    <n v="5"/>
    <n v="2"/>
    <s v="4.1.5.2"/>
    <s v="Outcome Based Codes"/>
    <x v="3"/>
    <s v="Patient Safety Incident"/>
    <x v="19"/>
    <s v="Medication stage"/>
    <x v="217"/>
    <s v="Dispensing/preparation"/>
    <x v="195"/>
    <s v="Dispensing/preparation"/>
    <x v="433"/>
    <m/>
    <x v="5"/>
    <x v="1"/>
    <s v="n/a"/>
    <s v="No "/>
    <x v="1"/>
    <x v="2"/>
    <x v="1"/>
    <x v="2"/>
    <x v="1"/>
    <x v="2"/>
    <x v="0"/>
    <x v="1"/>
    <x v="1"/>
    <x v="2"/>
    <x v="0"/>
    <x v="1"/>
    <x v="1"/>
    <x v="3"/>
    <m/>
    <m/>
  </r>
  <r>
    <n v="4"/>
    <n v="1"/>
    <n v="5"/>
    <n v="3"/>
    <s v="4.1.5.3"/>
    <s v="Outcome Based Codes"/>
    <x v="3"/>
    <s v="Patient Safety Incident"/>
    <x v="19"/>
    <s v="Medication stage"/>
    <x v="217"/>
    <s v="Administration"/>
    <x v="196"/>
    <s v="Administration"/>
    <x v="434"/>
    <m/>
    <x v="5"/>
    <x v="1"/>
    <s v="n/a"/>
    <s v="No "/>
    <x v="1"/>
    <x v="2"/>
    <x v="1"/>
    <x v="2"/>
    <x v="1"/>
    <x v="2"/>
    <x v="0"/>
    <x v="1"/>
    <x v="1"/>
    <x v="2"/>
    <x v="0"/>
    <x v="1"/>
    <x v="1"/>
    <x v="3"/>
    <m/>
    <m/>
  </r>
  <r>
    <n v="4"/>
    <n v="1"/>
    <n v="5"/>
    <n v="4"/>
    <s v="4.1.5.4"/>
    <s v="Outcome Based Codes"/>
    <x v="3"/>
    <s v="Patient Safety Incident"/>
    <x v="19"/>
    <s v="Medication stage"/>
    <x v="217"/>
    <s v="Monitoring"/>
    <x v="197"/>
    <s v="Monitoring"/>
    <x v="435"/>
    <m/>
    <x v="5"/>
    <x v="1"/>
    <s v="n/a"/>
    <s v="No "/>
    <x v="1"/>
    <x v="2"/>
    <x v="1"/>
    <x v="2"/>
    <x v="1"/>
    <x v="2"/>
    <x v="0"/>
    <x v="1"/>
    <x v="1"/>
    <x v="2"/>
    <x v="0"/>
    <x v="1"/>
    <x v="1"/>
    <x v="3"/>
    <m/>
    <m/>
  </r>
  <r>
    <n v="4"/>
    <n v="1"/>
    <n v="5"/>
    <n v="5"/>
    <s v="4.1.5.5"/>
    <s v="Outcome Based Codes"/>
    <x v="3"/>
    <s v="Patient Safety Incident"/>
    <x v="19"/>
    <s v="Medication stage"/>
    <x v="217"/>
    <s v="Advice"/>
    <x v="198"/>
    <s v="Advice"/>
    <x v="436"/>
    <m/>
    <x v="5"/>
    <x v="1"/>
    <s v="n/a"/>
    <s v="No "/>
    <x v="1"/>
    <x v="2"/>
    <x v="1"/>
    <x v="2"/>
    <x v="1"/>
    <x v="2"/>
    <x v="0"/>
    <x v="1"/>
    <x v="1"/>
    <x v="2"/>
    <x v="0"/>
    <x v="1"/>
    <x v="1"/>
    <x v="3"/>
    <m/>
    <m/>
  </r>
  <r>
    <n v="4"/>
    <n v="1"/>
    <n v="5"/>
    <n v="6"/>
    <s v="4.1.5.6"/>
    <s v="Outcome Based Codes"/>
    <x v="3"/>
    <s v="Patient Safety Incident"/>
    <x v="19"/>
    <s v="Medication stage"/>
    <x v="217"/>
    <s v="Other - specify"/>
    <x v="199"/>
    <s v="Other - specify"/>
    <x v="437"/>
    <m/>
    <x v="5"/>
    <x v="1"/>
    <s v="n/a"/>
    <s v="No "/>
    <x v="1"/>
    <x v="2"/>
    <x v="1"/>
    <x v="2"/>
    <x v="1"/>
    <x v="2"/>
    <x v="0"/>
    <x v="1"/>
    <x v="1"/>
    <x v="2"/>
    <x v="0"/>
    <x v="1"/>
    <x v="1"/>
    <x v="3"/>
    <m/>
    <m/>
  </r>
  <r>
    <n v="4"/>
    <n v="1"/>
    <n v="6"/>
    <s v=""/>
    <s v="4.1.6"/>
    <s v="Outcome Based Codes"/>
    <x v="3"/>
    <s v="Patient Safety Incident"/>
    <x v="19"/>
    <s v="Medication error description"/>
    <x v="218"/>
    <m/>
    <x v="0"/>
    <s v="Medication error description"/>
    <x v="438"/>
    <m/>
    <x v="0"/>
    <x v="1"/>
    <s v="n/a"/>
    <s v="No "/>
    <x v="1"/>
    <x v="2"/>
    <x v="1"/>
    <x v="2"/>
    <x v="1"/>
    <x v="2"/>
    <x v="0"/>
    <x v="0"/>
    <x v="1"/>
    <x v="2"/>
    <x v="0"/>
    <x v="0"/>
    <x v="1"/>
    <x v="3"/>
    <m/>
    <m/>
  </r>
  <r>
    <n v="4"/>
    <n v="1"/>
    <n v="6"/>
    <n v="1"/>
    <s v="4.1.6.1"/>
    <s v="Outcome Based Codes"/>
    <x v="3"/>
    <s v="Patient Safety Incident"/>
    <x v="19"/>
    <s v="Medication error description"/>
    <x v="218"/>
    <s v="Adverse drug reaction"/>
    <x v="200"/>
    <s v="Adverse drug reaction"/>
    <x v="439"/>
    <m/>
    <x v="10"/>
    <x v="1"/>
    <s v="n/a"/>
    <s v="No "/>
    <x v="1"/>
    <x v="2"/>
    <x v="1"/>
    <x v="2"/>
    <x v="1"/>
    <x v="2"/>
    <x v="0"/>
    <x v="0"/>
    <x v="1"/>
    <x v="2"/>
    <x v="0"/>
    <x v="0"/>
    <x v="1"/>
    <x v="3"/>
    <m/>
    <m/>
  </r>
  <r>
    <n v="4"/>
    <n v="1"/>
    <n v="6"/>
    <n v="2"/>
    <s v="4.1.6.2"/>
    <s v="Outcome Based Codes"/>
    <x v="3"/>
    <s v="Patient Safety Incident"/>
    <x v="19"/>
    <s v="Medication error description"/>
    <x v="218"/>
    <s v="Contraindication"/>
    <x v="201"/>
    <s v="Contraindication"/>
    <x v="440"/>
    <m/>
    <x v="10"/>
    <x v="1"/>
    <s v="n/a"/>
    <s v="No "/>
    <x v="1"/>
    <x v="2"/>
    <x v="1"/>
    <x v="2"/>
    <x v="1"/>
    <x v="2"/>
    <x v="0"/>
    <x v="0"/>
    <x v="1"/>
    <x v="2"/>
    <x v="0"/>
    <x v="0"/>
    <x v="1"/>
    <x v="3"/>
    <m/>
    <m/>
  </r>
  <r>
    <n v="4"/>
    <n v="1"/>
    <n v="6"/>
    <n v="3"/>
    <s v="4.1.6.3"/>
    <s v="Outcome Based Codes"/>
    <x v="3"/>
    <s v="Patient Safety Incident"/>
    <x v="19"/>
    <s v="Medication error description"/>
    <x v="218"/>
    <s v="Wrong patient"/>
    <x v="202"/>
    <s v="Wrong patient"/>
    <x v="441"/>
    <m/>
    <x v="10"/>
    <x v="1"/>
    <s v="n/a"/>
    <s v="No "/>
    <x v="1"/>
    <x v="2"/>
    <x v="1"/>
    <x v="2"/>
    <x v="1"/>
    <x v="2"/>
    <x v="0"/>
    <x v="0"/>
    <x v="1"/>
    <x v="2"/>
    <x v="0"/>
    <x v="0"/>
    <x v="1"/>
    <x v="3"/>
    <m/>
    <m/>
  </r>
  <r>
    <n v="4"/>
    <n v="1"/>
    <n v="6"/>
    <n v="4"/>
    <s v="4.1.6.4"/>
    <s v="Outcome Based Codes"/>
    <x v="3"/>
    <s v="Patient Safety Incident"/>
    <x v="19"/>
    <s v="Medication error description"/>
    <x v="218"/>
    <s v="Omitted or delayed"/>
    <x v="203"/>
    <s v="Omitted or delayed"/>
    <x v="442"/>
    <m/>
    <x v="10"/>
    <x v="1"/>
    <s v="n/a"/>
    <s v="No "/>
    <x v="1"/>
    <x v="2"/>
    <x v="1"/>
    <x v="2"/>
    <x v="1"/>
    <x v="2"/>
    <x v="0"/>
    <x v="0"/>
    <x v="1"/>
    <x v="2"/>
    <x v="0"/>
    <x v="0"/>
    <x v="1"/>
    <x v="3"/>
    <m/>
    <m/>
  </r>
  <r>
    <n v="4"/>
    <n v="1"/>
    <n v="6"/>
    <n v="5"/>
    <s v="4.1.6.5"/>
    <s v="Outcome Based Codes"/>
    <x v="3"/>
    <s v="Patient Safety Incident"/>
    <x v="19"/>
    <s v="Medication error description"/>
    <x v="218"/>
    <s v="No medicine available to patient(adds to last one for NRLS)"/>
    <x v="204"/>
    <s v="No medicine available to patient(adds to last one for NRLS)"/>
    <x v="443"/>
    <m/>
    <x v="10"/>
    <x v="1"/>
    <s v="n/a"/>
    <s v="No "/>
    <x v="1"/>
    <x v="2"/>
    <x v="1"/>
    <x v="2"/>
    <x v="1"/>
    <x v="2"/>
    <x v="0"/>
    <x v="0"/>
    <x v="1"/>
    <x v="2"/>
    <x v="0"/>
    <x v="0"/>
    <x v="1"/>
    <x v="3"/>
    <m/>
    <m/>
  </r>
  <r>
    <n v="4"/>
    <n v="1"/>
    <n v="6"/>
    <n v="6"/>
    <s v="4.1.6.6"/>
    <s v="Outcome Based Codes"/>
    <x v="3"/>
    <s v="Patient Safety Incident"/>
    <x v="19"/>
    <s v="Medication error description"/>
    <x v="218"/>
    <s v="Patient allergic to treatment"/>
    <x v="205"/>
    <s v="Patient allergic to treatment"/>
    <x v="444"/>
    <m/>
    <x v="10"/>
    <x v="1"/>
    <s v="n/a"/>
    <s v="No "/>
    <x v="1"/>
    <x v="2"/>
    <x v="1"/>
    <x v="2"/>
    <x v="1"/>
    <x v="2"/>
    <x v="0"/>
    <x v="0"/>
    <x v="1"/>
    <x v="2"/>
    <x v="0"/>
    <x v="0"/>
    <x v="1"/>
    <x v="3"/>
    <m/>
    <m/>
  </r>
  <r>
    <n v="4"/>
    <n v="1"/>
    <n v="6"/>
    <n v="7"/>
    <s v="4.1.6.7"/>
    <s v="Outcome Based Codes"/>
    <x v="3"/>
    <s v="Patient Safety Incident"/>
    <x v="19"/>
    <s v="Medication error description"/>
    <x v="218"/>
    <s v="Wrong expiry date"/>
    <x v="206"/>
    <s v="Wrong expiry date"/>
    <x v="445"/>
    <m/>
    <x v="10"/>
    <x v="1"/>
    <s v="n/a"/>
    <s v="No "/>
    <x v="1"/>
    <x v="2"/>
    <x v="1"/>
    <x v="2"/>
    <x v="1"/>
    <x v="2"/>
    <x v="0"/>
    <x v="0"/>
    <x v="1"/>
    <x v="2"/>
    <x v="0"/>
    <x v="0"/>
    <x v="1"/>
    <x v="3"/>
    <m/>
    <m/>
  </r>
  <r>
    <n v="4"/>
    <n v="1"/>
    <n v="6"/>
    <n v="8"/>
    <s v="4.1.6.8"/>
    <s v="Outcome Based Codes"/>
    <x v="3"/>
    <s v="Patient Safety Incident"/>
    <x v="19"/>
    <s v="Medication error description"/>
    <x v="218"/>
    <s v="Wrong information leaflet"/>
    <x v="207"/>
    <s v="Wrong information leaflet"/>
    <x v="446"/>
    <m/>
    <x v="10"/>
    <x v="1"/>
    <s v="n/a"/>
    <s v="No "/>
    <x v="1"/>
    <x v="2"/>
    <x v="1"/>
    <x v="2"/>
    <x v="1"/>
    <x v="2"/>
    <x v="0"/>
    <x v="0"/>
    <x v="1"/>
    <x v="2"/>
    <x v="0"/>
    <x v="0"/>
    <x v="1"/>
    <x v="3"/>
    <m/>
    <m/>
  </r>
  <r>
    <n v="4"/>
    <n v="1"/>
    <n v="6"/>
    <n v="9"/>
    <s v="4.1.6.9"/>
    <s v="Outcome Based Codes"/>
    <x v="3"/>
    <s v="Patient Safety Incident"/>
    <x v="19"/>
    <s v="Medication error description"/>
    <x v="218"/>
    <s v="Wrong patient direction"/>
    <x v="208"/>
    <s v="Wrong patient direction"/>
    <x v="447"/>
    <m/>
    <x v="10"/>
    <x v="1"/>
    <s v="n/a"/>
    <s v="No "/>
    <x v="1"/>
    <x v="2"/>
    <x v="1"/>
    <x v="2"/>
    <x v="1"/>
    <x v="2"/>
    <x v="0"/>
    <x v="0"/>
    <x v="1"/>
    <x v="2"/>
    <x v="0"/>
    <x v="0"/>
    <x v="1"/>
    <x v="3"/>
    <m/>
    <m/>
  </r>
  <r>
    <n v="4"/>
    <n v="1"/>
    <n v="6"/>
    <n v="10"/>
    <s v="4.1.6.10"/>
    <s v="Outcome Based Codes"/>
    <x v="3"/>
    <s v="Patient Safety Incident"/>
    <x v="19"/>
    <s v="Medication error description"/>
    <x v="218"/>
    <s v="Wrong label"/>
    <x v="209"/>
    <s v="Wrong label"/>
    <x v="448"/>
    <m/>
    <x v="10"/>
    <x v="1"/>
    <s v="n/a"/>
    <s v="No "/>
    <x v="1"/>
    <x v="2"/>
    <x v="1"/>
    <x v="2"/>
    <x v="1"/>
    <x v="2"/>
    <x v="0"/>
    <x v="0"/>
    <x v="1"/>
    <x v="2"/>
    <x v="0"/>
    <x v="0"/>
    <x v="1"/>
    <x v="3"/>
    <m/>
    <m/>
  </r>
  <r>
    <n v="4"/>
    <n v="1"/>
    <n v="6"/>
    <n v="11"/>
    <s v="4.1.6.11"/>
    <s v="Outcome Based Codes"/>
    <x v="3"/>
    <s v="Patient Safety Incident"/>
    <x v="19"/>
    <s v="Medication error description"/>
    <x v="218"/>
    <s v="Wrong dose/strength"/>
    <x v="210"/>
    <s v="Wrong dose/strength"/>
    <x v="449"/>
    <m/>
    <x v="10"/>
    <x v="1"/>
    <s v="n/a"/>
    <s v="No "/>
    <x v="1"/>
    <x v="2"/>
    <x v="1"/>
    <x v="2"/>
    <x v="1"/>
    <x v="2"/>
    <x v="0"/>
    <x v="0"/>
    <x v="1"/>
    <x v="2"/>
    <x v="0"/>
    <x v="0"/>
    <x v="1"/>
    <x v="3"/>
    <m/>
    <m/>
  </r>
  <r>
    <n v="4"/>
    <n v="1"/>
    <n v="6"/>
    <n v="12"/>
    <s v="4.1.6.12"/>
    <s v="Outcome Based Codes"/>
    <x v="3"/>
    <s v="Patient Safety Incident"/>
    <x v="19"/>
    <s v="Medication error description"/>
    <x v="218"/>
    <s v="Wrong drug"/>
    <x v="211"/>
    <s v="Wrong drug"/>
    <x v="450"/>
    <m/>
    <x v="10"/>
    <x v="1"/>
    <s v="n/a"/>
    <s v="No "/>
    <x v="1"/>
    <x v="2"/>
    <x v="1"/>
    <x v="2"/>
    <x v="1"/>
    <x v="2"/>
    <x v="0"/>
    <x v="0"/>
    <x v="1"/>
    <x v="2"/>
    <x v="0"/>
    <x v="0"/>
    <x v="1"/>
    <x v="3"/>
    <m/>
    <m/>
  </r>
  <r>
    <n v="4"/>
    <n v="1"/>
    <n v="6"/>
    <n v="13"/>
    <s v="4.1.6.13"/>
    <s v="Outcome Based Codes"/>
    <x v="3"/>
    <s v="Patient Safety Incident"/>
    <x v="19"/>
    <s v="Medication error description"/>
    <x v="218"/>
    <s v="Wrong formulation"/>
    <x v="212"/>
    <s v="Wrong formulation"/>
    <x v="451"/>
    <m/>
    <x v="10"/>
    <x v="1"/>
    <s v="n/a"/>
    <s v="No "/>
    <x v="1"/>
    <x v="2"/>
    <x v="1"/>
    <x v="2"/>
    <x v="1"/>
    <x v="2"/>
    <x v="0"/>
    <x v="0"/>
    <x v="1"/>
    <x v="2"/>
    <x v="0"/>
    <x v="0"/>
    <x v="1"/>
    <x v="3"/>
    <m/>
    <m/>
  </r>
  <r>
    <n v="4"/>
    <n v="1"/>
    <n v="6"/>
    <n v="14"/>
    <s v="4.1.6.14"/>
    <s v="Outcome Based Codes"/>
    <x v="3"/>
    <s v="Patient Safety Incident"/>
    <x v="19"/>
    <s v="Medication error description"/>
    <x v="218"/>
    <s v="Wrong frequency"/>
    <x v="213"/>
    <s v="Wrong frequency"/>
    <x v="452"/>
    <m/>
    <x v="10"/>
    <x v="1"/>
    <s v="n/a"/>
    <s v="No "/>
    <x v="1"/>
    <x v="2"/>
    <x v="1"/>
    <x v="2"/>
    <x v="1"/>
    <x v="2"/>
    <x v="0"/>
    <x v="0"/>
    <x v="1"/>
    <x v="2"/>
    <x v="0"/>
    <x v="0"/>
    <x v="1"/>
    <x v="3"/>
    <m/>
    <m/>
  </r>
  <r>
    <n v="4"/>
    <n v="1"/>
    <n v="6"/>
    <n v="15"/>
    <s v="4.1.6.15"/>
    <s v="Outcome Based Codes"/>
    <x v="3"/>
    <s v="Patient Safety Incident"/>
    <x v="19"/>
    <s v="Medication error description"/>
    <x v="218"/>
    <s v="Wrong method of preparation/supply"/>
    <x v="214"/>
    <s v="Wrong method of preparation/supply"/>
    <x v="453"/>
    <m/>
    <x v="10"/>
    <x v="1"/>
    <s v="n/a"/>
    <s v="No "/>
    <x v="1"/>
    <x v="2"/>
    <x v="1"/>
    <x v="2"/>
    <x v="1"/>
    <x v="2"/>
    <x v="0"/>
    <x v="0"/>
    <x v="1"/>
    <x v="2"/>
    <x v="0"/>
    <x v="0"/>
    <x v="1"/>
    <x v="3"/>
    <m/>
    <m/>
  </r>
  <r>
    <n v="4"/>
    <n v="1"/>
    <n v="6"/>
    <n v="16"/>
    <s v="4.1.6.16"/>
    <s v="Outcome Based Codes"/>
    <x v="3"/>
    <s v="Patient Safety Incident"/>
    <x v="19"/>
    <s v="Medication error description"/>
    <x v="218"/>
    <s v="Wrong quantity (Medication error)"/>
    <x v="215"/>
    <s v="Wrong quantity (Medication error)"/>
    <x v="454"/>
    <m/>
    <x v="10"/>
    <x v="1"/>
    <s v="n/a"/>
    <s v="No "/>
    <x v="1"/>
    <x v="2"/>
    <x v="1"/>
    <x v="2"/>
    <x v="1"/>
    <x v="2"/>
    <x v="0"/>
    <x v="0"/>
    <x v="1"/>
    <x v="2"/>
    <x v="0"/>
    <x v="0"/>
    <x v="1"/>
    <x v="3"/>
    <m/>
    <m/>
  </r>
  <r>
    <n v="4"/>
    <n v="1"/>
    <n v="6"/>
    <n v="17"/>
    <s v="4.1.6.17"/>
    <s v="Outcome Based Codes"/>
    <x v="3"/>
    <s v="Patient Safety Incident"/>
    <x v="19"/>
    <s v="Medication error description"/>
    <x v="218"/>
    <s v="Wrong route"/>
    <x v="216"/>
    <s v="Wrong route"/>
    <x v="455"/>
    <m/>
    <x v="10"/>
    <x v="1"/>
    <s v="n/a"/>
    <s v="No "/>
    <x v="1"/>
    <x v="2"/>
    <x v="1"/>
    <x v="2"/>
    <x v="1"/>
    <x v="2"/>
    <x v="0"/>
    <x v="0"/>
    <x v="1"/>
    <x v="2"/>
    <x v="0"/>
    <x v="0"/>
    <x v="1"/>
    <x v="3"/>
    <m/>
    <m/>
  </r>
  <r>
    <n v="4"/>
    <n v="1"/>
    <n v="6"/>
    <n v="18"/>
    <s v="4.1.6.18"/>
    <s v="Outcome Based Codes"/>
    <x v="3"/>
    <s v="Patient Safety Incident"/>
    <x v="19"/>
    <s v="Medication error description"/>
    <x v="218"/>
    <s v="Wrong storage"/>
    <x v="217"/>
    <s v="Wrong storage"/>
    <x v="456"/>
    <m/>
    <x v="10"/>
    <x v="1"/>
    <s v="n/a"/>
    <s v="No "/>
    <x v="1"/>
    <x v="2"/>
    <x v="1"/>
    <x v="2"/>
    <x v="1"/>
    <x v="2"/>
    <x v="0"/>
    <x v="0"/>
    <x v="1"/>
    <x v="2"/>
    <x v="0"/>
    <x v="0"/>
    <x v="1"/>
    <x v="3"/>
    <m/>
    <m/>
  </r>
  <r>
    <n v="4"/>
    <n v="1"/>
    <n v="6"/>
    <n v="19"/>
    <s v="4.1.6.19"/>
    <s v="Outcome Based Codes"/>
    <x v="3"/>
    <s v="Patient Safety Incident"/>
    <x v="19"/>
    <s v="Medication error description"/>
    <x v="218"/>
    <s v="Unclassified medication error"/>
    <x v="218"/>
    <s v="Unclassified medication error"/>
    <x v="457"/>
    <m/>
    <x v="10"/>
    <x v="1"/>
    <s v="n/a"/>
    <s v="No "/>
    <x v="1"/>
    <x v="2"/>
    <x v="1"/>
    <x v="2"/>
    <x v="1"/>
    <x v="2"/>
    <x v="0"/>
    <x v="0"/>
    <x v="1"/>
    <x v="2"/>
    <x v="0"/>
    <x v="0"/>
    <x v="1"/>
    <x v="3"/>
    <m/>
    <m/>
  </r>
  <r>
    <n v="4"/>
    <n v="1"/>
    <n v="6"/>
    <n v="20"/>
    <s v="4.1.6.20"/>
    <s v="Outcome Based Codes"/>
    <x v="3"/>
    <s v="Patient Safety Incident"/>
    <x v="19"/>
    <s v="Medication error description"/>
    <x v="218"/>
    <s v="Unknown "/>
    <x v="219"/>
    <s v="Unknown "/>
    <x v="458"/>
    <m/>
    <x v="10"/>
    <x v="1"/>
    <s v="n/a"/>
    <s v="No "/>
    <x v="1"/>
    <x v="2"/>
    <x v="1"/>
    <x v="2"/>
    <x v="1"/>
    <x v="2"/>
    <x v="0"/>
    <x v="0"/>
    <x v="1"/>
    <x v="2"/>
    <x v="0"/>
    <x v="0"/>
    <x v="1"/>
    <x v="3"/>
    <m/>
    <m/>
  </r>
  <r>
    <n v="4"/>
    <n v="1"/>
    <n v="7"/>
    <s v=""/>
    <s v="4.1.7"/>
    <s v="Outcome Based Codes"/>
    <x v="3"/>
    <s v="Patient Safety Incident"/>
    <x v="19"/>
    <s v="Other NRLS required fields"/>
    <x v="219"/>
    <m/>
    <x v="0"/>
    <s v="Other NRLS required fields"/>
    <x v="459"/>
    <m/>
    <x v="0"/>
    <x v="1"/>
    <s v="n/a"/>
    <s v="No "/>
    <x v="1"/>
    <x v="2"/>
    <x v="1"/>
    <x v="2"/>
    <x v="1"/>
    <x v="2"/>
    <x v="0"/>
    <x v="0"/>
    <x v="1"/>
    <x v="2"/>
    <x v="0"/>
    <x v="0"/>
    <x v="1"/>
    <x v="3"/>
    <m/>
    <m/>
  </r>
  <r>
    <n v="4"/>
    <n v="1"/>
    <n v="7"/>
    <n v="1"/>
    <s v="4.1.7.1"/>
    <s v="Outcome Based Codes"/>
    <x v="3"/>
    <s v="Patient Safety Incident"/>
    <x v="19"/>
    <s v="Other NRLS required fields"/>
    <x v="219"/>
    <s v="Describe what happened"/>
    <x v="220"/>
    <s v="Describe what happened"/>
    <x v="460"/>
    <s v="Description for NRLS report - Text - Default bring response from 2.2.1 above and edit as required"/>
    <x v="2"/>
    <x v="1"/>
    <s v="n/a"/>
    <s v="No "/>
    <x v="1"/>
    <x v="2"/>
    <x v="1"/>
    <x v="2"/>
    <x v="1"/>
    <x v="2"/>
    <x v="0"/>
    <x v="0"/>
    <x v="1"/>
    <x v="2"/>
    <x v="0"/>
    <x v="0"/>
    <x v="1"/>
    <x v="3"/>
    <m/>
    <m/>
  </r>
  <r>
    <n v="4"/>
    <n v="1"/>
    <n v="7"/>
    <n v="2"/>
    <s v="4.1.7.2"/>
    <s v="Outcome Based Codes"/>
    <x v="3"/>
    <s v="Patient Safety Incident"/>
    <x v="19"/>
    <s v="Other NRLS required fields"/>
    <x v="219"/>
    <s v="Underlying causes"/>
    <x v="221"/>
    <s v="Underlying causes"/>
    <x v="461"/>
    <s v="Summary of Underlying Causes for NRLS Report. Note:  Summary of results of section 5 root cause analysis"/>
    <x v="2"/>
    <x v="1"/>
    <s v="n/a"/>
    <s v="No "/>
    <x v="1"/>
    <x v="2"/>
    <x v="1"/>
    <x v="2"/>
    <x v="1"/>
    <x v="2"/>
    <x v="0"/>
    <x v="0"/>
    <x v="1"/>
    <x v="2"/>
    <x v="0"/>
    <x v="0"/>
    <x v="1"/>
    <x v="3"/>
    <m/>
    <m/>
  </r>
  <r>
    <n v="4"/>
    <n v="1"/>
    <n v="7"/>
    <n v="3"/>
    <s v="4.1.7.3"/>
    <s v="Outcome Based Codes"/>
    <x v="3"/>
    <s v="Patient Safety Incident"/>
    <x v="19"/>
    <s v="Other NRLS required fields"/>
    <x v="219"/>
    <s v="Right or wrong medicine"/>
    <x v="222"/>
    <s v="Right or wrong medicine"/>
    <x v="462"/>
    <m/>
    <x v="4"/>
    <x v="1"/>
    <s v="n/a"/>
    <s v="No "/>
    <x v="1"/>
    <x v="2"/>
    <x v="1"/>
    <x v="2"/>
    <x v="1"/>
    <x v="2"/>
    <x v="0"/>
    <x v="0"/>
    <x v="1"/>
    <x v="2"/>
    <x v="0"/>
    <x v="0"/>
    <x v="1"/>
    <x v="3"/>
    <m/>
    <m/>
  </r>
  <r>
    <n v="4"/>
    <n v="1"/>
    <n v="7"/>
    <n v="4"/>
    <s v="4.1.7.4"/>
    <s v="Outcome Based Codes"/>
    <x v="3"/>
    <s v="Patient Safety Incident"/>
    <x v="19"/>
    <s v="Other NRLS required fields"/>
    <x v="219"/>
    <s v="Actions taken to minimise impact (for NRLS report)"/>
    <x v="223"/>
    <s v="Actions taken to minimise impact (for NRLS report)"/>
    <x v="463"/>
    <m/>
    <x v="2"/>
    <x v="1"/>
    <s v="n/a"/>
    <s v="No "/>
    <x v="1"/>
    <x v="2"/>
    <x v="1"/>
    <x v="2"/>
    <x v="1"/>
    <x v="2"/>
    <x v="0"/>
    <x v="0"/>
    <x v="1"/>
    <x v="2"/>
    <x v="0"/>
    <x v="0"/>
    <x v="1"/>
    <x v="3"/>
    <m/>
    <m/>
  </r>
  <r>
    <n v="4"/>
    <n v="1"/>
    <n v="7"/>
    <n v="5"/>
    <s v="4.1.7.5"/>
    <s v="Outcome Based Codes"/>
    <x v="3"/>
    <s v="Patient Safety Incident"/>
    <x v="19"/>
    <s v="Other NRLS required fields"/>
    <x v="219"/>
    <s v="Action taken (for NRLS report)"/>
    <x v="224"/>
    <s v="Action taken (for NRLS report)"/>
    <x v="464"/>
    <m/>
    <x v="2"/>
    <x v="1"/>
    <s v="n/a"/>
    <s v="No "/>
    <x v="1"/>
    <x v="2"/>
    <x v="1"/>
    <x v="2"/>
    <x v="1"/>
    <x v="2"/>
    <x v="0"/>
    <x v="0"/>
    <x v="1"/>
    <x v="2"/>
    <x v="0"/>
    <x v="0"/>
    <x v="1"/>
    <x v="3"/>
    <m/>
    <m/>
  </r>
  <r>
    <n v="4"/>
    <n v="1"/>
    <n v="7"/>
    <n v="6"/>
    <s v="4.1.7.6"/>
    <s v="Outcome Based Codes"/>
    <x v="3"/>
    <s v="Patient Safety Incident"/>
    <x v="19"/>
    <s v="Other NRLS required fields"/>
    <x v="219"/>
    <s v="NRLS Reference"/>
    <x v="225"/>
    <s v="NRLS Reference"/>
    <x v="465"/>
    <m/>
    <x v="2"/>
    <x v="1"/>
    <s v="n/a"/>
    <s v="No "/>
    <x v="1"/>
    <x v="2"/>
    <x v="1"/>
    <x v="2"/>
    <x v="1"/>
    <x v="2"/>
    <x v="0"/>
    <x v="0"/>
    <x v="1"/>
    <x v="2"/>
    <x v="0"/>
    <x v="0"/>
    <x v="1"/>
    <x v="3"/>
    <m/>
    <m/>
  </r>
  <r>
    <n v="4"/>
    <n v="2"/>
    <s v=""/>
    <s v=""/>
    <s v="4.2"/>
    <s v="Outcome Based Codes"/>
    <x v="3"/>
    <s v="Duty of Candour Incident"/>
    <x v="20"/>
    <m/>
    <x v="0"/>
    <m/>
    <x v="0"/>
    <s v="Duty of Candour Incident"/>
    <x v="466"/>
    <m/>
    <x v="0"/>
    <x v="1"/>
    <s v="n/a"/>
    <s v="No "/>
    <x v="1"/>
    <x v="2"/>
    <x v="1"/>
    <x v="2"/>
    <x v="1"/>
    <x v="2"/>
    <x v="1"/>
    <x v="3"/>
    <x v="1"/>
    <x v="2"/>
    <x v="0"/>
    <x v="0"/>
    <x v="1"/>
    <x v="3"/>
    <m/>
    <m/>
  </r>
  <r>
    <n v="4"/>
    <n v="2"/>
    <n v="1"/>
    <s v=""/>
    <s v="4.2.1"/>
    <s v="Outcome Based Codes"/>
    <x v="3"/>
    <s v="Duty of Candour Incident"/>
    <x v="20"/>
    <s v="Is this a Duty of Candour Incident?"/>
    <x v="220"/>
    <m/>
    <x v="0"/>
    <s v="Is this a Duty of Candour Incident?"/>
    <x v="467"/>
    <m/>
    <x v="4"/>
    <x v="1"/>
    <s v="n/a"/>
    <s v="No "/>
    <x v="1"/>
    <x v="2"/>
    <x v="1"/>
    <x v="2"/>
    <x v="1"/>
    <x v="2"/>
    <x v="1"/>
    <x v="3"/>
    <x v="1"/>
    <x v="2"/>
    <x v="0"/>
    <x v="0"/>
    <x v="1"/>
    <x v="3"/>
    <m/>
    <m/>
  </r>
  <r>
    <n v="4"/>
    <n v="2"/>
    <n v="2"/>
    <s v=""/>
    <s v="4.2.2"/>
    <s v="Outcome Based Codes"/>
    <x v="3"/>
    <s v="Duty of Candour Incident"/>
    <x v="20"/>
    <s v="Date of initial DoC report to patient"/>
    <x v="221"/>
    <m/>
    <x v="0"/>
    <s v="Date of initial DoC report to patient"/>
    <x v="468"/>
    <m/>
    <x v="9"/>
    <x v="1"/>
    <s v="n/a"/>
    <s v="No "/>
    <x v="1"/>
    <x v="2"/>
    <x v="1"/>
    <x v="2"/>
    <x v="1"/>
    <x v="2"/>
    <x v="1"/>
    <x v="3"/>
    <x v="1"/>
    <x v="2"/>
    <x v="0"/>
    <x v="0"/>
    <x v="1"/>
    <x v="3"/>
    <m/>
    <m/>
  </r>
  <r>
    <n v="4"/>
    <n v="2"/>
    <n v="3"/>
    <s v=""/>
    <s v="4.2.3"/>
    <s v="Outcome Based Codes"/>
    <x v="3"/>
    <s v="Duty of Candour Incident"/>
    <x v="20"/>
    <s v="Time of initial DoC report to patient"/>
    <x v="222"/>
    <m/>
    <x v="0"/>
    <s v="Time of initial DoC report to patient"/>
    <x v="469"/>
    <m/>
    <x v="9"/>
    <x v="1"/>
    <s v="n/a"/>
    <s v="No "/>
    <x v="1"/>
    <x v="2"/>
    <x v="1"/>
    <x v="2"/>
    <x v="1"/>
    <x v="2"/>
    <x v="1"/>
    <x v="3"/>
    <x v="1"/>
    <x v="2"/>
    <x v="0"/>
    <x v="0"/>
    <x v="1"/>
    <x v="3"/>
    <m/>
    <m/>
  </r>
  <r>
    <n v="4"/>
    <n v="2"/>
    <n v="4"/>
    <s v=""/>
    <s v="4.2.4"/>
    <s v="Outcome Based Codes"/>
    <x v="3"/>
    <s v="Duty of Candour Incident"/>
    <x v="20"/>
    <s v="Date of closing DoC report to patient"/>
    <x v="223"/>
    <m/>
    <x v="0"/>
    <s v="Date of closing DoC report to patient"/>
    <x v="470"/>
    <m/>
    <x v="9"/>
    <x v="1"/>
    <s v="n/a"/>
    <s v="No "/>
    <x v="1"/>
    <x v="2"/>
    <x v="1"/>
    <x v="2"/>
    <x v="1"/>
    <x v="2"/>
    <x v="1"/>
    <x v="3"/>
    <x v="1"/>
    <x v="2"/>
    <x v="0"/>
    <x v="0"/>
    <x v="1"/>
    <x v="3"/>
    <m/>
    <m/>
  </r>
  <r>
    <n v="4"/>
    <n v="3"/>
    <s v=""/>
    <s v=""/>
    <s v="4.3"/>
    <s v="Outcome Based Codes"/>
    <x v="3"/>
    <s v="Adverse Drug Event / Adverse Drug Reaction Incident"/>
    <x v="21"/>
    <m/>
    <x v="0"/>
    <m/>
    <x v="0"/>
    <s v="Adverse Drug Event / Adverse Drug Reaction Incident"/>
    <x v="471"/>
    <m/>
    <x v="0"/>
    <x v="1"/>
    <s v="n/a"/>
    <s v="No "/>
    <x v="1"/>
    <x v="2"/>
    <x v="1"/>
    <x v="2"/>
    <x v="1"/>
    <x v="2"/>
    <x v="0"/>
    <x v="2"/>
    <x v="1"/>
    <x v="2"/>
    <x v="0"/>
    <x v="2"/>
    <x v="0"/>
    <x v="0"/>
    <m/>
    <m/>
  </r>
  <r>
    <n v="4"/>
    <n v="3"/>
    <n v="1"/>
    <s v=""/>
    <s v="4.3.1"/>
    <s v="Outcome Based Codes"/>
    <x v="3"/>
    <s v="Adverse Drug Event / Adverse Drug Reaction Incident"/>
    <x v="21"/>
    <s v="Side Effect"/>
    <x v="224"/>
    <m/>
    <x v="0"/>
    <s v="Side Effect"/>
    <x v="472"/>
    <m/>
    <x v="0"/>
    <x v="1"/>
    <s v="n/a"/>
    <s v="No "/>
    <x v="1"/>
    <x v="2"/>
    <x v="1"/>
    <x v="2"/>
    <x v="1"/>
    <x v="2"/>
    <x v="0"/>
    <x v="2"/>
    <x v="1"/>
    <x v="2"/>
    <x v="0"/>
    <x v="2"/>
    <x v="0"/>
    <x v="2"/>
    <m/>
    <m/>
  </r>
  <r>
    <n v="4"/>
    <n v="3"/>
    <n v="1"/>
    <n v="1"/>
    <s v="4.3.1.1"/>
    <s v="Outcome Based Codes"/>
    <x v="3"/>
    <s v="Adverse Drug Event / Adverse Drug Reaction Incident"/>
    <x v="21"/>
    <s v="Side Effect"/>
    <x v="224"/>
    <s v="Known patient allergy"/>
    <x v="226"/>
    <s v="Known patient allergy"/>
    <x v="473"/>
    <m/>
    <x v="5"/>
    <x v="1"/>
    <s v="n/a"/>
    <s v="No "/>
    <x v="1"/>
    <x v="2"/>
    <x v="1"/>
    <x v="2"/>
    <x v="1"/>
    <x v="2"/>
    <x v="0"/>
    <x v="2"/>
    <x v="1"/>
    <x v="2"/>
    <x v="0"/>
    <x v="2"/>
    <x v="0"/>
    <x v="1"/>
    <m/>
    <m/>
  </r>
  <r>
    <n v="4"/>
    <n v="3"/>
    <n v="1"/>
    <n v="2"/>
    <s v="4.3.1.2"/>
    <s v="Outcome Based Codes"/>
    <x v="3"/>
    <s v="Adverse Drug Event / Adverse Drug Reaction Incident"/>
    <x v="21"/>
    <s v="Side Effect"/>
    <x v="224"/>
    <s v="Known potential side effect of medicine not reported before"/>
    <x v="227"/>
    <s v="Known potential side effect of medicine not reported before"/>
    <x v="474"/>
    <m/>
    <x v="5"/>
    <x v="1"/>
    <s v="n/a"/>
    <s v="No "/>
    <x v="1"/>
    <x v="2"/>
    <x v="1"/>
    <x v="2"/>
    <x v="1"/>
    <x v="2"/>
    <x v="0"/>
    <x v="2"/>
    <x v="1"/>
    <x v="2"/>
    <x v="0"/>
    <x v="2"/>
    <x v="0"/>
    <x v="1"/>
    <m/>
    <m/>
  </r>
  <r>
    <n v="4"/>
    <n v="3"/>
    <n v="1"/>
    <n v="3"/>
    <s v="4.3.1.3"/>
    <s v="Outcome Based Codes"/>
    <x v="3"/>
    <s v="Adverse Drug Event / Adverse Drug Reaction Incident"/>
    <x v="21"/>
    <s v="Side Effect"/>
    <x v="224"/>
    <s v="Exacerbation of known side effect"/>
    <x v="228"/>
    <s v="Exacerbation of known side effect"/>
    <x v="475"/>
    <m/>
    <x v="5"/>
    <x v="1"/>
    <s v="n/a"/>
    <s v="No "/>
    <x v="1"/>
    <x v="2"/>
    <x v="1"/>
    <x v="2"/>
    <x v="1"/>
    <x v="2"/>
    <x v="0"/>
    <x v="2"/>
    <x v="1"/>
    <x v="2"/>
    <x v="0"/>
    <x v="2"/>
    <x v="0"/>
    <x v="1"/>
    <m/>
    <m/>
  </r>
  <r>
    <n v="4"/>
    <n v="3"/>
    <n v="1"/>
    <n v="4"/>
    <s v="4.3.1.4"/>
    <s v="Outcome Based Codes"/>
    <x v="3"/>
    <s v="Adverse Drug Event / Adverse Drug Reaction Incident"/>
    <x v="21"/>
    <s v="Side Effect"/>
    <x v="224"/>
    <s v="Unexpected side effect"/>
    <x v="229"/>
    <s v="Unexpected side effect"/>
    <x v="476"/>
    <m/>
    <x v="5"/>
    <x v="1"/>
    <s v="n/a"/>
    <s v="No "/>
    <x v="1"/>
    <x v="2"/>
    <x v="1"/>
    <x v="2"/>
    <x v="1"/>
    <x v="2"/>
    <x v="0"/>
    <x v="2"/>
    <x v="1"/>
    <x v="2"/>
    <x v="0"/>
    <x v="2"/>
    <x v="0"/>
    <x v="1"/>
    <m/>
    <m/>
  </r>
  <r>
    <n v="4"/>
    <n v="3"/>
    <n v="2"/>
    <s v=""/>
    <s v="4.3.2"/>
    <s v="Outcome Based Codes"/>
    <x v="3"/>
    <s v="Adverse Drug Event / Adverse Drug Reaction Incident"/>
    <x v="21"/>
    <s v="Pregnancy exposure"/>
    <x v="225"/>
    <m/>
    <x v="0"/>
    <s v="Pregnancy exposure"/>
    <x v="477"/>
    <m/>
    <x v="4"/>
    <x v="1"/>
    <s v="n/a"/>
    <s v="No "/>
    <x v="1"/>
    <x v="2"/>
    <x v="1"/>
    <x v="2"/>
    <x v="1"/>
    <x v="2"/>
    <x v="0"/>
    <x v="2"/>
    <x v="1"/>
    <x v="2"/>
    <x v="0"/>
    <x v="2"/>
    <x v="0"/>
    <x v="2"/>
    <m/>
    <m/>
  </r>
  <r>
    <n v="4"/>
    <n v="3"/>
    <n v="3"/>
    <s v=""/>
    <s v="4.3.3"/>
    <s v="Outcome Based Codes"/>
    <x v="3"/>
    <s v="Adverse Drug Event / Adverse Drug Reaction Incident"/>
    <x v="21"/>
    <s v="Off label or unlicenced use"/>
    <x v="226"/>
    <m/>
    <x v="0"/>
    <s v="Off label or unlicenced use"/>
    <x v="478"/>
    <m/>
    <x v="4"/>
    <x v="1"/>
    <s v="n/a"/>
    <s v="No "/>
    <x v="1"/>
    <x v="2"/>
    <x v="1"/>
    <x v="2"/>
    <x v="1"/>
    <x v="2"/>
    <x v="0"/>
    <x v="2"/>
    <x v="1"/>
    <x v="2"/>
    <x v="0"/>
    <x v="2"/>
    <x v="0"/>
    <x v="2"/>
    <m/>
    <m/>
  </r>
  <r>
    <n v="4"/>
    <n v="3"/>
    <n v="4"/>
    <s v=""/>
    <s v="4.3.4"/>
    <s v="Outcome Based Codes"/>
    <x v="3"/>
    <s v="Adverse Drug Event / Adverse Drug Reaction Incident"/>
    <x v="21"/>
    <s v="Lack of efficacy"/>
    <x v="227"/>
    <m/>
    <x v="0"/>
    <s v="Lack of efficacy"/>
    <x v="479"/>
    <m/>
    <x v="4"/>
    <x v="1"/>
    <s v="n/a"/>
    <s v="No "/>
    <x v="1"/>
    <x v="2"/>
    <x v="1"/>
    <x v="2"/>
    <x v="1"/>
    <x v="2"/>
    <x v="0"/>
    <x v="2"/>
    <x v="1"/>
    <x v="2"/>
    <x v="0"/>
    <x v="2"/>
    <x v="0"/>
    <x v="2"/>
    <m/>
    <m/>
  </r>
  <r>
    <n v="4"/>
    <n v="4"/>
    <s v=""/>
    <s v=""/>
    <s v="4.4"/>
    <s v="Outcome Based Codes"/>
    <x v="3"/>
    <s v="Faulty Medicinal Product or Medical Device"/>
    <x v="22"/>
    <m/>
    <x v="0"/>
    <m/>
    <x v="0"/>
    <s v="Faulty Medicinal Product or Medical Device"/>
    <x v="480"/>
    <m/>
    <x v="0"/>
    <x v="1"/>
    <s v="n/a"/>
    <s v="No "/>
    <x v="1"/>
    <x v="2"/>
    <x v="0"/>
    <x v="0"/>
    <x v="1"/>
    <x v="2"/>
    <x v="1"/>
    <x v="3"/>
    <x v="1"/>
    <x v="2"/>
    <x v="1"/>
    <x v="3"/>
    <x v="1"/>
    <x v="3"/>
    <m/>
    <m/>
  </r>
  <r>
    <n v="4"/>
    <n v="4"/>
    <n v="1"/>
    <s v=""/>
    <s v="4.4.1"/>
    <s v="Outcome Based Codes"/>
    <x v="3"/>
    <s v="Faulty Medicinal Product or Medical Device"/>
    <x v="22"/>
    <s v="Counterfeit"/>
    <x v="228"/>
    <m/>
    <x v="0"/>
    <s v="Counterfeit"/>
    <x v="481"/>
    <m/>
    <x v="4"/>
    <x v="1"/>
    <s v="n/a"/>
    <s v="No "/>
    <x v="1"/>
    <x v="2"/>
    <x v="0"/>
    <x v="4"/>
    <x v="1"/>
    <x v="2"/>
    <x v="1"/>
    <x v="3"/>
    <x v="1"/>
    <x v="2"/>
    <x v="1"/>
    <x v="3"/>
    <x v="1"/>
    <x v="3"/>
    <m/>
    <m/>
  </r>
  <r>
    <n v="4"/>
    <n v="4"/>
    <n v="2"/>
    <s v=""/>
    <s v="4.4.2"/>
    <s v="Outcome Based Codes"/>
    <x v="3"/>
    <s v="Faulty Medicinal Product or Medical Device"/>
    <x v="22"/>
    <s v="Faulty / Defective Medicine"/>
    <x v="229"/>
    <m/>
    <x v="0"/>
    <s v="Faulty / Defective Medicine"/>
    <x v="482"/>
    <m/>
    <x v="4"/>
    <x v="1"/>
    <s v="n/a"/>
    <s v="No "/>
    <x v="1"/>
    <x v="2"/>
    <x v="0"/>
    <x v="4"/>
    <x v="1"/>
    <x v="2"/>
    <x v="1"/>
    <x v="3"/>
    <x v="1"/>
    <x v="2"/>
    <x v="1"/>
    <x v="3"/>
    <x v="1"/>
    <x v="3"/>
    <m/>
    <m/>
  </r>
  <r>
    <n v="4"/>
    <n v="4"/>
    <n v="3"/>
    <s v=""/>
    <s v="4.4.3"/>
    <s v="Outcome Based Codes"/>
    <x v="3"/>
    <s v="Faulty Medicinal Product or Medical Device"/>
    <x v="22"/>
    <s v="Faulty / Defective Medical Device"/>
    <x v="230"/>
    <m/>
    <x v="0"/>
    <s v="Faulty / Defective Medical Device"/>
    <x v="483"/>
    <m/>
    <x v="4"/>
    <x v="1"/>
    <s v="n/a"/>
    <s v="No "/>
    <x v="1"/>
    <x v="2"/>
    <x v="0"/>
    <x v="4"/>
    <x v="1"/>
    <x v="2"/>
    <x v="1"/>
    <x v="3"/>
    <x v="1"/>
    <x v="2"/>
    <x v="1"/>
    <x v="3"/>
    <x v="1"/>
    <x v="3"/>
    <m/>
    <m/>
  </r>
  <r>
    <n v="4"/>
    <n v="4"/>
    <n v="4"/>
    <s v=""/>
    <s v="4.4.4"/>
    <s v="Outcome Based Codes"/>
    <x v="3"/>
    <s v="Faulty Medicinal Product or Medical Device"/>
    <x v="22"/>
    <s v="Faulty / Defective Equipment (e.g. patient fridge)"/>
    <x v="231"/>
    <m/>
    <x v="0"/>
    <s v="Faulty / Defective Equipment (e.g. patient fridge)"/>
    <x v="484"/>
    <m/>
    <x v="4"/>
    <x v="1"/>
    <s v="n/a"/>
    <s v="No "/>
    <x v="1"/>
    <x v="2"/>
    <x v="0"/>
    <x v="4"/>
    <x v="1"/>
    <x v="2"/>
    <x v="1"/>
    <x v="3"/>
    <x v="1"/>
    <x v="2"/>
    <x v="1"/>
    <x v="3"/>
    <x v="1"/>
    <x v="3"/>
    <m/>
    <m/>
  </r>
  <r>
    <n v="4"/>
    <n v="4"/>
    <n v="5"/>
    <s v=""/>
    <s v="4.4.5"/>
    <s v="Outcome Based Codes"/>
    <x v="3"/>
    <s v="Faulty Medicinal Product or Medical Device"/>
    <x v="22"/>
    <s v="Defect Severity"/>
    <x v="232"/>
    <m/>
    <x v="0"/>
    <s v="Defect Severity"/>
    <x v="485"/>
    <m/>
    <x v="0"/>
    <x v="1"/>
    <s v="n/a"/>
    <s v="No "/>
    <x v="1"/>
    <x v="2"/>
    <x v="0"/>
    <x v="0"/>
    <x v="1"/>
    <x v="2"/>
    <x v="1"/>
    <x v="3"/>
    <x v="1"/>
    <x v="2"/>
    <x v="1"/>
    <x v="3"/>
    <x v="1"/>
    <x v="3"/>
    <m/>
    <m/>
  </r>
  <r>
    <n v="4"/>
    <n v="4"/>
    <n v="5"/>
    <n v="1"/>
    <s v="4.4.5.1"/>
    <s v="Outcome Based Codes"/>
    <x v="3"/>
    <s v="Faulty Medicinal Product or Medical Device"/>
    <x v="22"/>
    <s v="Defect Severity"/>
    <x v="232"/>
    <s v="Hazardous/Critical defect"/>
    <x v="230"/>
    <s v="Hazardous/Critical defect"/>
    <x v="486"/>
    <s v="A defect, which has the capability to adversely affect the health of the patient."/>
    <x v="5"/>
    <x v="1"/>
    <s v="n/a"/>
    <s v="No "/>
    <x v="1"/>
    <x v="2"/>
    <x v="0"/>
    <x v="5"/>
    <x v="1"/>
    <x v="2"/>
    <x v="1"/>
    <x v="3"/>
    <x v="1"/>
    <x v="2"/>
    <x v="1"/>
    <x v="3"/>
    <x v="1"/>
    <x v="3"/>
    <m/>
    <m/>
  </r>
  <r>
    <n v="4"/>
    <n v="4"/>
    <n v="5"/>
    <n v="2"/>
    <s v="4.4.5.2"/>
    <s v="Outcome Based Codes"/>
    <x v="3"/>
    <s v="Faulty Medicinal Product or Medical Device"/>
    <x v="22"/>
    <s v="Defect Severity"/>
    <x v="232"/>
    <s v="Major defect"/>
    <x v="231"/>
    <s v="Major defect"/>
    <x v="487"/>
    <s v="A defect, which impairs the therapeutic activity of the product. It may not be hazardous."/>
    <x v="5"/>
    <x v="1"/>
    <s v="n/a"/>
    <s v="No "/>
    <x v="1"/>
    <x v="2"/>
    <x v="0"/>
    <x v="5"/>
    <x v="1"/>
    <x v="2"/>
    <x v="1"/>
    <x v="3"/>
    <x v="1"/>
    <x v="2"/>
    <x v="1"/>
    <x v="3"/>
    <x v="1"/>
    <x v="3"/>
    <m/>
    <m/>
  </r>
  <r>
    <n v="4"/>
    <n v="4"/>
    <n v="5"/>
    <n v="3"/>
    <s v="4.4.5.3"/>
    <s v="Outcome Based Codes"/>
    <x v="3"/>
    <s v="Faulty Medicinal Product or Medical Device"/>
    <x v="22"/>
    <s v="Defect Severity"/>
    <x v="232"/>
    <s v="Minor defect"/>
    <x v="232"/>
    <s v="Minor defect"/>
    <x v="488"/>
    <s v="A defect, which has no important effect upon the therapeutic activity of the product, and does not otherwise produce a hazard."/>
    <x v="5"/>
    <x v="1"/>
    <s v="n/a"/>
    <s v="No "/>
    <x v="1"/>
    <x v="2"/>
    <x v="0"/>
    <x v="5"/>
    <x v="1"/>
    <x v="2"/>
    <x v="1"/>
    <x v="3"/>
    <x v="1"/>
    <x v="2"/>
    <x v="1"/>
    <x v="3"/>
    <x v="1"/>
    <x v="3"/>
    <m/>
    <m/>
  </r>
  <r>
    <n v="4"/>
    <n v="4"/>
    <n v="6"/>
    <s v=""/>
    <s v="4.4.6"/>
    <s v="Outcome Based Codes"/>
    <x v="3"/>
    <s v="Faulty Medicinal Product or Medical Device"/>
    <x v="22"/>
    <s v="Defect Type"/>
    <x v="233"/>
    <m/>
    <x v="0"/>
    <s v="Defect Type"/>
    <x v="489"/>
    <s v="(Note: not part of national reporting but currently included on Standard Defect Report)"/>
    <x v="0"/>
    <x v="1"/>
    <s v="n/a"/>
    <s v="No "/>
    <x v="1"/>
    <x v="2"/>
    <x v="0"/>
    <x v="0"/>
    <x v="1"/>
    <x v="2"/>
    <x v="1"/>
    <x v="3"/>
    <x v="1"/>
    <x v="2"/>
    <x v="1"/>
    <x v="3"/>
    <x v="1"/>
    <x v="3"/>
    <m/>
    <m/>
  </r>
  <r>
    <n v="4"/>
    <n v="4"/>
    <n v="6"/>
    <n v="1"/>
    <s v="4.4.6.1"/>
    <s v="Outcome Based Codes"/>
    <x v="3"/>
    <s v="Faulty Medicinal Product or Medical Device"/>
    <x v="22"/>
    <s v="Defect Type"/>
    <x v="233"/>
    <s v="Label"/>
    <x v="233"/>
    <s v="Label"/>
    <x v="490"/>
    <s v="(Note: not part of national reporting but currently included on Standard Defect Report)"/>
    <x v="5"/>
    <x v="1"/>
    <s v="n/a"/>
    <s v="No "/>
    <x v="1"/>
    <x v="2"/>
    <x v="0"/>
    <x v="5"/>
    <x v="1"/>
    <x v="2"/>
    <x v="1"/>
    <x v="3"/>
    <x v="1"/>
    <x v="2"/>
    <x v="1"/>
    <x v="3"/>
    <x v="1"/>
    <x v="3"/>
    <m/>
    <m/>
  </r>
  <r>
    <n v="4"/>
    <n v="4"/>
    <n v="6"/>
    <n v="2"/>
    <s v="4.4.6.2"/>
    <s v="Outcome Based Codes"/>
    <x v="3"/>
    <s v="Faulty Medicinal Product or Medical Device"/>
    <x v="22"/>
    <s v="Defect Type"/>
    <x v="233"/>
    <s v="Container"/>
    <x v="234"/>
    <s v="Container"/>
    <x v="491"/>
    <s v="(Note: not part of national reporting but currently included on Standard Defect Report)"/>
    <x v="5"/>
    <x v="1"/>
    <s v="n/a"/>
    <s v="No "/>
    <x v="1"/>
    <x v="2"/>
    <x v="0"/>
    <x v="5"/>
    <x v="1"/>
    <x v="2"/>
    <x v="1"/>
    <x v="3"/>
    <x v="1"/>
    <x v="2"/>
    <x v="1"/>
    <x v="3"/>
    <x v="1"/>
    <x v="3"/>
    <m/>
    <m/>
  </r>
  <r>
    <n v="4"/>
    <n v="4"/>
    <n v="6"/>
    <n v="3"/>
    <s v="4.4.6.3"/>
    <s v="Outcome Based Codes"/>
    <x v="3"/>
    <s v="Faulty Medicinal Product or Medical Device"/>
    <x v="22"/>
    <s v="Defect Type"/>
    <x v="233"/>
    <s v="Foreign Body"/>
    <x v="235"/>
    <s v="Foreign Body"/>
    <x v="492"/>
    <s v="(Note: not part of national reporting but currently included on Standard Defect Report)"/>
    <x v="5"/>
    <x v="1"/>
    <s v="n/a"/>
    <s v="No "/>
    <x v="1"/>
    <x v="2"/>
    <x v="0"/>
    <x v="5"/>
    <x v="1"/>
    <x v="2"/>
    <x v="1"/>
    <x v="3"/>
    <x v="1"/>
    <x v="2"/>
    <x v="1"/>
    <x v="3"/>
    <x v="1"/>
    <x v="3"/>
    <m/>
    <m/>
  </r>
  <r>
    <n v="4"/>
    <n v="4"/>
    <n v="6"/>
    <n v="4"/>
    <s v="4.4.6.4"/>
    <s v="Outcome Based Codes"/>
    <x v="3"/>
    <s v="Faulty Medicinal Product or Medical Device"/>
    <x v="22"/>
    <s v="Defect Type"/>
    <x v="233"/>
    <s v="Unclassified defect"/>
    <x v="236"/>
    <s v="Unclassified defect"/>
    <x v="493"/>
    <s v="(Note: not part of national reporting but currently included on Standard Defect Report)"/>
    <x v="5"/>
    <x v="1"/>
    <s v="n/a"/>
    <s v="No "/>
    <x v="1"/>
    <x v="2"/>
    <x v="0"/>
    <x v="5"/>
    <x v="1"/>
    <x v="2"/>
    <x v="1"/>
    <x v="3"/>
    <x v="1"/>
    <x v="2"/>
    <x v="1"/>
    <x v="3"/>
    <x v="1"/>
    <x v="3"/>
    <m/>
    <m/>
  </r>
  <r>
    <n v="4"/>
    <n v="4"/>
    <n v="7"/>
    <s v=""/>
    <s v="4.4.7"/>
    <s v="Outcome Based Codes"/>
    <x v="3"/>
    <s v="Faulty Medicinal Product or Medical Device"/>
    <x v="22"/>
    <s v="Other DMRC required data fields"/>
    <x v="234"/>
    <m/>
    <x v="0"/>
    <s v="Other DMRC required data fields"/>
    <x v="494"/>
    <m/>
    <x v="0"/>
    <x v="1"/>
    <s v="n/a"/>
    <s v="No "/>
    <x v="1"/>
    <x v="2"/>
    <x v="0"/>
    <x v="0"/>
    <x v="1"/>
    <x v="2"/>
    <x v="1"/>
    <x v="3"/>
    <x v="1"/>
    <x v="2"/>
    <x v="1"/>
    <x v="3"/>
    <x v="1"/>
    <x v="3"/>
    <m/>
    <m/>
  </r>
  <r>
    <n v="4"/>
    <n v="4"/>
    <n v="7"/>
    <n v="1"/>
    <s v="4.4.7.1"/>
    <s v="Outcome Based Codes"/>
    <x v="3"/>
    <s v="Faulty Medicinal Product or Medical Device"/>
    <x v="22"/>
    <s v="Other DMRC required data fields"/>
    <x v="234"/>
    <s v="Details of clinical incident associated with Defect"/>
    <x v="237"/>
    <s v="Details of clinical incident associated with Defect"/>
    <x v="495"/>
    <m/>
    <x v="2"/>
    <x v="1"/>
    <s v="n/a"/>
    <s v="No "/>
    <x v="1"/>
    <x v="2"/>
    <x v="0"/>
    <x v="0"/>
    <x v="1"/>
    <x v="2"/>
    <x v="1"/>
    <x v="3"/>
    <x v="1"/>
    <x v="2"/>
    <x v="1"/>
    <x v="3"/>
    <x v="1"/>
    <x v="3"/>
    <m/>
    <m/>
  </r>
  <r>
    <n v="4"/>
    <n v="4"/>
    <n v="7"/>
    <n v="2"/>
    <s v="4.4.7.2"/>
    <s v="Outcome Based Codes"/>
    <x v="3"/>
    <s v="Faulty Medicinal Product or Medical Device"/>
    <x v="22"/>
    <s v="Other DMRC required data fields"/>
    <x v="234"/>
    <s v="Legal Status of Medicine"/>
    <x v="238"/>
    <s v="Legal Status of Medicine"/>
    <x v="496"/>
    <m/>
    <x v="2"/>
    <x v="1"/>
    <s v="n/a"/>
    <s v="No "/>
    <x v="1"/>
    <x v="2"/>
    <x v="0"/>
    <x v="0"/>
    <x v="1"/>
    <x v="2"/>
    <x v="1"/>
    <x v="3"/>
    <x v="1"/>
    <x v="2"/>
    <x v="1"/>
    <x v="3"/>
    <x v="1"/>
    <x v="3"/>
    <m/>
    <m/>
  </r>
  <r>
    <n v="4"/>
    <n v="4"/>
    <n v="7"/>
    <n v="3"/>
    <s v="4.4.7.3"/>
    <s v="Outcome Based Codes"/>
    <x v="3"/>
    <s v="Faulty Medicinal Product or Medical Device"/>
    <x v="22"/>
    <s v="Other DMRC required data fields"/>
    <x v="234"/>
    <s v="Sample available for testing by MHRA"/>
    <x v="239"/>
    <s v="Sample available for testing by MHRA"/>
    <x v="497"/>
    <m/>
    <x v="4"/>
    <x v="1"/>
    <s v="n/a"/>
    <s v="No "/>
    <x v="1"/>
    <x v="2"/>
    <x v="0"/>
    <x v="0"/>
    <x v="1"/>
    <x v="2"/>
    <x v="1"/>
    <x v="3"/>
    <x v="1"/>
    <x v="2"/>
    <x v="1"/>
    <x v="3"/>
    <x v="1"/>
    <x v="3"/>
    <m/>
    <m/>
  </r>
  <r>
    <n v="4"/>
    <n v="4"/>
    <n v="7"/>
    <n v="4"/>
    <s v="4.4.7.4"/>
    <s v="Outcome Based Codes"/>
    <x v="3"/>
    <s v="Faulty Medicinal Product or Medical Device"/>
    <x v="22"/>
    <s v="Other DMRC required data fields"/>
    <x v="234"/>
    <s v="Manufacturer contacted"/>
    <x v="240"/>
    <s v="Manufacturer contacted"/>
    <x v="498"/>
    <m/>
    <x v="4"/>
    <x v="1"/>
    <s v="n/a"/>
    <s v="No "/>
    <x v="1"/>
    <x v="2"/>
    <x v="0"/>
    <x v="0"/>
    <x v="1"/>
    <x v="2"/>
    <x v="1"/>
    <x v="3"/>
    <x v="1"/>
    <x v="2"/>
    <x v="1"/>
    <x v="3"/>
    <x v="1"/>
    <x v="3"/>
    <m/>
    <m/>
  </r>
  <r>
    <n v="4"/>
    <n v="4"/>
    <n v="7"/>
    <n v="5"/>
    <s v="4.4.7.5"/>
    <s v="Outcome Based Codes"/>
    <x v="3"/>
    <s v="Faulty Medicinal Product or Medical Device"/>
    <x v="22"/>
    <s v="Other DMRC required data fields"/>
    <x v="234"/>
    <s v="Photographs of packaging / invoice documents etc"/>
    <x v="241"/>
    <s v="Photographs of packaging / invoice documents etc"/>
    <x v="499"/>
    <m/>
    <x v="8"/>
    <x v="1"/>
    <s v="n/a"/>
    <s v="No "/>
    <x v="1"/>
    <x v="2"/>
    <x v="0"/>
    <x v="0"/>
    <x v="1"/>
    <x v="2"/>
    <x v="1"/>
    <x v="3"/>
    <x v="1"/>
    <x v="2"/>
    <x v="1"/>
    <x v="3"/>
    <x v="1"/>
    <x v="3"/>
    <m/>
    <m/>
  </r>
  <r>
    <n v="4"/>
    <n v="4"/>
    <n v="8"/>
    <s v=""/>
    <s v="4.4.8"/>
    <s v="Outcome Based Codes"/>
    <x v="3"/>
    <s v="Faulty Medicinal Product or Medical Device"/>
    <x v="22"/>
    <s v="Other AIC required data fields"/>
    <x v="235"/>
    <m/>
    <x v="0"/>
    <s v="Other AIC required data fields"/>
    <x v="500"/>
    <m/>
    <x v="0"/>
    <x v="1"/>
    <s v="n/a"/>
    <s v="No "/>
    <x v="1"/>
    <x v="2"/>
    <x v="0"/>
    <x v="0"/>
    <x v="1"/>
    <x v="2"/>
    <x v="1"/>
    <x v="3"/>
    <x v="1"/>
    <x v="2"/>
    <x v="1"/>
    <x v="3"/>
    <x v="1"/>
    <x v="3"/>
    <m/>
    <m/>
  </r>
  <r>
    <n v="4"/>
    <n v="4"/>
    <n v="8"/>
    <n v="1"/>
    <s v="4.4.8.1"/>
    <s v="Outcome Based Codes"/>
    <x v="3"/>
    <s v="Faulty Medicinal Product or Medical Device"/>
    <x v="22"/>
    <s v="Other AIC required data fields"/>
    <x v="235"/>
    <s v="Details of defect (Note Header in spreadsheet is Comments)"/>
    <x v="242"/>
    <s v="Details of defect (Note Header in spreadsheet is Comments)"/>
    <x v="501"/>
    <m/>
    <x v="2"/>
    <x v="1"/>
    <s v="n/a"/>
    <s v="No "/>
    <x v="1"/>
    <x v="2"/>
    <x v="0"/>
    <x v="0"/>
    <x v="1"/>
    <x v="2"/>
    <x v="1"/>
    <x v="3"/>
    <x v="1"/>
    <x v="2"/>
    <x v="1"/>
    <x v="3"/>
    <x v="1"/>
    <x v="3"/>
    <m/>
    <m/>
  </r>
  <r>
    <n v="4"/>
    <n v="4"/>
    <n v="8"/>
    <n v="2"/>
    <s v="4.4.8.2"/>
    <s v="Outcome Based Codes"/>
    <x v="3"/>
    <s v="Faulty Medicinal Product or Medical Device"/>
    <x v="22"/>
    <s v="Other AIC required data fields"/>
    <x v="235"/>
    <s v="Action taken (defect)"/>
    <x v="243"/>
    <s v="Action taken (defect)"/>
    <x v="502"/>
    <m/>
    <x v="2"/>
    <x v="1"/>
    <s v="n/a"/>
    <s v="No "/>
    <x v="1"/>
    <x v="2"/>
    <x v="0"/>
    <x v="0"/>
    <x v="1"/>
    <x v="2"/>
    <x v="1"/>
    <x v="3"/>
    <x v="1"/>
    <x v="2"/>
    <x v="1"/>
    <x v="3"/>
    <x v="1"/>
    <x v="3"/>
    <m/>
    <m/>
  </r>
  <r>
    <n v="4"/>
    <n v="4"/>
    <n v="8"/>
    <n v="3"/>
    <s v="4.4.8.3"/>
    <s v="Outcome Based Codes"/>
    <x v="3"/>
    <s v="Faulty Medicinal Product or Medical Device"/>
    <x v="22"/>
    <s v="Other AIC required data fields"/>
    <x v="235"/>
    <s v="Region or Homecare Provider"/>
    <x v="244"/>
    <s v="Region or Homecare Provider"/>
    <x v="503"/>
    <m/>
    <x v="2"/>
    <x v="1"/>
    <s v="n/a"/>
    <s v="No "/>
    <x v="1"/>
    <x v="2"/>
    <x v="0"/>
    <x v="0"/>
    <x v="1"/>
    <x v="2"/>
    <x v="1"/>
    <x v="3"/>
    <x v="1"/>
    <x v="2"/>
    <x v="1"/>
    <x v="3"/>
    <x v="1"/>
    <x v="3"/>
    <m/>
    <m/>
  </r>
  <r>
    <n v="4"/>
    <n v="4"/>
    <n v="8"/>
    <n v="4"/>
    <s v="4.4.8.4"/>
    <s v="Outcome Based Codes"/>
    <x v="3"/>
    <s v="Faulty Medicinal Product or Medical Device"/>
    <x v="22"/>
    <s v="Other AIC required data fields"/>
    <x v="235"/>
    <s v="Reporting Hospital (leave blank if multiple)"/>
    <x v="245"/>
    <s v="Reporting Hospital (leave blank if multiple)"/>
    <x v="504"/>
    <m/>
    <x v="2"/>
    <x v="1"/>
    <s v="n/a"/>
    <s v="No "/>
    <x v="1"/>
    <x v="2"/>
    <x v="0"/>
    <x v="1"/>
    <x v="1"/>
    <x v="2"/>
    <x v="1"/>
    <x v="3"/>
    <x v="1"/>
    <x v="2"/>
    <x v="1"/>
    <x v="3"/>
    <x v="1"/>
    <x v="3"/>
    <m/>
    <m/>
  </r>
  <r>
    <n v="4"/>
    <n v="4"/>
    <n v="8"/>
    <n v="5"/>
    <s v="4.4.8.5"/>
    <s v="Outcome Based Codes"/>
    <x v="3"/>
    <s v="Faulty Medicinal Product or Medical Device"/>
    <x v="22"/>
    <s v="Other AIC required data fields"/>
    <x v="235"/>
    <s v="Date manufacturer contacted"/>
    <x v="246"/>
    <s v="Date manufacturer contacted"/>
    <x v="505"/>
    <m/>
    <x v="9"/>
    <x v="1"/>
    <s v="n/a"/>
    <s v="No "/>
    <x v="1"/>
    <x v="2"/>
    <x v="0"/>
    <x v="0"/>
    <x v="1"/>
    <x v="2"/>
    <x v="1"/>
    <x v="3"/>
    <x v="1"/>
    <x v="2"/>
    <x v="1"/>
    <x v="3"/>
    <x v="1"/>
    <x v="3"/>
    <m/>
    <m/>
  </r>
  <r>
    <n v="4"/>
    <n v="4"/>
    <n v="8"/>
    <n v="6"/>
    <s v="4.4.8.6"/>
    <s v="Outcome Based Codes"/>
    <x v="3"/>
    <s v="Faulty Medicinal Product or Medical Device"/>
    <x v="22"/>
    <s v="Other AIC required data fields"/>
    <x v="235"/>
    <s v="Date Faulty / Defective Item Report Closed/Completed"/>
    <x v="247"/>
    <s v="Date Faulty / Defective Item Report Closed/Completed"/>
    <x v="506"/>
    <m/>
    <x v="9"/>
    <x v="1"/>
    <s v="n/a"/>
    <s v="No "/>
    <x v="1"/>
    <x v="2"/>
    <x v="0"/>
    <x v="0"/>
    <x v="1"/>
    <x v="2"/>
    <x v="1"/>
    <x v="3"/>
    <x v="1"/>
    <x v="2"/>
    <x v="1"/>
    <x v="3"/>
    <x v="1"/>
    <x v="3"/>
    <m/>
    <m/>
  </r>
  <r>
    <n v="4"/>
    <n v="5"/>
    <s v=""/>
    <s v=""/>
    <s v="4.5"/>
    <s v="Outcome Based Codes"/>
    <x v="3"/>
    <s v="Safeguarding Incident"/>
    <x v="23"/>
    <m/>
    <x v="0"/>
    <m/>
    <x v="0"/>
    <s v="Safeguarding Incident"/>
    <x v="507"/>
    <s v="Use age of patient to determine if adult or child.  Consider adding special patient master data fields for “Gillick competent” minors and designated vulnerable adults or to highlight those with individual care plans."/>
    <x v="0"/>
    <x v="1"/>
    <s v="n/a"/>
    <s v="No "/>
    <x v="1"/>
    <x v="2"/>
    <x v="1"/>
    <x v="2"/>
    <x v="0"/>
    <x v="0"/>
    <x v="1"/>
    <x v="3"/>
    <x v="1"/>
    <x v="2"/>
    <x v="1"/>
    <x v="3"/>
    <x v="1"/>
    <x v="3"/>
    <m/>
    <m/>
  </r>
  <r>
    <n v="4"/>
    <n v="5"/>
    <n v="1"/>
    <s v=""/>
    <s v="4.5.1"/>
    <s v="Outcome Based Codes"/>
    <x v="3"/>
    <s v="Safeguarding Incident"/>
    <x v="23"/>
    <s v="Patient competency changed, not identified and/or actioned"/>
    <x v="236"/>
    <m/>
    <x v="0"/>
    <s v="Patient competency changed, not identified and/or actioned"/>
    <x v="508"/>
    <m/>
    <x v="4"/>
    <x v="1"/>
    <s v="n/a"/>
    <s v="No "/>
    <x v="1"/>
    <x v="2"/>
    <x v="1"/>
    <x v="2"/>
    <x v="0"/>
    <x v="0"/>
    <x v="1"/>
    <x v="3"/>
    <x v="1"/>
    <x v="2"/>
    <x v="1"/>
    <x v="3"/>
    <x v="1"/>
    <x v="3"/>
    <m/>
    <m/>
  </r>
  <r>
    <n v="4"/>
    <n v="6"/>
    <s v=""/>
    <s v=""/>
    <s v="4.6"/>
    <s v="Outcome Based Codes"/>
    <x v="3"/>
    <s v="Information Governance Incident"/>
    <x v="24"/>
    <m/>
    <x v="0"/>
    <m/>
    <x v="0"/>
    <s v="Information Governance Incident"/>
    <x v="509"/>
    <m/>
    <x v="0"/>
    <x v="1"/>
    <s v="n/a"/>
    <s v="No "/>
    <x v="0"/>
    <x v="0"/>
    <x v="1"/>
    <x v="2"/>
    <x v="1"/>
    <x v="2"/>
    <x v="1"/>
    <x v="3"/>
    <x v="1"/>
    <x v="2"/>
    <x v="1"/>
    <x v="3"/>
    <x v="1"/>
    <x v="3"/>
    <m/>
    <m/>
  </r>
  <r>
    <n v="4"/>
    <n v="6"/>
    <n v="1"/>
    <s v=""/>
    <s v="4.6.1"/>
    <s v="Outcome Based Codes"/>
    <x v="3"/>
    <s v="Information Governance Incident"/>
    <x v="24"/>
    <s v="IG Toolkit Severity level (HICSC)"/>
    <x v="237"/>
    <m/>
    <x v="0"/>
    <s v="IG Toolkit Severity level (HICSC)"/>
    <x v="510"/>
    <m/>
    <x v="0"/>
    <x v="1"/>
    <s v="n/a"/>
    <s v="No "/>
    <x v="0"/>
    <x v="0"/>
    <x v="1"/>
    <x v="2"/>
    <x v="1"/>
    <x v="2"/>
    <x v="1"/>
    <x v="3"/>
    <x v="1"/>
    <x v="2"/>
    <x v="1"/>
    <x v="3"/>
    <x v="1"/>
    <x v="3"/>
    <m/>
    <m/>
  </r>
  <r>
    <n v="4"/>
    <n v="6"/>
    <n v="1"/>
    <n v="1"/>
    <s v="4.6.1.1"/>
    <s v="Outcome Based Codes"/>
    <x v="3"/>
    <s v="Information Governance Incident"/>
    <x v="24"/>
    <s v="IG Toolkit Severity level (HICSC)"/>
    <x v="237"/>
    <s v="Below Level 1"/>
    <x v="248"/>
    <s v="Below Level 1"/>
    <x v="511"/>
    <m/>
    <x v="5"/>
    <x v="1"/>
    <s v="n/a"/>
    <s v="No "/>
    <x v="1"/>
    <x v="2"/>
    <x v="1"/>
    <x v="2"/>
    <x v="1"/>
    <x v="2"/>
    <x v="1"/>
    <x v="3"/>
    <x v="1"/>
    <x v="2"/>
    <x v="1"/>
    <x v="3"/>
    <x v="1"/>
    <x v="3"/>
    <m/>
    <m/>
  </r>
  <r>
    <n v="4"/>
    <n v="6"/>
    <n v="1"/>
    <n v="2"/>
    <s v="4.6.1.2"/>
    <s v="Outcome Based Codes"/>
    <x v="3"/>
    <s v="Information Governance Incident"/>
    <x v="24"/>
    <s v="IG Toolkit Severity level (HICSC)"/>
    <x v="237"/>
    <s v="Level 1"/>
    <x v="249"/>
    <s v="Level 1"/>
    <x v="512"/>
    <m/>
    <x v="5"/>
    <x v="1"/>
    <s v="n/a"/>
    <s v="No "/>
    <x v="0"/>
    <x v="3"/>
    <x v="1"/>
    <x v="2"/>
    <x v="1"/>
    <x v="2"/>
    <x v="1"/>
    <x v="3"/>
    <x v="1"/>
    <x v="2"/>
    <x v="1"/>
    <x v="3"/>
    <x v="1"/>
    <x v="3"/>
    <m/>
    <m/>
  </r>
  <r>
    <n v="4"/>
    <n v="6"/>
    <n v="1"/>
    <n v="3"/>
    <s v="4.6.1.3"/>
    <s v="Outcome Based Codes"/>
    <x v="3"/>
    <s v="Information Governance Incident"/>
    <x v="24"/>
    <s v="IG Toolkit Severity level (HICSC)"/>
    <x v="237"/>
    <s v="Level 2"/>
    <x v="250"/>
    <s v="Level 2"/>
    <x v="513"/>
    <m/>
    <x v="5"/>
    <x v="1"/>
    <s v="n/a"/>
    <s v="No "/>
    <x v="0"/>
    <x v="3"/>
    <x v="1"/>
    <x v="2"/>
    <x v="1"/>
    <x v="2"/>
    <x v="1"/>
    <x v="3"/>
    <x v="1"/>
    <x v="2"/>
    <x v="1"/>
    <x v="3"/>
    <x v="1"/>
    <x v="3"/>
    <m/>
    <m/>
  </r>
  <r>
    <n v="4"/>
    <n v="6"/>
    <n v="2"/>
    <s v=""/>
    <s v="4.6.2"/>
    <s v="Outcome Based Codes"/>
    <x v="3"/>
    <s v="Information Governance Incident"/>
    <x v="24"/>
    <s v="Number of records involved (HICSC)"/>
    <x v="238"/>
    <m/>
    <x v="0"/>
    <s v="Number of records involved (HICSC)"/>
    <x v="514"/>
    <m/>
    <x v="7"/>
    <x v="1"/>
    <s v="n/a"/>
    <s v="No "/>
    <x v="0"/>
    <x v="0"/>
    <x v="1"/>
    <x v="2"/>
    <x v="1"/>
    <x v="2"/>
    <x v="1"/>
    <x v="3"/>
    <x v="1"/>
    <x v="2"/>
    <x v="1"/>
    <x v="3"/>
    <x v="1"/>
    <x v="3"/>
    <m/>
    <m/>
  </r>
  <r>
    <n v="4"/>
    <n v="6"/>
    <n v="3"/>
    <s v=""/>
    <s v="4.6.3"/>
    <s v="Outcome Based Codes"/>
    <x v="3"/>
    <s v="Information Governance Incident"/>
    <x v="24"/>
    <s v="Breach Type (HICSC)"/>
    <x v="239"/>
    <m/>
    <x v="0"/>
    <s v="Breach Type (HICSC)"/>
    <x v="515"/>
    <m/>
    <x v="0"/>
    <x v="1"/>
    <s v="n/a"/>
    <s v="No "/>
    <x v="0"/>
    <x v="0"/>
    <x v="1"/>
    <x v="2"/>
    <x v="1"/>
    <x v="2"/>
    <x v="1"/>
    <x v="3"/>
    <x v="1"/>
    <x v="2"/>
    <x v="1"/>
    <x v="3"/>
    <x v="1"/>
    <x v="3"/>
    <m/>
    <m/>
  </r>
  <r>
    <n v="4"/>
    <n v="6"/>
    <n v="3"/>
    <n v="1"/>
    <s v="4.6.3.1"/>
    <s v="Outcome Based Codes"/>
    <x v="3"/>
    <s v="Information Governance Incident"/>
    <x v="24"/>
    <s v="Breach Type (HICSC)"/>
    <x v="239"/>
    <s v="Corruption or inability to recover electronic data"/>
    <x v="251"/>
    <s v="Corruption or inability to recover electronic data"/>
    <x v="516"/>
    <m/>
    <x v="5"/>
    <x v="1"/>
    <s v="n/a"/>
    <s v="No "/>
    <x v="0"/>
    <x v="3"/>
    <x v="1"/>
    <x v="2"/>
    <x v="1"/>
    <x v="2"/>
    <x v="1"/>
    <x v="3"/>
    <x v="1"/>
    <x v="2"/>
    <x v="1"/>
    <x v="3"/>
    <x v="1"/>
    <x v="3"/>
    <m/>
    <m/>
  </r>
  <r>
    <n v="4"/>
    <n v="6"/>
    <n v="3"/>
    <n v="2"/>
    <s v="4.6.3.2"/>
    <s v="Outcome Based Codes"/>
    <x v="3"/>
    <s v="Information Governance Incident"/>
    <x v="24"/>
    <s v="Breach Type (HICSC)"/>
    <x v="239"/>
    <s v="Disclosed in Error"/>
    <x v="252"/>
    <s v="Disclosed in Error"/>
    <x v="517"/>
    <m/>
    <x v="5"/>
    <x v="1"/>
    <s v="n/a"/>
    <s v="No "/>
    <x v="0"/>
    <x v="3"/>
    <x v="1"/>
    <x v="2"/>
    <x v="1"/>
    <x v="2"/>
    <x v="1"/>
    <x v="3"/>
    <x v="1"/>
    <x v="2"/>
    <x v="1"/>
    <x v="3"/>
    <x v="1"/>
    <x v="3"/>
    <m/>
    <m/>
  </r>
  <r>
    <n v="4"/>
    <n v="6"/>
    <n v="3"/>
    <n v="3"/>
    <s v="4.6.3.3"/>
    <s v="Outcome Based Codes"/>
    <x v="3"/>
    <s v="Information Governance Incident"/>
    <x v="24"/>
    <s v="Breach Type (HICSC)"/>
    <x v="239"/>
    <s v="Lost in Transit"/>
    <x v="253"/>
    <s v="Lost in Transit"/>
    <x v="518"/>
    <m/>
    <x v="5"/>
    <x v="1"/>
    <s v="n/a"/>
    <s v="No "/>
    <x v="0"/>
    <x v="3"/>
    <x v="1"/>
    <x v="2"/>
    <x v="1"/>
    <x v="2"/>
    <x v="1"/>
    <x v="3"/>
    <x v="1"/>
    <x v="2"/>
    <x v="1"/>
    <x v="3"/>
    <x v="1"/>
    <x v="3"/>
    <m/>
    <m/>
  </r>
  <r>
    <n v="4"/>
    <n v="6"/>
    <n v="3"/>
    <n v="4"/>
    <s v="4.6.3.4"/>
    <s v="Outcome Based Codes"/>
    <x v="3"/>
    <s v="Information Governance Incident"/>
    <x v="24"/>
    <s v="Breach Type (HICSC)"/>
    <x v="239"/>
    <s v="Lost or stolen hardware"/>
    <x v="254"/>
    <s v="Lost or stolen hardware"/>
    <x v="519"/>
    <m/>
    <x v="5"/>
    <x v="1"/>
    <s v="n/a"/>
    <s v="No "/>
    <x v="0"/>
    <x v="3"/>
    <x v="1"/>
    <x v="2"/>
    <x v="1"/>
    <x v="2"/>
    <x v="1"/>
    <x v="3"/>
    <x v="1"/>
    <x v="2"/>
    <x v="1"/>
    <x v="3"/>
    <x v="1"/>
    <x v="3"/>
    <m/>
    <m/>
  </r>
  <r>
    <n v="4"/>
    <n v="6"/>
    <n v="3"/>
    <n v="5"/>
    <s v="4.6.3.5"/>
    <s v="Outcome Based Codes"/>
    <x v="3"/>
    <s v="Information Governance Incident"/>
    <x v="24"/>
    <s v="Breach Type (HICSC)"/>
    <x v="239"/>
    <s v="Lost or stolen paperwork"/>
    <x v="255"/>
    <s v="Lost or stolen paperwork"/>
    <x v="520"/>
    <m/>
    <x v="5"/>
    <x v="1"/>
    <s v="n/a"/>
    <s v="No "/>
    <x v="0"/>
    <x v="3"/>
    <x v="1"/>
    <x v="2"/>
    <x v="1"/>
    <x v="2"/>
    <x v="1"/>
    <x v="3"/>
    <x v="1"/>
    <x v="2"/>
    <x v="1"/>
    <x v="3"/>
    <x v="1"/>
    <x v="3"/>
    <m/>
    <m/>
  </r>
  <r>
    <n v="4"/>
    <n v="6"/>
    <n v="3"/>
    <n v="6"/>
    <s v="4.6.3.6"/>
    <s v="Outcome Based Codes"/>
    <x v="3"/>
    <s v="Information Governance Incident"/>
    <x v="24"/>
    <s v="Breach Type (HICSC)"/>
    <x v="239"/>
    <s v="Non-secure Disposal –hardware"/>
    <x v="256"/>
    <s v="Non-secure Disposal –hardware"/>
    <x v="521"/>
    <m/>
    <x v="5"/>
    <x v="1"/>
    <s v="n/a"/>
    <s v="No "/>
    <x v="0"/>
    <x v="3"/>
    <x v="1"/>
    <x v="2"/>
    <x v="1"/>
    <x v="2"/>
    <x v="1"/>
    <x v="3"/>
    <x v="1"/>
    <x v="2"/>
    <x v="1"/>
    <x v="3"/>
    <x v="1"/>
    <x v="3"/>
    <m/>
    <m/>
  </r>
  <r>
    <n v="4"/>
    <n v="6"/>
    <n v="3"/>
    <n v="7"/>
    <s v="4.6.3.7"/>
    <s v="Outcome Based Codes"/>
    <x v="3"/>
    <s v="Information Governance Incident"/>
    <x v="24"/>
    <s v="Breach Type (HICSC)"/>
    <x v="239"/>
    <s v="Non-secure Disposal – paperwork"/>
    <x v="257"/>
    <s v="Non-secure Disposal – paperwork"/>
    <x v="522"/>
    <m/>
    <x v="5"/>
    <x v="1"/>
    <s v="n/a"/>
    <s v="No "/>
    <x v="0"/>
    <x v="3"/>
    <x v="1"/>
    <x v="2"/>
    <x v="1"/>
    <x v="2"/>
    <x v="1"/>
    <x v="3"/>
    <x v="1"/>
    <x v="2"/>
    <x v="1"/>
    <x v="3"/>
    <x v="1"/>
    <x v="3"/>
    <m/>
    <m/>
  </r>
  <r>
    <n v="4"/>
    <n v="6"/>
    <n v="3"/>
    <n v="8"/>
    <s v="4.6.3.8"/>
    <s v="Outcome Based Codes"/>
    <x v="3"/>
    <s v="Information Governance Incident"/>
    <x v="24"/>
    <s v="Breach Type (HICSC)"/>
    <x v="239"/>
    <s v="Uploaded to website in error"/>
    <x v="258"/>
    <s v="Uploaded to website in error"/>
    <x v="523"/>
    <m/>
    <x v="5"/>
    <x v="1"/>
    <s v="n/a"/>
    <s v="No "/>
    <x v="0"/>
    <x v="3"/>
    <x v="1"/>
    <x v="2"/>
    <x v="1"/>
    <x v="2"/>
    <x v="1"/>
    <x v="3"/>
    <x v="1"/>
    <x v="2"/>
    <x v="1"/>
    <x v="3"/>
    <x v="1"/>
    <x v="3"/>
    <m/>
    <m/>
  </r>
  <r>
    <n v="4"/>
    <n v="6"/>
    <n v="3"/>
    <n v="9"/>
    <s v="4.6.3.9"/>
    <s v="Outcome Based Codes"/>
    <x v="3"/>
    <s v="Information Governance Incident"/>
    <x v="24"/>
    <s v="Breach Type (HICSC)"/>
    <x v="239"/>
    <s v="Technical security failing (including hacking)"/>
    <x v="259"/>
    <s v="Technical security failing (including hacking)"/>
    <x v="524"/>
    <m/>
    <x v="5"/>
    <x v="1"/>
    <s v="n/a"/>
    <s v="No "/>
    <x v="0"/>
    <x v="3"/>
    <x v="1"/>
    <x v="2"/>
    <x v="1"/>
    <x v="2"/>
    <x v="1"/>
    <x v="3"/>
    <x v="1"/>
    <x v="2"/>
    <x v="1"/>
    <x v="3"/>
    <x v="1"/>
    <x v="3"/>
    <m/>
    <m/>
  </r>
  <r>
    <n v="4"/>
    <n v="6"/>
    <n v="3"/>
    <n v="10"/>
    <s v="4.6.3.10"/>
    <s v="Outcome Based Codes"/>
    <x v="3"/>
    <s v="Information Governance Incident"/>
    <x v="24"/>
    <s v="Breach Type (HICSC)"/>
    <x v="239"/>
    <s v="Unauthorised access/disclosure"/>
    <x v="260"/>
    <s v="Unauthorised access/disclosure"/>
    <x v="525"/>
    <m/>
    <x v="5"/>
    <x v="1"/>
    <s v="n/a"/>
    <s v="No "/>
    <x v="0"/>
    <x v="3"/>
    <x v="1"/>
    <x v="2"/>
    <x v="1"/>
    <x v="2"/>
    <x v="1"/>
    <x v="3"/>
    <x v="1"/>
    <x v="2"/>
    <x v="1"/>
    <x v="3"/>
    <x v="1"/>
    <x v="3"/>
    <m/>
    <m/>
  </r>
  <r>
    <n v="4"/>
    <n v="6"/>
    <n v="3"/>
    <n v="11"/>
    <s v="4.6.3.11"/>
    <s v="Outcome Based Codes"/>
    <x v="3"/>
    <s v="Information Governance Incident"/>
    <x v="24"/>
    <s v="Breach Type (HICSC)"/>
    <x v="239"/>
    <s v="Other / Unclassified breach type (HICSC)"/>
    <x v="261"/>
    <s v="Other / Unclassified breach type (HICSC)"/>
    <x v="526"/>
    <m/>
    <x v="5"/>
    <x v="1"/>
    <s v="n/a"/>
    <s v="No "/>
    <x v="0"/>
    <x v="3"/>
    <x v="1"/>
    <x v="2"/>
    <x v="1"/>
    <x v="2"/>
    <x v="1"/>
    <x v="3"/>
    <x v="1"/>
    <x v="2"/>
    <x v="1"/>
    <x v="3"/>
    <x v="1"/>
    <x v="3"/>
    <m/>
    <m/>
  </r>
  <r>
    <n v="4"/>
    <n v="6"/>
    <n v="4"/>
    <s v=""/>
    <s v="4.6.4"/>
    <s v="Outcome Based Codes"/>
    <x v="3"/>
    <s v="Information Governance Incident"/>
    <x v="24"/>
    <s v="Breach caused by (HICSC)"/>
    <x v="240"/>
    <m/>
    <x v="0"/>
    <s v="Breach caused by (HICSC)"/>
    <x v="527"/>
    <m/>
    <x v="0"/>
    <x v="1"/>
    <s v="n/a"/>
    <s v="No "/>
    <x v="0"/>
    <x v="0"/>
    <x v="1"/>
    <x v="2"/>
    <x v="1"/>
    <x v="2"/>
    <x v="1"/>
    <x v="3"/>
    <x v="1"/>
    <x v="2"/>
    <x v="1"/>
    <x v="3"/>
    <x v="1"/>
    <x v="3"/>
    <m/>
    <m/>
  </r>
  <r>
    <n v="4"/>
    <n v="6"/>
    <n v="4"/>
    <n v="1"/>
    <s v="4.6.4.1"/>
    <s v="Outcome Based Codes"/>
    <x v="3"/>
    <s v="Information Governance Incident"/>
    <x v="24"/>
    <s v="Breach caused by (HICSC)"/>
    <x v="240"/>
    <s v="Theft"/>
    <x v="262"/>
    <s v="Theft"/>
    <x v="528"/>
    <m/>
    <x v="5"/>
    <x v="1"/>
    <s v="n/a"/>
    <s v="No "/>
    <x v="0"/>
    <x v="3"/>
    <x v="1"/>
    <x v="2"/>
    <x v="1"/>
    <x v="2"/>
    <x v="1"/>
    <x v="3"/>
    <x v="1"/>
    <x v="2"/>
    <x v="1"/>
    <x v="3"/>
    <x v="1"/>
    <x v="3"/>
    <m/>
    <m/>
  </r>
  <r>
    <n v="4"/>
    <n v="6"/>
    <n v="4"/>
    <n v="2"/>
    <s v="4.6.4.2"/>
    <s v="Outcome Based Codes"/>
    <x v="3"/>
    <s v="Information Governance Incident"/>
    <x v="24"/>
    <s v="Breach caused by (HICSC)"/>
    <x v="240"/>
    <s v="Accidental loss,"/>
    <x v="263"/>
    <s v="Accidental loss,"/>
    <x v="529"/>
    <m/>
    <x v="5"/>
    <x v="1"/>
    <s v="n/a"/>
    <s v="No "/>
    <x v="0"/>
    <x v="3"/>
    <x v="1"/>
    <x v="2"/>
    <x v="1"/>
    <x v="2"/>
    <x v="1"/>
    <x v="3"/>
    <x v="1"/>
    <x v="2"/>
    <x v="1"/>
    <x v="3"/>
    <x v="1"/>
    <x v="3"/>
    <m/>
    <m/>
  </r>
  <r>
    <n v="4"/>
    <n v="6"/>
    <n v="4"/>
    <n v="3"/>
    <s v="4.6.4.3"/>
    <s v="Outcome Based Codes"/>
    <x v="3"/>
    <s v="Information Governance Incident"/>
    <x v="24"/>
    <s v="Breach caused by (HICSC)"/>
    <x v="240"/>
    <s v="Inappropriate disclosure,"/>
    <x v="264"/>
    <s v="Inappropriate disclosure,"/>
    <x v="530"/>
    <m/>
    <x v="5"/>
    <x v="1"/>
    <s v="n/a"/>
    <s v="No "/>
    <x v="0"/>
    <x v="3"/>
    <x v="1"/>
    <x v="2"/>
    <x v="1"/>
    <x v="2"/>
    <x v="1"/>
    <x v="3"/>
    <x v="1"/>
    <x v="2"/>
    <x v="1"/>
    <x v="3"/>
    <x v="1"/>
    <x v="3"/>
    <m/>
    <m/>
  </r>
  <r>
    <n v="4"/>
    <n v="6"/>
    <n v="4"/>
    <n v="4"/>
    <s v="4.6.4.4"/>
    <s v="Outcome Based Codes"/>
    <x v="3"/>
    <s v="Information Governance Incident"/>
    <x v="24"/>
    <s v="Breach caused by (HICSC)"/>
    <x v="240"/>
    <s v="Procedural failure"/>
    <x v="265"/>
    <s v="Procedural failure"/>
    <x v="531"/>
    <m/>
    <x v="5"/>
    <x v="1"/>
    <s v="n/a"/>
    <s v="No "/>
    <x v="0"/>
    <x v="3"/>
    <x v="1"/>
    <x v="2"/>
    <x v="1"/>
    <x v="2"/>
    <x v="1"/>
    <x v="3"/>
    <x v="1"/>
    <x v="2"/>
    <x v="1"/>
    <x v="3"/>
    <x v="1"/>
    <x v="3"/>
    <m/>
    <m/>
  </r>
  <r>
    <n v="4"/>
    <n v="6"/>
    <n v="5"/>
    <s v=""/>
    <s v="4.6.5"/>
    <s v="Outcome Based Codes"/>
    <x v="3"/>
    <s v="Information Governance Incident"/>
    <x v="24"/>
    <s v="Data format (HICSC)"/>
    <x v="241"/>
    <m/>
    <x v="0"/>
    <s v="Data format (HICSC)"/>
    <x v="532"/>
    <m/>
    <x v="0"/>
    <x v="1"/>
    <s v="n/a"/>
    <s v="No "/>
    <x v="0"/>
    <x v="0"/>
    <x v="1"/>
    <x v="2"/>
    <x v="1"/>
    <x v="2"/>
    <x v="1"/>
    <x v="3"/>
    <x v="1"/>
    <x v="2"/>
    <x v="1"/>
    <x v="3"/>
    <x v="1"/>
    <x v="3"/>
    <m/>
    <m/>
  </r>
  <r>
    <n v="4"/>
    <n v="6"/>
    <n v="5"/>
    <n v="1"/>
    <s v="4.6.5.1"/>
    <s v="Outcome Based Codes"/>
    <x v="3"/>
    <s v="Information Governance Incident"/>
    <x v="24"/>
    <s v="Data format (HICSC)"/>
    <x v="241"/>
    <s v="Written"/>
    <x v="266"/>
    <s v="Written"/>
    <x v="533"/>
    <m/>
    <x v="5"/>
    <x v="1"/>
    <s v="n/a"/>
    <s v="No "/>
    <x v="0"/>
    <x v="3"/>
    <x v="1"/>
    <x v="2"/>
    <x v="1"/>
    <x v="2"/>
    <x v="1"/>
    <x v="3"/>
    <x v="1"/>
    <x v="2"/>
    <x v="1"/>
    <x v="3"/>
    <x v="1"/>
    <x v="3"/>
    <m/>
    <m/>
  </r>
  <r>
    <n v="4"/>
    <n v="6"/>
    <n v="5"/>
    <n v="2"/>
    <s v="4.6.5.2"/>
    <s v="Outcome Based Codes"/>
    <x v="3"/>
    <s v="Information Governance Incident"/>
    <x v="24"/>
    <s v="Data format (HICSC)"/>
    <x v="241"/>
    <s v="Digital – encrypted"/>
    <x v="267"/>
    <s v="Digital – encrypted"/>
    <x v="534"/>
    <m/>
    <x v="5"/>
    <x v="1"/>
    <s v="n/a"/>
    <s v="No "/>
    <x v="0"/>
    <x v="3"/>
    <x v="1"/>
    <x v="2"/>
    <x v="1"/>
    <x v="2"/>
    <x v="1"/>
    <x v="3"/>
    <x v="1"/>
    <x v="2"/>
    <x v="1"/>
    <x v="3"/>
    <x v="1"/>
    <x v="3"/>
    <m/>
    <m/>
  </r>
  <r>
    <n v="4"/>
    <n v="6"/>
    <n v="5"/>
    <n v="3"/>
    <s v="4.6.5.3"/>
    <s v="Outcome Based Codes"/>
    <x v="3"/>
    <s v="Information Governance Incident"/>
    <x v="24"/>
    <s v="Data format (HICSC)"/>
    <x v="241"/>
    <s v="Digital – not encrypted"/>
    <x v="268"/>
    <s v="Digital – not encrypted"/>
    <x v="535"/>
    <m/>
    <x v="5"/>
    <x v="1"/>
    <s v="n/a"/>
    <s v="No "/>
    <x v="0"/>
    <x v="3"/>
    <x v="1"/>
    <x v="2"/>
    <x v="1"/>
    <x v="2"/>
    <x v="1"/>
    <x v="3"/>
    <x v="1"/>
    <x v="2"/>
    <x v="1"/>
    <x v="3"/>
    <x v="1"/>
    <x v="3"/>
    <m/>
    <m/>
  </r>
  <r>
    <n v="4"/>
    <n v="6"/>
    <n v="6"/>
    <s v=""/>
    <s v="4.6.6"/>
    <s v="Outcome Based Codes"/>
    <x v="3"/>
    <s v="Information Governance Incident"/>
    <x v="24"/>
    <s v="Personal Data Type (HICSC)"/>
    <x v="242"/>
    <m/>
    <x v="0"/>
    <s v="Personal Data Type (HICSC)"/>
    <x v="536"/>
    <m/>
    <x v="0"/>
    <x v="1"/>
    <s v="n/a"/>
    <s v="No "/>
    <x v="0"/>
    <x v="0"/>
    <x v="1"/>
    <x v="2"/>
    <x v="1"/>
    <x v="2"/>
    <x v="1"/>
    <x v="3"/>
    <x v="1"/>
    <x v="2"/>
    <x v="1"/>
    <x v="3"/>
    <x v="1"/>
    <x v="3"/>
    <m/>
    <m/>
  </r>
  <r>
    <n v="4"/>
    <n v="6"/>
    <n v="6"/>
    <n v="1"/>
    <s v="4.6.6.1"/>
    <s v="Outcome Based Codes"/>
    <x v="3"/>
    <s v="Information Governance Incident"/>
    <x v="24"/>
    <s v="Personal Data Type (HICSC)"/>
    <x v="242"/>
    <s v="Basic demographic data at risk e.g. equivalent to telephone directory"/>
    <x v="269"/>
    <s v="Basic demographic data at risk e.g. equivalent to telephone directory"/>
    <x v="537"/>
    <m/>
    <x v="5"/>
    <x v="1"/>
    <s v="n/a"/>
    <s v="No "/>
    <x v="0"/>
    <x v="3"/>
    <x v="1"/>
    <x v="2"/>
    <x v="1"/>
    <x v="2"/>
    <x v="1"/>
    <x v="3"/>
    <x v="1"/>
    <x v="2"/>
    <x v="1"/>
    <x v="3"/>
    <x v="1"/>
    <x v="3"/>
    <m/>
    <m/>
  </r>
  <r>
    <n v="4"/>
    <n v="6"/>
    <n v="6"/>
    <n v="2"/>
    <s v="4.6.6.2"/>
    <s v="Outcome Based Codes"/>
    <x v="3"/>
    <s v="Information Governance Incident"/>
    <x v="24"/>
    <s v="Personal Data Type (HICSC)"/>
    <x v="242"/>
    <s v="Limited clinical information at risk e.g. clinic attendance, ward handover sheet"/>
    <x v="270"/>
    <s v="Limited clinical information at risk e.g. clinic attendance, ward handover sheet"/>
    <x v="538"/>
    <m/>
    <x v="5"/>
    <x v="1"/>
    <s v="n/a"/>
    <s v="No "/>
    <x v="0"/>
    <x v="3"/>
    <x v="1"/>
    <x v="2"/>
    <x v="1"/>
    <x v="2"/>
    <x v="1"/>
    <x v="3"/>
    <x v="1"/>
    <x v="2"/>
    <x v="1"/>
    <x v="3"/>
    <x v="1"/>
    <x v="3"/>
    <m/>
    <m/>
  </r>
  <r>
    <n v="4"/>
    <n v="6"/>
    <n v="7"/>
    <s v=""/>
    <s v="4.6.7"/>
    <s v="Outcome Based Codes"/>
    <x v="3"/>
    <s v="Information Governance Incident"/>
    <x v="24"/>
    <s v="Sensitivity (HICSC)"/>
    <x v="243"/>
    <m/>
    <x v="0"/>
    <s v="Sensitivity (HICSC)"/>
    <x v="539"/>
    <m/>
    <x v="0"/>
    <x v="1"/>
    <s v="n/a"/>
    <s v="No "/>
    <x v="0"/>
    <x v="0"/>
    <x v="1"/>
    <x v="2"/>
    <x v="1"/>
    <x v="2"/>
    <x v="1"/>
    <x v="3"/>
    <x v="1"/>
    <x v="2"/>
    <x v="1"/>
    <x v="3"/>
    <x v="1"/>
    <x v="3"/>
    <m/>
    <m/>
  </r>
  <r>
    <n v="4"/>
    <n v="6"/>
    <n v="7"/>
    <n v="1"/>
    <s v="4.6.7.1"/>
    <s v="Outcome Based Codes"/>
    <x v="3"/>
    <s v="Information Governance Incident"/>
    <x v="24"/>
    <s v="Sensitivity (HICSC)"/>
    <x v="243"/>
    <s v="No clinical data at risk"/>
    <x v="271"/>
    <s v="No clinical data at risk"/>
    <x v="540"/>
    <m/>
    <x v="5"/>
    <x v="1"/>
    <s v="n/a"/>
    <s v="No "/>
    <x v="0"/>
    <x v="3"/>
    <x v="1"/>
    <x v="2"/>
    <x v="1"/>
    <x v="2"/>
    <x v="1"/>
    <x v="3"/>
    <x v="1"/>
    <x v="2"/>
    <x v="1"/>
    <x v="3"/>
    <x v="1"/>
    <x v="3"/>
    <m/>
    <m/>
  </r>
  <r>
    <n v="4"/>
    <n v="6"/>
    <n v="7"/>
    <n v="2"/>
    <s v="4.6.7.2"/>
    <s v="Outcome Based Codes"/>
    <x v="3"/>
    <s v="Information Governance Incident"/>
    <x v="24"/>
    <s v="Sensitivity (HICSC)"/>
    <x v="243"/>
    <s v="Limited demographic data at risk e.g. address not included, name not included"/>
    <x v="272"/>
    <s v="Limited demographic data at risk e.g. address not included, name not included"/>
    <x v="541"/>
    <m/>
    <x v="5"/>
    <x v="1"/>
    <s v="n/a"/>
    <s v="No "/>
    <x v="0"/>
    <x v="3"/>
    <x v="1"/>
    <x v="2"/>
    <x v="1"/>
    <x v="2"/>
    <x v="1"/>
    <x v="3"/>
    <x v="1"/>
    <x v="2"/>
    <x v="1"/>
    <x v="3"/>
    <x v="1"/>
    <x v="3"/>
    <m/>
    <m/>
  </r>
  <r>
    <n v="4"/>
    <n v="6"/>
    <n v="7"/>
    <n v="3"/>
    <s v="4.6.7.3"/>
    <s v="Outcome Based Codes"/>
    <x v="3"/>
    <s v="Information Governance Incident"/>
    <x v="24"/>
    <s v="Sensitivity (HICSC)"/>
    <x v="243"/>
    <s v="Security controls/difficulty to access data partially mitigates risk"/>
    <x v="273"/>
    <s v="Security controls/difficulty to access data partially mitigates risk"/>
    <x v="542"/>
    <m/>
    <x v="5"/>
    <x v="1"/>
    <s v="n/a"/>
    <s v="No "/>
    <x v="0"/>
    <x v="3"/>
    <x v="1"/>
    <x v="2"/>
    <x v="1"/>
    <x v="2"/>
    <x v="1"/>
    <x v="3"/>
    <x v="1"/>
    <x v="2"/>
    <x v="1"/>
    <x v="3"/>
    <x v="1"/>
    <x v="3"/>
    <m/>
    <m/>
  </r>
  <r>
    <n v="4"/>
    <n v="6"/>
    <n v="7"/>
    <n v="4"/>
    <s v="4.6.7.4"/>
    <s v="Outcome Based Codes"/>
    <x v="3"/>
    <s v="Information Governance Incident"/>
    <x v="24"/>
    <s v="Sensitivity (HICSC)"/>
    <x v="243"/>
    <s v="Detailed clinical information at risk e.g. case notes"/>
    <x v="274"/>
    <s v="Detailed clinical information at risk e.g. case notes"/>
    <x v="543"/>
    <m/>
    <x v="5"/>
    <x v="1"/>
    <s v="n/a"/>
    <s v="No "/>
    <x v="0"/>
    <x v="3"/>
    <x v="1"/>
    <x v="2"/>
    <x v="1"/>
    <x v="2"/>
    <x v="1"/>
    <x v="3"/>
    <x v="1"/>
    <x v="2"/>
    <x v="1"/>
    <x v="3"/>
    <x v="1"/>
    <x v="3"/>
    <m/>
    <m/>
  </r>
  <r>
    <n v="4"/>
    <n v="6"/>
    <n v="7"/>
    <n v="5"/>
    <s v="4.6.7.5"/>
    <s v="Outcome Based Codes"/>
    <x v="3"/>
    <s v="Information Governance Incident"/>
    <x v="24"/>
    <s v="Sensitivity (HICSC)"/>
    <x v="243"/>
    <s v="Particularly sensitive information at risk e.g. HIV, STD, Mental Health, Children"/>
    <x v="275"/>
    <s v="Particularly sensitive information at risk e.g. HIV, STD, Mental Health, Children"/>
    <x v="544"/>
    <m/>
    <x v="5"/>
    <x v="1"/>
    <s v="n/a"/>
    <s v="No "/>
    <x v="0"/>
    <x v="3"/>
    <x v="1"/>
    <x v="2"/>
    <x v="1"/>
    <x v="2"/>
    <x v="1"/>
    <x v="3"/>
    <x v="1"/>
    <x v="2"/>
    <x v="1"/>
    <x v="3"/>
    <x v="1"/>
    <x v="3"/>
    <m/>
    <m/>
  </r>
  <r>
    <n v="4"/>
    <n v="6"/>
    <n v="7"/>
    <n v="6"/>
    <s v="4.6.7.6"/>
    <s v="Outcome Based Codes"/>
    <x v="3"/>
    <s v="Information Governance Incident"/>
    <x v="24"/>
    <s v="Sensitivity (HICSC)"/>
    <x v="243"/>
    <s v="One or more previous incidents of a similar type in past 12 months"/>
    <x v="276"/>
    <s v="One or more previous incidents of a similar type in past 12 months"/>
    <x v="545"/>
    <m/>
    <x v="5"/>
    <x v="1"/>
    <s v="n/a"/>
    <s v="No "/>
    <x v="0"/>
    <x v="3"/>
    <x v="1"/>
    <x v="2"/>
    <x v="1"/>
    <x v="2"/>
    <x v="1"/>
    <x v="3"/>
    <x v="1"/>
    <x v="2"/>
    <x v="1"/>
    <x v="3"/>
    <x v="1"/>
    <x v="3"/>
    <m/>
    <m/>
  </r>
  <r>
    <n v="4"/>
    <n v="6"/>
    <n v="7"/>
    <n v="7"/>
    <s v="4.6.7.7"/>
    <s v="Outcome Based Codes"/>
    <x v="3"/>
    <s v="Information Governance Incident"/>
    <x v="24"/>
    <s v="Sensitivity (HICSC)"/>
    <x v="243"/>
    <s v="Failure to securely encrypt mobile technology or other obvious security failing"/>
    <x v="277"/>
    <s v="Failure to securely encrypt mobile technology or other obvious security failing"/>
    <x v="546"/>
    <m/>
    <x v="5"/>
    <x v="1"/>
    <s v="n/a"/>
    <s v="No "/>
    <x v="0"/>
    <x v="3"/>
    <x v="1"/>
    <x v="2"/>
    <x v="1"/>
    <x v="2"/>
    <x v="1"/>
    <x v="3"/>
    <x v="1"/>
    <x v="2"/>
    <x v="1"/>
    <x v="3"/>
    <x v="1"/>
    <x v="3"/>
    <m/>
    <m/>
  </r>
  <r>
    <n v="4"/>
    <n v="6"/>
    <n v="7"/>
    <n v="8"/>
    <s v="4.6.7.8"/>
    <s v="Outcome Based Codes"/>
    <x v="3"/>
    <s v="Information Governance Incident"/>
    <x v="24"/>
    <s v="Sensitivity (HICSC)"/>
    <x v="243"/>
    <s v="A complaint has been made to the Information Commissioner"/>
    <x v="278"/>
    <s v="A complaint has been made to the Information Commissioner"/>
    <x v="547"/>
    <m/>
    <x v="5"/>
    <x v="1"/>
    <s v="n/a"/>
    <s v="No "/>
    <x v="0"/>
    <x v="3"/>
    <x v="1"/>
    <x v="2"/>
    <x v="1"/>
    <x v="2"/>
    <x v="1"/>
    <x v="3"/>
    <x v="1"/>
    <x v="2"/>
    <x v="1"/>
    <x v="3"/>
    <x v="1"/>
    <x v="3"/>
    <m/>
    <m/>
  </r>
  <r>
    <n v="4"/>
    <n v="6"/>
    <n v="7"/>
    <n v="9"/>
    <s v="4.6.7.9"/>
    <s v="Outcome Based Codes"/>
    <x v="3"/>
    <s v="Information Governance Incident"/>
    <x v="24"/>
    <s v="Sensitivity (HICSC)"/>
    <x v="243"/>
    <s v="Individuals affected are likely to suffer significant distress or embarrassment"/>
    <x v="279"/>
    <s v="Individuals affected are likely to suffer significant distress or embarrassment"/>
    <x v="548"/>
    <m/>
    <x v="5"/>
    <x v="1"/>
    <s v="n/a"/>
    <s v="No "/>
    <x v="0"/>
    <x v="3"/>
    <x v="1"/>
    <x v="2"/>
    <x v="1"/>
    <x v="2"/>
    <x v="1"/>
    <x v="3"/>
    <x v="1"/>
    <x v="2"/>
    <x v="1"/>
    <x v="3"/>
    <x v="1"/>
    <x v="3"/>
    <m/>
    <m/>
  </r>
  <r>
    <n v="4"/>
    <n v="6"/>
    <n v="7"/>
    <n v="10"/>
    <s v="4.6.7.10"/>
    <s v="Outcome Based Codes"/>
    <x v="3"/>
    <s v="Information Governance Incident"/>
    <x v="24"/>
    <s v="Sensitivity (HICSC)"/>
    <x v="243"/>
    <s v="Individuals affected have been placed at risk of physical harm"/>
    <x v="280"/>
    <s v="Individuals affected have been placed at risk of physical harm"/>
    <x v="549"/>
    <m/>
    <x v="5"/>
    <x v="1"/>
    <s v="n/a"/>
    <s v="No "/>
    <x v="0"/>
    <x v="3"/>
    <x v="1"/>
    <x v="2"/>
    <x v="1"/>
    <x v="2"/>
    <x v="1"/>
    <x v="3"/>
    <x v="1"/>
    <x v="2"/>
    <x v="1"/>
    <x v="3"/>
    <x v="1"/>
    <x v="3"/>
    <m/>
    <m/>
  </r>
  <r>
    <n v="4"/>
    <n v="6"/>
    <n v="7"/>
    <n v="11"/>
    <s v="4.6.7.11"/>
    <s v="Outcome Based Codes"/>
    <x v="3"/>
    <s v="Information Governance Incident"/>
    <x v="24"/>
    <s v="Sensitivity (HICSC)"/>
    <x v="243"/>
    <s v="Individuals affected may suffer significant detriment e.g. financial loss"/>
    <x v="281"/>
    <s v="Individuals affected may suffer significant detriment e.g. financial loss"/>
    <x v="550"/>
    <m/>
    <x v="5"/>
    <x v="1"/>
    <s v="n/a"/>
    <s v="No "/>
    <x v="0"/>
    <x v="3"/>
    <x v="1"/>
    <x v="2"/>
    <x v="1"/>
    <x v="2"/>
    <x v="1"/>
    <x v="3"/>
    <x v="1"/>
    <x v="2"/>
    <x v="1"/>
    <x v="3"/>
    <x v="1"/>
    <x v="3"/>
    <m/>
    <m/>
  </r>
  <r>
    <n v="4"/>
    <n v="6"/>
    <n v="7"/>
    <n v="12"/>
    <s v="4.6.7.12"/>
    <s v="Outcome Based Codes"/>
    <x v="3"/>
    <s v="Information Governance Incident"/>
    <x v="24"/>
    <s v="Sensitivity (HICSC)"/>
    <x v="243"/>
    <s v="Incident has incurred or risked incurring a clinical untoward incident"/>
    <x v="282"/>
    <s v="Incident has incurred or risked incurring a clinical untoward incident"/>
    <x v="551"/>
    <m/>
    <x v="5"/>
    <x v="1"/>
    <s v="n/a"/>
    <s v="No "/>
    <x v="0"/>
    <x v="3"/>
    <x v="1"/>
    <x v="2"/>
    <x v="1"/>
    <x v="2"/>
    <x v="1"/>
    <x v="3"/>
    <x v="1"/>
    <x v="2"/>
    <x v="1"/>
    <x v="3"/>
    <x v="1"/>
    <x v="3"/>
    <m/>
    <m/>
  </r>
  <r>
    <n v="4"/>
    <n v="6"/>
    <n v="7"/>
    <n v="13"/>
    <s v="4.6.7.13"/>
    <s v="Outcome Based Codes"/>
    <x v="3"/>
    <s v="Information Governance Incident"/>
    <x v="24"/>
    <s v="Sensitivity (HICSC)"/>
    <x v="243"/>
    <s v="Celebrity involved or other newsworthy aspects or media interest"/>
    <x v="283"/>
    <s v="Celebrity involved or other newsworthy aspects or media interest"/>
    <x v="552"/>
    <m/>
    <x v="5"/>
    <x v="1"/>
    <s v="n/a"/>
    <s v="No "/>
    <x v="0"/>
    <x v="3"/>
    <x v="1"/>
    <x v="2"/>
    <x v="1"/>
    <x v="2"/>
    <x v="1"/>
    <x v="3"/>
    <x v="1"/>
    <x v="2"/>
    <x v="1"/>
    <x v="3"/>
    <x v="1"/>
    <x v="3"/>
    <m/>
    <m/>
  </r>
  <r>
    <n v="4"/>
    <n v="6"/>
    <n v="8"/>
    <s v=""/>
    <s v="4.6.8"/>
    <s v="Outcome Based Codes"/>
    <x v="3"/>
    <s v="Information Governance Incident"/>
    <x v="24"/>
    <s v="IG non-conformance reported to (HICSC)"/>
    <x v="244"/>
    <m/>
    <x v="0"/>
    <s v="IG non-conformance reported to (HICSC)"/>
    <x v="553"/>
    <m/>
    <x v="5"/>
    <x v="1"/>
    <s v="n/a"/>
    <s v="No "/>
    <x v="0"/>
    <x v="3"/>
    <x v="1"/>
    <x v="2"/>
    <x v="1"/>
    <x v="2"/>
    <x v="1"/>
    <x v="3"/>
    <x v="1"/>
    <x v="2"/>
    <x v="1"/>
    <x v="3"/>
    <x v="1"/>
    <x v="3"/>
    <m/>
    <m/>
  </r>
  <r>
    <n v="4"/>
    <n v="6"/>
    <n v="8"/>
    <n v="1"/>
    <s v="4.6.8.1"/>
    <s v="Outcome Based Codes"/>
    <x v="3"/>
    <s v="Information Governance Incident"/>
    <x v="24"/>
    <s v="IG non-conformance reported to (HICSC)"/>
    <x v="244"/>
    <s v="Data subjects"/>
    <x v="284"/>
    <s v="Data subjects"/>
    <x v="554"/>
    <m/>
    <x v="0"/>
    <x v="1"/>
    <s v="n/a"/>
    <s v="No "/>
    <x v="0"/>
    <x v="0"/>
    <x v="1"/>
    <x v="2"/>
    <x v="1"/>
    <x v="2"/>
    <x v="1"/>
    <x v="3"/>
    <x v="1"/>
    <x v="2"/>
    <x v="1"/>
    <x v="3"/>
    <x v="1"/>
    <x v="3"/>
    <m/>
    <m/>
  </r>
  <r>
    <n v="4"/>
    <n v="6"/>
    <n v="8"/>
    <n v="2"/>
    <s v="4.6.8.2"/>
    <s v="Outcome Based Codes"/>
    <x v="3"/>
    <s v="Information Governance Incident"/>
    <x v="24"/>
    <s v="IG non-conformance reported to (HICSC)"/>
    <x v="244"/>
    <s v="Caldicott Guardian"/>
    <x v="285"/>
    <s v="Caldicott Guardian"/>
    <x v="555"/>
    <m/>
    <x v="10"/>
    <x v="1"/>
    <s v="n/a"/>
    <s v="No "/>
    <x v="0"/>
    <x v="4"/>
    <x v="1"/>
    <x v="2"/>
    <x v="1"/>
    <x v="2"/>
    <x v="1"/>
    <x v="3"/>
    <x v="1"/>
    <x v="2"/>
    <x v="1"/>
    <x v="3"/>
    <x v="1"/>
    <x v="3"/>
    <m/>
    <m/>
  </r>
  <r>
    <n v="4"/>
    <n v="6"/>
    <n v="8"/>
    <n v="3"/>
    <s v="4.6.8.3"/>
    <s v="Outcome Based Codes"/>
    <x v="3"/>
    <s v="Information Governance Incident"/>
    <x v="24"/>
    <s v="IG non-conformance reported to (HICSC)"/>
    <x v="244"/>
    <s v="Senior Information Risk Owner"/>
    <x v="286"/>
    <s v="Senior Information Risk Owner"/>
    <x v="556"/>
    <m/>
    <x v="10"/>
    <x v="1"/>
    <s v="n/a"/>
    <s v="No "/>
    <x v="0"/>
    <x v="4"/>
    <x v="1"/>
    <x v="2"/>
    <x v="1"/>
    <x v="2"/>
    <x v="1"/>
    <x v="3"/>
    <x v="1"/>
    <x v="2"/>
    <x v="1"/>
    <x v="3"/>
    <x v="1"/>
    <x v="3"/>
    <m/>
    <m/>
  </r>
  <r>
    <n v="4"/>
    <n v="6"/>
    <n v="8"/>
    <n v="4"/>
    <s v="4.6.8.4"/>
    <s v="Outcome Based Codes"/>
    <x v="3"/>
    <s v="Information Governance Incident"/>
    <x v="24"/>
    <s v="IG non-conformance reported to (HICSC)"/>
    <x v="244"/>
    <s v="Chief Executive"/>
    <x v="287"/>
    <s v="Chief Executive"/>
    <x v="557"/>
    <m/>
    <x v="10"/>
    <x v="1"/>
    <s v="n/a"/>
    <s v="No "/>
    <x v="0"/>
    <x v="4"/>
    <x v="1"/>
    <x v="2"/>
    <x v="1"/>
    <x v="2"/>
    <x v="1"/>
    <x v="3"/>
    <x v="1"/>
    <x v="2"/>
    <x v="1"/>
    <x v="3"/>
    <x v="1"/>
    <x v="3"/>
    <m/>
    <m/>
  </r>
  <r>
    <n v="4"/>
    <n v="6"/>
    <n v="8"/>
    <n v="5"/>
    <s v="4.6.8.5"/>
    <s v="Outcome Based Codes"/>
    <x v="3"/>
    <s v="Information Governance Incident"/>
    <x v="24"/>
    <s v="IG non-conformance reported to (HICSC)"/>
    <x v="244"/>
    <s v="Accounting Officer"/>
    <x v="288"/>
    <s v="Accounting Officer"/>
    <x v="558"/>
    <m/>
    <x v="10"/>
    <x v="1"/>
    <s v="n/a"/>
    <s v="No "/>
    <x v="0"/>
    <x v="4"/>
    <x v="1"/>
    <x v="2"/>
    <x v="1"/>
    <x v="2"/>
    <x v="1"/>
    <x v="3"/>
    <x v="1"/>
    <x v="2"/>
    <x v="1"/>
    <x v="3"/>
    <x v="1"/>
    <x v="3"/>
    <m/>
    <m/>
  </r>
  <r>
    <n v="4"/>
    <n v="6"/>
    <n v="8"/>
    <n v="6"/>
    <s v="4.6.8.6"/>
    <s v="Outcome Based Codes"/>
    <x v="3"/>
    <s v="Information Governance Incident"/>
    <x v="24"/>
    <s v="IG non-conformance reported to (HICSC)"/>
    <x v="244"/>
    <s v="Police, Counter Fraud Branch, etc"/>
    <x v="289"/>
    <s v="Police, Counter Fraud Branch, etc"/>
    <x v="559"/>
    <m/>
    <x v="10"/>
    <x v="1"/>
    <s v="n/a"/>
    <s v="No "/>
    <x v="0"/>
    <x v="4"/>
    <x v="1"/>
    <x v="2"/>
    <x v="1"/>
    <x v="2"/>
    <x v="1"/>
    <x v="3"/>
    <x v="1"/>
    <x v="2"/>
    <x v="1"/>
    <x v="3"/>
    <x v="1"/>
    <x v="3"/>
    <m/>
    <m/>
  </r>
  <r>
    <n v="4"/>
    <n v="6"/>
    <n v="9"/>
    <s v=""/>
    <s v="4.6.9"/>
    <s v="Outcome Based Codes"/>
    <x v="3"/>
    <s v="Information Governance Incident"/>
    <x v="24"/>
    <s v="Summary of Incident for IG Toolkit Report (HICSC)"/>
    <x v="245"/>
    <m/>
    <x v="0"/>
    <s v="Summary of Incident for IG Toolkit Report (HICSC)"/>
    <x v="560"/>
    <m/>
    <x v="2"/>
    <x v="1"/>
    <s v="n/a"/>
    <s v="No "/>
    <x v="0"/>
    <x v="0"/>
    <x v="1"/>
    <x v="2"/>
    <x v="1"/>
    <x v="2"/>
    <x v="1"/>
    <x v="3"/>
    <x v="1"/>
    <x v="2"/>
    <x v="1"/>
    <x v="3"/>
    <x v="1"/>
    <x v="3"/>
    <m/>
    <m/>
  </r>
  <r>
    <n v="4"/>
    <n v="6"/>
    <n v="10"/>
    <s v=""/>
    <s v="4.6.10"/>
    <s v="Outcome Based Codes"/>
    <x v="3"/>
    <s v="Information Governance Incident"/>
    <x v="24"/>
    <s v="Details of Incident for IG Toolkit Report (HICSC)"/>
    <x v="246"/>
    <m/>
    <x v="0"/>
    <s v="Details of Incident for IG Toolkit Report (HICSC)"/>
    <x v="561"/>
    <m/>
    <x v="2"/>
    <x v="1"/>
    <s v="n/a"/>
    <s v="No "/>
    <x v="0"/>
    <x v="0"/>
    <x v="1"/>
    <x v="2"/>
    <x v="1"/>
    <x v="2"/>
    <x v="1"/>
    <x v="3"/>
    <x v="1"/>
    <x v="2"/>
    <x v="1"/>
    <x v="3"/>
    <x v="1"/>
    <x v="3"/>
    <m/>
    <m/>
  </r>
  <r>
    <n v="4"/>
    <n v="7"/>
    <s v=""/>
    <s v=""/>
    <s v="4.7"/>
    <s v="Outcome Based Codes"/>
    <x v="3"/>
    <s v="Complaint"/>
    <x v="25"/>
    <m/>
    <x v="0"/>
    <m/>
    <x v="0"/>
    <s v="Complaint"/>
    <x v="562"/>
    <s v="All service complaints should be subject to process based non-conformance analysis. Fact of complaint must not be part of the clinical record.  NRLS does not have a homecare option, so how we use these codes needs further discussion.  Could map these from process codes to remove duplication"/>
    <x v="0"/>
    <x v="1"/>
    <s v="n/a"/>
    <s v="No "/>
    <x v="1"/>
    <x v="2"/>
    <x v="1"/>
    <x v="2"/>
    <x v="1"/>
    <x v="2"/>
    <x v="1"/>
    <x v="3"/>
    <x v="0"/>
    <x v="0"/>
    <x v="1"/>
    <x v="3"/>
    <x v="1"/>
    <x v="3"/>
    <m/>
    <m/>
  </r>
  <r>
    <n v="4"/>
    <n v="7"/>
    <n v="1"/>
    <s v=""/>
    <s v="4.7.1"/>
    <s v="Outcome Based Codes"/>
    <x v="3"/>
    <s v="Complaint"/>
    <x v="25"/>
    <s v="Date acknowledgement issued to complainant"/>
    <x v="247"/>
    <m/>
    <x v="0"/>
    <s v="Date acknowledgement issued to complainant"/>
    <x v="563"/>
    <s v="If written response requested by reporter/complainant"/>
    <x v="9"/>
    <x v="1"/>
    <s v="n/a"/>
    <m/>
    <x v="1"/>
    <x v="2"/>
    <x v="1"/>
    <x v="2"/>
    <x v="1"/>
    <x v="2"/>
    <x v="1"/>
    <x v="3"/>
    <x v="1"/>
    <x v="2"/>
    <x v="1"/>
    <x v="3"/>
    <x v="1"/>
    <x v="3"/>
    <m/>
    <m/>
  </r>
  <r>
    <n v="4"/>
    <n v="7"/>
    <n v="2"/>
    <s v=""/>
    <s v="4.7.2"/>
    <s v="Outcome Based Codes"/>
    <x v="3"/>
    <s v="Complaint"/>
    <x v="25"/>
    <s v="Date of written response issued to complainant"/>
    <x v="248"/>
    <m/>
    <x v="0"/>
    <s v="Date of written response issued to complainant"/>
    <x v="564"/>
    <s v="If written response requested by reporter/complainant"/>
    <x v="9"/>
    <x v="1"/>
    <s v="n/a"/>
    <m/>
    <x v="1"/>
    <x v="2"/>
    <x v="1"/>
    <x v="2"/>
    <x v="1"/>
    <x v="2"/>
    <x v="1"/>
    <x v="3"/>
    <x v="1"/>
    <x v="2"/>
    <x v="1"/>
    <x v="3"/>
    <x v="1"/>
    <x v="3"/>
    <m/>
    <m/>
  </r>
  <r>
    <n v="5"/>
    <s v=""/>
    <s v=""/>
    <s v=""/>
    <s v="5"/>
    <s v="Root Cause Codes"/>
    <x v="4"/>
    <m/>
    <x v="0"/>
    <m/>
    <x v="0"/>
    <m/>
    <x v="0"/>
    <s v="Root Cause Codes"/>
    <x v="565"/>
    <m/>
    <x v="0"/>
    <x v="0"/>
    <s v="Man"/>
    <s v="No "/>
    <x v="0"/>
    <x v="0"/>
    <x v="0"/>
    <x v="0"/>
    <x v="0"/>
    <x v="0"/>
    <x v="0"/>
    <x v="0"/>
    <x v="0"/>
    <x v="0"/>
    <x v="0"/>
    <x v="0"/>
    <x v="0"/>
    <x v="0"/>
    <m/>
    <m/>
  </r>
  <r>
    <n v="5"/>
    <n v="1"/>
    <s v=""/>
    <s v=""/>
    <s v="5.1"/>
    <s v="Root Cause Codes"/>
    <x v="4"/>
    <s v="Work and Environment Factors"/>
    <x v="26"/>
    <m/>
    <x v="0"/>
    <m/>
    <x v="0"/>
    <s v="Work and Environment Factors"/>
    <x v="566"/>
    <m/>
    <x v="11"/>
    <x v="0"/>
    <s v="Opt"/>
    <s v="No "/>
    <x v="0"/>
    <x v="1"/>
    <x v="0"/>
    <x v="1"/>
    <x v="0"/>
    <x v="1"/>
    <x v="0"/>
    <x v="1"/>
    <x v="0"/>
    <x v="1"/>
    <x v="0"/>
    <x v="1"/>
    <x v="0"/>
    <x v="1"/>
    <m/>
    <m/>
  </r>
  <r>
    <n v="5"/>
    <n v="1"/>
    <n v="1"/>
    <s v=""/>
    <s v="5.1.1"/>
    <s v="Root Cause Codes"/>
    <x v="4"/>
    <s v="Work and Environment Factors"/>
    <x v="26"/>
    <s v="Poor workspace layout / insufficient space"/>
    <x v="249"/>
    <m/>
    <x v="0"/>
    <s v="Poor workspace layout / insufficient space"/>
    <x v="567"/>
    <m/>
    <x v="11"/>
    <x v="0"/>
    <s v="Opt"/>
    <s v="No "/>
    <x v="0"/>
    <x v="1"/>
    <x v="0"/>
    <x v="1"/>
    <x v="0"/>
    <x v="1"/>
    <x v="0"/>
    <x v="1"/>
    <x v="0"/>
    <x v="1"/>
    <x v="0"/>
    <x v="1"/>
    <x v="0"/>
    <x v="1"/>
    <m/>
    <m/>
  </r>
  <r>
    <n v="5"/>
    <n v="1"/>
    <n v="2"/>
    <s v=""/>
    <s v="5.1.2"/>
    <s v="Root Cause Codes"/>
    <x v="4"/>
    <s v="Work and Environment Factors"/>
    <x v="26"/>
    <s v="Unsuitable environmental conditions (e.g. noise, heat, light, cleanliness, distractions, interruptions)"/>
    <x v="250"/>
    <m/>
    <x v="0"/>
    <s v="Unsuitable environmental conditions (e.g. noise, heat, light, cleanliness, distractions, interruptions)"/>
    <x v="568"/>
    <m/>
    <x v="11"/>
    <x v="0"/>
    <s v="Opt"/>
    <s v="No "/>
    <x v="0"/>
    <x v="1"/>
    <x v="0"/>
    <x v="1"/>
    <x v="0"/>
    <x v="1"/>
    <x v="0"/>
    <x v="1"/>
    <x v="0"/>
    <x v="1"/>
    <x v="0"/>
    <x v="1"/>
    <x v="0"/>
    <x v="1"/>
    <m/>
    <m/>
  </r>
  <r>
    <n v="5"/>
    <n v="1"/>
    <n v="3"/>
    <s v=""/>
    <s v="5.1.3"/>
    <s v="Root Cause Codes"/>
    <x v="4"/>
    <s v="Work and Environment Factors"/>
    <x v="26"/>
    <s v="Workload and hours of work"/>
    <x v="251"/>
    <m/>
    <x v="0"/>
    <s v="Workload and hours of work"/>
    <x v="569"/>
    <m/>
    <x v="11"/>
    <x v="0"/>
    <s v="Opt"/>
    <s v="No "/>
    <x v="0"/>
    <x v="1"/>
    <x v="0"/>
    <x v="1"/>
    <x v="0"/>
    <x v="1"/>
    <x v="0"/>
    <x v="1"/>
    <x v="0"/>
    <x v="1"/>
    <x v="0"/>
    <x v="1"/>
    <x v="0"/>
    <x v="1"/>
    <m/>
    <m/>
  </r>
  <r>
    <n v="5"/>
    <n v="1"/>
    <n v="4"/>
    <s v=""/>
    <s v="5.1.4"/>
    <s v="Root Cause Codes"/>
    <x v="4"/>
    <s v="Work and Environment Factors"/>
    <x v="26"/>
    <s v="Time pressures"/>
    <x v="252"/>
    <m/>
    <x v="0"/>
    <s v="Time pressures"/>
    <x v="570"/>
    <m/>
    <x v="11"/>
    <x v="0"/>
    <s v="Opt"/>
    <s v="No "/>
    <x v="0"/>
    <x v="1"/>
    <x v="0"/>
    <x v="1"/>
    <x v="0"/>
    <x v="1"/>
    <x v="0"/>
    <x v="1"/>
    <x v="0"/>
    <x v="1"/>
    <x v="0"/>
    <x v="1"/>
    <x v="0"/>
    <x v="1"/>
    <m/>
    <m/>
  </r>
  <r>
    <n v="5"/>
    <n v="1"/>
    <n v="5"/>
    <s v=""/>
    <s v="5.1.5"/>
    <s v="Root Cause Codes"/>
    <x v="4"/>
    <s v="Work and Environment Factors"/>
    <x v="26"/>
    <s v="Poor/excess administration"/>
    <x v="253"/>
    <m/>
    <x v="0"/>
    <s v="Poor/excess administration"/>
    <x v="571"/>
    <m/>
    <x v="11"/>
    <x v="0"/>
    <s v="Opt"/>
    <s v="No "/>
    <x v="0"/>
    <x v="1"/>
    <x v="0"/>
    <x v="1"/>
    <x v="0"/>
    <x v="1"/>
    <x v="0"/>
    <x v="1"/>
    <x v="0"/>
    <x v="1"/>
    <x v="0"/>
    <x v="1"/>
    <x v="0"/>
    <x v="1"/>
    <m/>
    <m/>
  </r>
  <r>
    <n v="5"/>
    <n v="2"/>
    <s v=""/>
    <s v=""/>
    <s v="5.2"/>
    <s v="Root Cause Codes"/>
    <x v="4"/>
    <s v="Equipment and resource factors"/>
    <x v="27"/>
    <m/>
    <x v="0"/>
    <m/>
    <x v="0"/>
    <s v="Equipment and resource factors"/>
    <x v="572"/>
    <m/>
    <x v="11"/>
    <x v="0"/>
    <s v="Opt"/>
    <s v="No "/>
    <x v="0"/>
    <x v="1"/>
    <x v="0"/>
    <x v="1"/>
    <x v="0"/>
    <x v="1"/>
    <x v="0"/>
    <x v="1"/>
    <x v="0"/>
    <x v="1"/>
    <x v="0"/>
    <x v="1"/>
    <x v="0"/>
    <x v="1"/>
    <m/>
    <m/>
  </r>
  <r>
    <n v="5"/>
    <n v="2"/>
    <n v="1"/>
    <s v=""/>
    <s v="5.2.1"/>
    <s v="Root Cause Codes"/>
    <x v="4"/>
    <s v="Equipment and resource factors"/>
    <x v="27"/>
    <s v="Poor design (e.g. unclear displays, equipment difficult to use)"/>
    <x v="254"/>
    <m/>
    <x v="0"/>
    <s v="Poor design (e.g. unclear displays, equipment difficult to use)"/>
    <x v="573"/>
    <m/>
    <x v="11"/>
    <x v="0"/>
    <s v="Opt"/>
    <s v="No "/>
    <x v="0"/>
    <x v="1"/>
    <x v="0"/>
    <x v="1"/>
    <x v="0"/>
    <x v="1"/>
    <x v="0"/>
    <x v="1"/>
    <x v="0"/>
    <x v="1"/>
    <x v="0"/>
    <x v="1"/>
    <x v="0"/>
    <x v="1"/>
    <m/>
    <m/>
  </r>
  <r>
    <n v="5"/>
    <n v="2"/>
    <n v="2"/>
    <s v=""/>
    <s v="5.2.2"/>
    <s v="Root Cause Codes"/>
    <x v="4"/>
    <s v="Equipment and resource factors"/>
    <x v="27"/>
    <s v="Insufficient equipment"/>
    <x v="255"/>
    <m/>
    <x v="0"/>
    <s v="Insufficient equipment"/>
    <x v="574"/>
    <m/>
    <x v="11"/>
    <x v="0"/>
    <s v="Opt"/>
    <s v="No "/>
    <x v="0"/>
    <x v="1"/>
    <x v="0"/>
    <x v="1"/>
    <x v="0"/>
    <x v="1"/>
    <x v="0"/>
    <x v="1"/>
    <x v="0"/>
    <x v="1"/>
    <x v="0"/>
    <x v="1"/>
    <x v="0"/>
    <x v="1"/>
    <m/>
    <m/>
  </r>
  <r>
    <n v="5"/>
    <n v="2"/>
    <n v="3"/>
    <s v=""/>
    <s v="5.2.3"/>
    <s v="Root Cause Codes"/>
    <x v="4"/>
    <s v="Equipment and resource factors"/>
    <x v="27"/>
    <s v="Wrong type of equipment / correct equipment not available"/>
    <x v="256"/>
    <m/>
    <x v="0"/>
    <s v="Wrong type of equipment / correct equipment not available"/>
    <x v="575"/>
    <m/>
    <x v="11"/>
    <x v="0"/>
    <s v="Opt"/>
    <s v="No "/>
    <x v="0"/>
    <x v="1"/>
    <x v="0"/>
    <x v="1"/>
    <x v="0"/>
    <x v="1"/>
    <x v="0"/>
    <x v="1"/>
    <x v="0"/>
    <x v="1"/>
    <x v="0"/>
    <x v="1"/>
    <x v="0"/>
    <x v="1"/>
    <m/>
    <m/>
  </r>
  <r>
    <n v="5"/>
    <n v="2"/>
    <n v="4"/>
    <s v=""/>
    <s v="5.2.4"/>
    <s v="Root Cause Codes"/>
    <x v="4"/>
    <s v="Equipment and resource factors"/>
    <x v="27"/>
    <s v="Maintenance / calibration"/>
    <x v="257"/>
    <m/>
    <x v="0"/>
    <s v="Maintenance / calibration"/>
    <x v="576"/>
    <m/>
    <x v="11"/>
    <x v="0"/>
    <s v="Opt"/>
    <s v="No "/>
    <x v="0"/>
    <x v="1"/>
    <x v="0"/>
    <x v="1"/>
    <x v="0"/>
    <x v="1"/>
    <x v="0"/>
    <x v="1"/>
    <x v="0"/>
    <x v="1"/>
    <x v="0"/>
    <x v="1"/>
    <x v="0"/>
    <x v="1"/>
    <m/>
    <m/>
  </r>
  <r>
    <n v="5"/>
    <n v="2"/>
    <n v="5"/>
    <s v=""/>
    <s v="5.2.5"/>
    <s v="Root Cause Codes"/>
    <x v="4"/>
    <s v="Equipment and resource factors"/>
    <x v="27"/>
    <s v="Commissioning / validation"/>
    <x v="258"/>
    <m/>
    <x v="0"/>
    <s v="Commissioning / validation"/>
    <x v="577"/>
    <m/>
    <x v="11"/>
    <x v="0"/>
    <s v="Opt"/>
    <s v="No "/>
    <x v="0"/>
    <x v="1"/>
    <x v="0"/>
    <x v="1"/>
    <x v="0"/>
    <x v="1"/>
    <x v="0"/>
    <x v="1"/>
    <x v="0"/>
    <x v="1"/>
    <x v="0"/>
    <x v="1"/>
    <x v="0"/>
    <x v="1"/>
    <m/>
    <m/>
  </r>
  <r>
    <n v="5"/>
    <n v="2"/>
    <n v="6"/>
    <s v=""/>
    <s v="5.2.6"/>
    <s v="Root Cause Codes"/>
    <x v="4"/>
    <s v="Equipment and resource factors"/>
    <x v="27"/>
    <s v="Wrong product / quantity / specification ordered (includes none ordered)"/>
    <x v="259"/>
    <m/>
    <x v="0"/>
    <s v="Wrong product / quantity / specification ordered (includes none ordered)"/>
    <x v="578"/>
    <m/>
    <x v="11"/>
    <x v="0"/>
    <s v="Opt"/>
    <s v="No "/>
    <x v="0"/>
    <x v="1"/>
    <x v="0"/>
    <x v="1"/>
    <x v="0"/>
    <x v="1"/>
    <x v="0"/>
    <x v="1"/>
    <x v="0"/>
    <x v="1"/>
    <x v="0"/>
    <x v="1"/>
    <x v="0"/>
    <x v="1"/>
    <m/>
    <m/>
  </r>
  <r>
    <n v="5"/>
    <n v="2"/>
    <n v="7"/>
    <s v=""/>
    <s v="5.2.7"/>
    <s v="Root Cause Codes"/>
    <x v="4"/>
    <s v="Equipment and resource factors"/>
    <x v="27"/>
    <s v="Wrong product / quantity / specification supplied"/>
    <x v="260"/>
    <m/>
    <x v="0"/>
    <s v="Wrong product / quantity / specification supplied"/>
    <x v="579"/>
    <m/>
    <x v="11"/>
    <x v="0"/>
    <s v="Opt"/>
    <s v="No "/>
    <x v="0"/>
    <x v="1"/>
    <x v="0"/>
    <x v="1"/>
    <x v="0"/>
    <x v="1"/>
    <x v="0"/>
    <x v="1"/>
    <x v="0"/>
    <x v="1"/>
    <x v="0"/>
    <x v="1"/>
    <x v="0"/>
    <x v="1"/>
    <m/>
    <m/>
  </r>
  <r>
    <n v="5"/>
    <n v="2"/>
    <n v="8"/>
    <s v=""/>
    <s v="5.2.8"/>
    <s v="Root Cause Codes"/>
    <x v="4"/>
    <s v="Equipment and resource factors"/>
    <x v="27"/>
    <s v="Supplier not approved"/>
    <x v="261"/>
    <m/>
    <x v="0"/>
    <s v="Supplier not approved"/>
    <x v="580"/>
    <m/>
    <x v="11"/>
    <x v="0"/>
    <s v="Opt"/>
    <s v="No "/>
    <x v="0"/>
    <x v="1"/>
    <x v="0"/>
    <x v="1"/>
    <x v="0"/>
    <x v="1"/>
    <x v="0"/>
    <x v="1"/>
    <x v="0"/>
    <x v="1"/>
    <x v="0"/>
    <x v="1"/>
    <x v="0"/>
    <x v="1"/>
    <m/>
    <m/>
  </r>
  <r>
    <n v="5"/>
    <n v="2"/>
    <n v="9"/>
    <s v=""/>
    <s v="5.2.9"/>
    <s v="Root Cause Codes"/>
    <x v="4"/>
    <s v="Equipment and resource factors"/>
    <x v="27"/>
    <s v="Inadequate Equipment/Product/Service specification"/>
    <x v="262"/>
    <m/>
    <x v="0"/>
    <s v="Inadequate Equipment/Product/Service specification"/>
    <x v="581"/>
    <m/>
    <x v="11"/>
    <x v="0"/>
    <s v="Opt"/>
    <s v="No "/>
    <x v="0"/>
    <x v="1"/>
    <x v="0"/>
    <x v="1"/>
    <x v="0"/>
    <x v="1"/>
    <x v="0"/>
    <x v="1"/>
    <x v="0"/>
    <x v="1"/>
    <x v="0"/>
    <x v="1"/>
    <x v="0"/>
    <x v="1"/>
    <m/>
    <m/>
  </r>
  <r>
    <n v="5"/>
    <n v="2"/>
    <n v="10"/>
    <s v=""/>
    <s v="5.2.10"/>
    <s v="Root Cause Codes"/>
    <x v="4"/>
    <s v="Equipment and resource factors"/>
    <x v="27"/>
    <s v="No/insufficient stock"/>
    <x v="263"/>
    <m/>
    <x v="0"/>
    <s v="No/insufficient stock"/>
    <x v="582"/>
    <m/>
    <x v="11"/>
    <x v="0"/>
    <s v="Opt"/>
    <s v="No "/>
    <x v="0"/>
    <x v="1"/>
    <x v="0"/>
    <x v="1"/>
    <x v="0"/>
    <x v="1"/>
    <x v="0"/>
    <x v="1"/>
    <x v="0"/>
    <x v="1"/>
    <x v="0"/>
    <x v="1"/>
    <x v="0"/>
    <x v="1"/>
    <m/>
    <m/>
  </r>
  <r>
    <n v="5"/>
    <n v="3"/>
    <s v=""/>
    <s v=""/>
    <s v="5.3"/>
    <s v="Root Cause Codes"/>
    <x v="4"/>
    <s v="Medicine or Medical Device Triggers"/>
    <x v="28"/>
    <m/>
    <x v="0"/>
    <m/>
    <x v="0"/>
    <s v="Medicine or Medical Device Triggers"/>
    <x v="583"/>
    <m/>
    <x v="11"/>
    <x v="0"/>
    <s v="Opt"/>
    <s v="No "/>
    <x v="0"/>
    <x v="1"/>
    <x v="0"/>
    <x v="1"/>
    <x v="0"/>
    <x v="1"/>
    <x v="0"/>
    <x v="1"/>
    <x v="0"/>
    <x v="1"/>
    <x v="0"/>
    <x v="1"/>
    <x v="0"/>
    <x v="1"/>
    <m/>
    <m/>
  </r>
  <r>
    <n v="5"/>
    <n v="3"/>
    <n v="1"/>
    <s v=""/>
    <s v="5.3.1"/>
    <s v="Root Cause Codes"/>
    <x v="4"/>
    <s v="Medicine or Medical Device Triggers"/>
    <x v="28"/>
    <s v="Poor packaging / labelling"/>
    <x v="264"/>
    <m/>
    <x v="0"/>
    <s v="Poor packaging / labelling"/>
    <x v="584"/>
    <m/>
    <x v="11"/>
    <x v="0"/>
    <s v="Opt"/>
    <s v="No "/>
    <x v="0"/>
    <x v="1"/>
    <x v="0"/>
    <x v="1"/>
    <x v="0"/>
    <x v="1"/>
    <x v="0"/>
    <x v="1"/>
    <x v="0"/>
    <x v="1"/>
    <x v="0"/>
    <x v="1"/>
    <x v="0"/>
    <x v="1"/>
    <m/>
    <m/>
  </r>
  <r>
    <n v="5"/>
    <n v="3"/>
    <n v="2"/>
    <s v=""/>
    <s v="5.3.2"/>
    <s v="Root Cause Codes"/>
    <x v="4"/>
    <s v="Medicine or Medical Device Triggers"/>
    <x v="28"/>
    <s v="Caution in Use notice"/>
    <x v="265"/>
    <m/>
    <x v="0"/>
    <s v="Caution in Use notice"/>
    <x v="585"/>
    <m/>
    <x v="11"/>
    <x v="0"/>
    <s v="Opt"/>
    <s v="No "/>
    <x v="0"/>
    <x v="1"/>
    <x v="0"/>
    <x v="1"/>
    <x v="0"/>
    <x v="1"/>
    <x v="0"/>
    <x v="1"/>
    <x v="0"/>
    <x v="1"/>
    <x v="0"/>
    <x v="1"/>
    <x v="0"/>
    <x v="1"/>
    <m/>
    <m/>
  </r>
  <r>
    <n v="5"/>
    <n v="3"/>
    <n v="3"/>
    <s v=""/>
    <s v="5.3.3"/>
    <s v="Root Cause Codes"/>
    <x v="4"/>
    <s v="Medicine or Medical Device Triggers"/>
    <x v="28"/>
    <s v="Faulty Medicine / Medical Device"/>
    <x v="266"/>
    <m/>
    <x v="0"/>
    <s v="Faulty Medicine / Medical Device"/>
    <x v="586"/>
    <m/>
    <x v="11"/>
    <x v="0"/>
    <s v="Opt"/>
    <s v="No "/>
    <x v="0"/>
    <x v="1"/>
    <x v="0"/>
    <x v="1"/>
    <x v="0"/>
    <x v="1"/>
    <x v="0"/>
    <x v="1"/>
    <x v="0"/>
    <x v="1"/>
    <x v="0"/>
    <x v="1"/>
    <x v="0"/>
    <x v="1"/>
    <m/>
    <m/>
  </r>
  <r>
    <n v="5"/>
    <n v="4"/>
    <s v=""/>
    <s v=""/>
    <s v="5.4"/>
    <s v="Root Cause Codes"/>
    <x v="4"/>
    <s v="Task factors"/>
    <x v="29"/>
    <m/>
    <x v="0"/>
    <m/>
    <x v="0"/>
    <s v="Task factors"/>
    <x v="587"/>
    <m/>
    <x v="11"/>
    <x v="0"/>
    <s v="Opt"/>
    <s v="No "/>
    <x v="0"/>
    <x v="1"/>
    <x v="0"/>
    <x v="1"/>
    <x v="0"/>
    <x v="1"/>
    <x v="0"/>
    <x v="1"/>
    <x v="0"/>
    <x v="1"/>
    <x v="0"/>
    <x v="1"/>
    <x v="0"/>
    <x v="1"/>
    <m/>
    <m/>
  </r>
  <r>
    <n v="5"/>
    <n v="4"/>
    <n v="1"/>
    <s v=""/>
    <s v="5.4.1"/>
    <s v="Root Cause Codes"/>
    <x v="4"/>
    <s v="Task factors"/>
    <x v="29"/>
    <s v="Lack of approved documents (guidelines / procedures / policies)"/>
    <x v="267"/>
    <m/>
    <x v="0"/>
    <s v="Lack of approved documents (guidelines / procedures / policies)"/>
    <x v="588"/>
    <m/>
    <x v="11"/>
    <x v="0"/>
    <s v="Opt"/>
    <s v="No "/>
    <x v="0"/>
    <x v="1"/>
    <x v="0"/>
    <x v="1"/>
    <x v="0"/>
    <x v="1"/>
    <x v="0"/>
    <x v="1"/>
    <x v="0"/>
    <x v="1"/>
    <x v="0"/>
    <x v="1"/>
    <x v="0"/>
    <x v="1"/>
    <m/>
    <m/>
  </r>
  <r>
    <n v="5"/>
    <n v="4"/>
    <n v="2"/>
    <s v=""/>
    <s v="5.4.2"/>
    <s v="Root Cause Codes"/>
    <x v="4"/>
    <s v="Task factors"/>
    <x v="29"/>
    <s v="Insufficient detail in approved documents (e.g. lack of decision making aids)"/>
    <x v="268"/>
    <m/>
    <x v="0"/>
    <s v="Insufficient detail in approved documents (e.g. lack of decision making aids)"/>
    <x v="589"/>
    <m/>
    <x v="11"/>
    <x v="0"/>
    <s v="Opt"/>
    <s v="No "/>
    <x v="0"/>
    <x v="1"/>
    <x v="0"/>
    <x v="1"/>
    <x v="0"/>
    <x v="1"/>
    <x v="0"/>
    <x v="1"/>
    <x v="0"/>
    <x v="1"/>
    <x v="0"/>
    <x v="1"/>
    <x v="0"/>
    <x v="1"/>
    <m/>
    <m/>
  </r>
  <r>
    <n v="5"/>
    <n v="4"/>
    <n v="3"/>
    <s v=""/>
    <s v="5.4.3"/>
    <s v="Root Cause Codes"/>
    <x v="4"/>
    <s v="Task factors"/>
    <x v="29"/>
    <s v="Documentation not reflecting current practice"/>
    <x v="269"/>
    <m/>
    <x v="0"/>
    <s v="Documentation not reflecting current practice"/>
    <x v="590"/>
    <m/>
    <x v="11"/>
    <x v="0"/>
    <s v="Opt"/>
    <s v="No "/>
    <x v="0"/>
    <x v="1"/>
    <x v="0"/>
    <x v="1"/>
    <x v="0"/>
    <x v="1"/>
    <x v="0"/>
    <x v="1"/>
    <x v="0"/>
    <x v="1"/>
    <x v="0"/>
    <x v="1"/>
    <x v="0"/>
    <x v="1"/>
    <m/>
    <m/>
  </r>
  <r>
    <n v="5"/>
    <n v="4"/>
    <n v="4"/>
    <s v=""/>
    <s v="5.4.4"/>
    <s v="Root Cause Codes"/>
    <x v="4"/>
    <s v="Task factors"/>
    <x v="29"/>
    <s v="Documentation unworkable in current environment"/>
    <x v="270"/>
    <m/>
    <x v="0"/>
    <s v="Documentation unworkable in current environment"/>
    <x v="591"/>
    <m/>
    <x v="11"/>
    <x v="0"/>
    <s v="Opt"/>
    <s v="No "/>
    <x v="0"/>
    <x v="1"/>
    <x v="0"/>
    <x v="1"/>
    <x v="0"/>
    <x v="1"/>
    <x v="0"/>
    <x v="1"/>
    <x v="0"/>
    <x v="1"/>
    <x v="0"/>
    <x v="1"/>
    <x v="0"/>
    <x v="1"/>
    <m/>
    <m/>
  </r>
  <r>
    <n v="5"/>
    <n v="5"/>
    <s v=""/>
    <s v=""/>
    <s v="5.5"/>
    <s v="Root Cause Codes"/>
    <x v="4"/>
    <s v="Education &amp; Training Factors"/>
    <x v="30"/>
    <m/>
    <x v="0"/>
    <m/>
    <x v="0"/>
    <s v="Education &amp; Training Factors"/>
    <x v="592"/>
    <m/>
    <x v="11"/>
    <x v="0"/>
    <s v="Opt"/>
    <s v="No "/>
    <x v="0"/>
    <x v="1"/>
    <x v="0"/>
    <x v="1"/>
    <x v="0"/>
    <x v="1"/>
    <x v="0"/>
    <x v="1"/>
    <x v="0"/>
    <x v="1"/>
    <x v="0"/>
    <x v="1"/>
    <x v="0"/>
    <x v="1"/>
    <m/>
    <m/>
  </r>
  <r>
    <n v="5"/>
    <n v="5"/>
    <n v="1"/>
    <s v=""/>
    <s v="5.5.1"/>
    <s v="Root Cause Codes"/>
    <x v="4"/>
    <s v="Education &amp; Training Factors"/>
    <x v="30"/>
    <s v="Training"/>
    <x v="271"/>
    <m/>
    <x v="0"/>
    <s v="Training"/>
    <x v="593"/>
    <m/>
    <x v="11"/>
    <x v="0"/>
    <s v="Opt"/>
    <s v="No "/>
    <x v="0"/>
    <x v="1"/>
    <x v="0"/>
    <x v="1"/>
    <x v="0"/>
    <x v="1"/>
    <x v="0"/>
    <x v="1"/>
    <x v="0"/>
    <x v="1"/>
    <x v="0"/>
    <x v="1"/>
    <x v="0"/>
    <x v="1"/>
    <m/>
    <m/>
  </r>
  <r>
    <n v="5"/>
    <n v="5"/>
    <n v="1"/>
    <n v="1"/>
    <s v="5.5.1.1"/>
    <s v="Root Cause Codes"/>
    <x v="4"/>
    <s v="Education &amp; Training Factors"/>
    <x v="30"/>
    <s v="Training"/>
    <x v="271"/>
    <s v="Inadequate training"/>
    <x v="290"/>
    <s v="Inadequate training"/>
    <x v="594"/>
    <m/>
    <x v="11"/>
    <x v="0"/>
    <s v="Opt"/>
    <s v="No "/>
    <x v="0"/>
    <x v="1"/>
    <x v="0"/>
    <x v="1"/>
    <x v="0"/>
    <x v="1"/>
    <x v="0"/>
    <x v="1"/>
    <x v="0"/>
    <x v="1"/>
    <x v="0"/>
    <x v="1"/>
    <x v="0"/>
    <x v="1"/>
    <m/>
    <m/>
  </r>
  <r>
    <n v="5"/>
    <n v="5"/>
    <n v="1"/>
    <n v="2"/>
    <s v="5.5.1.2"/>
    <s v="Root Cause Codes"/>
    <x v="4"/>
    <s v="Education &amp; Training Factors"/>
    <x v="30"/>
    <s v="Training"/>
    <x v="271"/>
    <s v="Training needs not identified"/>
    <x v="291"/>
    <s v="Training needs not identified"/>
    <x v="595"/>
    <m/>
    <x v="11"/>
    <x v="0"/>
    <s v="Opt"/>
    <s v="No "/>
    <x v="0"/>
    <x v="1"/>
    <x v="0"/>
    <x v="1"/>
    <x v="0"/>
    <x v="1"/>
    <x v="0"/>
    <x v="1"/>
    <x v="0"/>
    <x v="1"/>
    <x v="0"/>
    <x v="1"/>
    <x v="0"/>
    <x v="1"/>
    <m/>
    <m/>
  </r>
  <r>
    <n v="5"/>
    <n v="5"/>
    <n v="1"/>
    <n v="3"/>
    <s v="5.5.1.3"/>
    <s v="Root Cause Codes"/>
    <x v="4"/>
    <s v="Education &amp; Training Factors"/>
    <x v="30"/>
    <s v="Training"/>
    <x v="271"/>
    <s v="Training needs identified but not planned"/>
    <x v="292"/>
    <s v="Training needs identified but not planned"/>
    <x v="596"/>
    <m/>
    <x v="11"/>
    <x v="0"/>
    <s v="Opt"/>
    <s v="No "/>
    <x v="0"/>
    <x v="1"/>
    <x v="0"/>
    <x v="1"/>
    <x v="0"/>
    <x v="1"/>
    <x v="0"/>
    <x v="1"/>
    <x v="0"/>
    <x v="1"/>
    <x v="0"/>
    <x v="1"/>
    <x v="0"/>
    <x v="1"/>
    <m/>
    <m/>
  </r>
  <r>
    <n v="5"/>
    <n v="5"/>
    <n v="1"/>
    <n v="4"/>
    <s v="5.5.1.4"/>
    <s v="Root Cause Codes"/>
    <x v="4"/>
    <s v="Education &amp; Training Factors"/>
    <x v="30"/>
    <s v="Training"/>
    <x v="271"/>
    <s v="Training planned, but not completed"/>
    <x v="293"/>
    <s v="Training planned, but not completed"/>
    <x v="597"/>
    <m/>
    <x v="11"/>
    <x v="0"/>
    <s v="Opt"/>
    <s v="No "/>
    <x v="0"/>
    <x v="1"/>
    <x v="0"/>
    <x v="1"/>
    <x v="0"/>
    <x v="1"/>
    <x v="0"/>
    <x v="1"/>
    <x v="0"/>
    <x v="1"/>
    <x v="0"/>
    <x v="1"/>
    <x v="0"/>
    <x v="1"/>
    <m/>
    <m/>
  </r>
  <r>
    <n v="5"/>
    <n v="5"/>
    <n v="1"/>
    <n v="5"/>
    <s v="5.5.1.5"/>
    <s v="Root Cause Codes"/>
    <x v="4"/>
    <s v="Education &amp; Training Factors"/>
    <x v="30"/>
    <s v="Training"/>
    <x v="271"/>
    <s v="Approved training materials / courses not available"/>
    <x v="294"/>
    <s v="Approved training materials / courses not available"/>
    <x v="598"/>
    <m/>
    <x v="11"/>
    <x v="0"/>
    <s v="Opt"/>
    <s v="No "/>
    <x v="0"/>
    <x v="1"/>
    <x v="0"/>
    <x v="1"/>
    <x v="0"/>
    <x v="1"/>
    <x v="0"/>
    <x v="1"/>
    <x v="0"/>
    <x v="1"/>
    <x v="0"/>
    <x v="1"/>
    <x v="0"/>
    <x v="1"/>
    <m/>
    <m/>
  </r>
  <r>
    <n v="5"/>
    <n v="5"/>
    <n v="2"/>
    <s v=""/>
    <s v="5.5.2"/>
    <s v="Root Cause Codes"/>
    <x v="4"/>
    <s v="Education &amp; Training Factors"/>
    <x v="30"/>
    <s v="Competence"/>
    <x v="272"/>
    <m/>
    <x v="0"/>
    <s v="Competence"/>
    <x v="599"/>
    <m/>
    <x v="11"/>
    <x v="0"/>
    <s v="Opt"/>
    <s v="No "/>
    <x v="0"/>
    <x v="1"/>
    <x v="0"/>
    <x v="1"/>
    <x v="0"/>
    <x v="1"/>
    <x v="0"/>
    <x v="1"/>
    <x v="0"/>
    <x v="1"/>
    <x v="0"/>
    <x v="1"/>
    <x v="0"/>
    <x v="1"/>
    <m/>
    <m/>
  </r>
  <r>
    <n v="5"/>
    <n v="5"/>
    <n v="2"/>
    <n v="1"/>
    <s v="5.5.2.1"/>
    <s v="Root Cause Codes"/>
    <x v="4"/>
    <s v="Education &amp; Training Factors"/>
    <x v="30"/>
    <s v="Competence"/>
    <x v="272"/>
    <s v="Competence not validated after training"/>
    <x v="295"/>
    <s v="Competence not validated after training"/>
    <x v="600"/>
    <m/>
    <x v="11"/>
    <x v="0"/>
    <s v="Opt"/>
    <s v="No "/>
    <x v="0"/>
    <x v="1"/>
    <x v="0"/>
    <x v="1"/>
    <x v="0"/>
    <x v="1"/>
    <x v="0"/>
    <x v="1"/>
    <x v="0"/>
    <x v="1"/>
    <x v="0"/>
    <x v="1"/>
    <x v="0"/>
    <x v="1"/>
    <m/>
    <m/>
  </r>
  <r>
    <n v="5"/>
    <n v="5"/>
    <n v="2"/>
    <n v="2"/>
    <s v="5.5.2.2"/>
    <s v="Root Cause Codes"/>
    <x v="4"/>
    <s v="Education &amp; Training Factors"/>
    <x v="30"/>
    <s v="Competence"/>
    <x v="272"/>
    <s v="Impaired / poor judgement"/>
    <x v="296"/>
    <s v="Impaired / poor judgement"/>
    <x v="601"/>
    <m/>
    <x v="11"/>
    <x v="0"/>
    <s v="Opt"/>
    <s v="No "/>
    <x v="0"/>
    <x v="1"/>
    <x v="0"/>
    <x v="1"/>
    <x v="0"/>
    <x v="1"/>
    <x v="0"/>
    <x v="1"/>
    <x v="0"/>
    <x v="1"/>
    <x v="0"/>
    <x v="1"/>
    <x v="0"/>
    <x v="1"/>
    <m/>
    <m/>
  </r>
  <r>
    <n v="5"/>
    <n v="5"/>
    <n v="2"/>
    <n v="3"/>
    <s v="5.5.2.3"/>
    <s v="Root Cause Codes"/>
    <x v="4"/>
    <s v="Education &amp; Training Factors"/>
    <x v="30"/>
    <s v="Competence"/>
    <x v="272"/>
    <s v="Health / Stress related lapse"/>
    <x v="297"/>
    <s v="Health / Stress related lapse"/>
    <x v="602"/>
    <m/>
    <x v="11"/>
    <x v="0"/>
    <s v="Opt"/>
    <s v="No "/>
    <x v="0"/>
    <x v="1"/>
    <x v="0"/>
    <x v="1"/>
    <x v="0"/>
    <x v="1"/>
    <x v="0"/>
    <x v="1"/>
    <x v="0"/>
    <x v="1"/>
    <x v="0"/>
    <x v="1"/>
    <x v="0"/>
    <x v="1"/>
    <m/>
    <m/>
  </r>
  <r>
    <n v="5"/>
    <n v="5"/>
    <n v="3"/>
    <s v=""/>
    <s v="5.5.3"/>
    <s v="Root Cause Codes"/>
    <x v="4"/>
    <s v="Education &amp; Training Factors"/>
    <x v="30"/>
    <s v="Skills"/>
    <x v="273"/>
    <m/>
    <x v="0"/>
    <s v="Skills"/>
    <x v="603"/>
    <m/>
    <x v="11"/>
    <x v="0"/>
    <s v="Opt"/>
    <s v="No "/>
    <x v="0"/>
    <x v="1"/>
    <x v="0"/>
    <x v="1"/>
    <x v="0"/>
    <x v="1"/>
    <x v="0"/>
    <x v="1"/>
    <x v="0"/>
    <x v="1"/>
    <x v="0"/>
    <x v="1"/>
    <x v="0"/>
    <x v="1"/>
    <m/>
    <m/>
  </r>
  <r>
    <n v="5"/>
    <n v="5"/>
    <n v="3"/>
    <n v="1"/>
    <s v="5.5.3.1"/>
    <s v="Root Cause Codes"/>
    <x v="4"/>
    <s v="Education &amp; Training Factors"/>
    <x v="30"/>
    <s v="Skills"/>
    <x v="273"/>
    <s v="Skill based slips/lapses (e.g. error in executing procedure)"/>
    <x v="298"/>
    <s v="Skill based slips/lapses (e.g. error in executing procedure)"/>
    <x v="604"/>
    <m/>
    <x v="11"/>
    <x v="0"/>
    <s v="Opt"/>
    <s v="No "/>
    <x v="0"/>
    <x v="1"/>
    <x v="0"/>
    <x v="1"/>
    <x v="0"/>
    <x v="1"/>
    <x v="0"/>
    <x v="1"/>
    <x v="0"/>
    <x v="1"/>
    <x v="0"/>
    <x v="1"/>
    <x v="0"/>
    <x v="1"/>
    <m/>
    <m/>
  </r>
  <r>
    <n v="5"/>
    <n v="5"/>
    <n v="3"/>
    <n v="2"/>
    <s v="5.5.3.2"/>
    <s v="Root Cause Codes"/>
    <x v="4"/>
    <s v="Education &amp; Training Factors"/>
    <x v="30"/>
    <s v="Skills"/>
    <x v="273"/>
    <s v="Rule-based mistakes (e.g. application of wrong procedure)"/>
    <x v="299"/>
    <s v="Rule-based mistakes (e.g. application of wrong procedure)"/>
    <x v="605"/>
    <m/>
    <x v="11"/>
    <x v="0"/>
    <s v="Opt"/>
    <s v="No "/>
    <x v="0"/>
    <x v="1"/>
    <x v="0"/>
    <x v="1"/>
    <x v="0"/>
    <x v="1"/>
    <x v="0"/>
    <x v="1"/>
    <x v="0"/>
    <x v="1"/>
    <x v="0"/>
    <x v="1"/>
    <x v="0"/>
    <x v="1"/>
    <m/>
    <m/>
  </r>
  <r>
    <n v="5"/>
    <n v="5"/>
    <n v="3"/>
    <n v="3"/>
    <s v="5.5.3.3"/>
    <s v="Root Cause Codes"/>
    <x v="4"/>
    <s v="Education &amp; Training Factors"/>
    <x v="30"/>
    <s v="Skills"/>
    <x v="273"/>
    <s v="Knowledge-based mistakes (e.g. unaware of multiple dosage regimes for specific condition)"/>
    <x v="300"/>
    <s v="Knowledge-based mistakes (e.g. unaware of multiple dosage regimes for specific condition)"/>
    <x v="606"/>
    <m/>
    <x v="11"/>
    <x v="0"/>
    <s v="Opt"/>
    <s v="No "/>
    <x v="0"/>
    <x v="1"/>
    <x v="0"/>
    <x v="1"/>
    <x v="0"/>
    <x v="1"/>
    <x v="0"/>
    <x v="1"/>
    <x v="0"/>
    <x v="1"/>
    <x v="0"/>
    <x v="1"/>
    <x v="0"/>
    <x v="1"/>
    <m/>
    <m/>
  </r>
  <r>
    <n v="5"/>
    <n v="6"/>
    <s v=""/>
    <s v=""/>
    <s v="5.6"/>
    <s v="Root Cause Codes"/>
    <x v="4"/>
    <s v="Communication Factors"/>
    <x v="31"/>
    <m/>
    <x v="0"/>
    <m/>
    <x v="0"/>
    <s v="Communication Factors"/>
    <x v="607"/>
    <m/>
    <x v="11"/>
    <x v="0"/>
    <s v="Opt"/>
    <s v="No "/>
    <x v="0"/>
    <x v="1"/>
    <x v="0"/>
    <x v="1"/>
    <x v="0"/>
    <x v="1"/>
    <x v="0"/>
    <x v="1"/>
    <x v="0"/>
    <x v="1"/>
    <x v="0"/>
    <x v="1"/>
    <x v="0"/>
    <x v="1"/>
    <m/>
    <m/>
  </r>
  <r>
    <n v="5"/>
    <n v="6"/>
    <n v="1"/>
    <s v=""/>
    <s v="5.6.1"/>
    <s v="Root Cause Codes"/>
    <x v="4"/>
    <s v="Communication Factors"/>
    <x v="31"/>
    <s v="Handover and communication processes not clearly defined"/>
    <x v="274"/>
    <m/>
    <x v="0"/>
    <s v="Handover and communication processes not clearly defined"/>
    <x v="608"/>
    <m/>
    <x v="11"/>
    <x v="0"/>
    <s v="Opt"/>
    <s v="No "/>
    <x v="0"/>
    <x v="1"/>
    <x v="0"/>
    <x v="1"/>
    <x v="0"/>
    <x v="1"/>
    <x v="0"/>
    <x v="1"/>
    <x v="0"/>
    <x v="1"/>
    <x v="0"/>
    <x v="1"/>
    <x v="0"/>
    <x v="1"/>
    <m/>
    <m/>
  </r>
  <r>
    <n v="5"/>
    <n v="6"/>
    <n v="2"/>
    <s v=""/>
    <s v="5.6.2"/>
    <s v="Root Cause Codes"/>
    <x v="4"/>
    <s v="Communication Factors"/>
    <x v="31"/>
    <s v="Handover and communication processes defined but not followed"/>
    <x v="275"/>
    <m/>
    <x v="0"/>
    <s v="Handover and communication processes defined but not followed"/>
    <x v="609"/>
    <m/>
    <x v="11"/>
    <x v="0"/>
    <s v="Opt"/>
    <s v="No "/>
    <x v="0"/>
    <x v="1"/>
    <x v="0"/>
    <x v="1"/>
    <x v="0"/>
    <x v="1"/>
    <x v="0"/>
    <x v="1"/>
    <x v="0"/>
    <x v="1"/>
    <x v="0"/>
    <x v="1"/>
    <x v="0"/>
    <x v="1"/>
    <m/>
    <m/>
  </r>
  <r>
    <n v="5"/>
    <n v="6"/>
    <n v="3"/>
    <s v=""/>
    <s v="5.6.3"/>
    <s v="Root Cause Codes"/>
    <x v="4"/>
    <s v="Communication Factors"/>
    <x v="31"/>
    <s v="Contact details not up-to-date"/>
    <x v="276"/>
    <m/>
    <x v="0"/>
    <s v="Contact details not up-to-date"/>
    <x v="610"/>
    <m/>
    <x v="11"/>
    <x v="0"/>
    <s v="Opt"/>
    <s v="No "/>
    <x v="0"/>
    <x v="1"/>
    <x v="0"/>
    <x v="1"/>
    <x v="0"/>
    <x v="1"/>
    <x v="0"/>
    <x v="1"/>
    <x v="0"/>
    <x v="1"/>
    <x v="0"/>
    <x v="1"/>
    <x v="0"/>
    <x v="1"/>
    <m/>
    <m/>
  </r>
  <r>
    <n v="5"/>
    <n v="6"/>
    <n v="4"/>
    <s v=""/>
    <s v="5.6.4"/>
    <s v="Root Cause Codes"/>
    <x v="4"/>
    <s v="Communication Factors"/>
    <x v="31"/>
    <s v="Communication issue e.g. mismatch in understanding between accounts of individuals delivering and receiving information. conflicting, unclear or missing information"/>
    <x v="277"/>
    <m/>
    <x v="0"/>
    <s v="Communication issue e.g. mismatch in understanding between accounts of individuals delivering and receiving information. conflicting, unclear or missing information"/>
    <x v="611"/>
    <m/>
    <x v="11"/>
    <x v="0"/>
    <s v="Opt"/>
    <s v="No "/>
    <x v="0"/>
    <x v="1"/>
    <x v="0"/>
    <x v="1"/>
    <x v="0"/>
    <x v="1"/>
    <x v="0"/>
    <x v="1"/>
    <x v="0"/>
    <x v="1"/>
    <x v="0"/>
    <x v="1"/>
    <x v="0"/>
    <x v="1"/>
    <m/>
    <m/>
  </r>
  <r>
    <n v="5"/>
    <n v="6"/>
    <n v="5"/>
    <s v=""/>
    <s v="5.6.5"/>
    <s v="Root Cause Codes"/>
    <x v="4"/>
    <s v="Communication Factors"/>
    <x v="31"/>
    <s v="Interpersonal skills issue e.g. inability to manage conflict, personality clashes."/>
    <x v="278"/>
    <m/>
    <x v="0"/>
    <s v="Interpersonal skills issue e.g. inability to manage conflict, personality clashes."/>
    <x v="612"/>
    <m/>
    <x v="11"/>
    <x v="0"/>
    <s v="Opt"/>
    <s v="No "/>
    <x v="0"/>
    <x v="1"/>
    <x v="0"/>
    <x v="1"/>
    <x v="0"/>
    <x v="1"/>
    <x v="0"/>
    <x v="1"/>
    <x v="0"/>
    <x v="1"/>
    <x v="0"/>
    <x v="1"/>
    <x v="0"/>
    <x v="1"/>
    <m/>
    <m/>
  </r>
  <r>
    <n v="5"/>
    <n v="7"/>
    <s v=""/>
    <s v=""/>
    <s v="5.7"/>
    <s v="Root Cause Codes"/>
    <x v="4"/>
    <s v="Organisation and Strategic Factors"/>
    <x v="32"/>
    <m/>
    <x v="0"/>
    <m/>
    <x v="0"/>
    <s v="Organisation and Strategic Factors"/>
    <x v="613"/>
    <m/>
    <x v="11"/>
    <x v="0"/>
    <s v="Opt"/>
    <s v="No "/>
    <x v="0"/>
    <x v="1"/>
    <x v="0"/>
    <x v="1"/>
    <x v="0"/>
    <x v="1"/>
    <x v="0"/>
    <x v="1"/>
    <x v="0"/>
    <x v="1"/>
    <x v="0"/>
    <x v="1"/>
    <x v="0"/>
    <x v="1"/>
    <m/>
    <m/>
  </r>
  <r>
    <n v="5"/>
    <n v="7"/>
    <n v="1"/>
    <s v=""/>
    <s v="5.7.1"/>
    <s v="Root Cause Codes"/>
    <x v="4"/>
    <s v="Organisation and Strategic Factors"/>
    <x v="32"/>
    <s v="Conflicting goals / objectives"/>
    <x v="279"/>
    <m/>
    <x v="0"/>
    <s v="Conflicting goals / objectives"/>
    <x v="614"/>
    <m/>
    <x v="11"/>
    <x v="0"/>
    <s v="Opt"/>
    <s v="No "/>
    <x v="0"/>
    <x v="1"/>
    <x v="0"/>
    <x v="1"/>
    <x v="0"/>
    <x v="1"/>
    <x v="0"/>
    <x v="1"/>
    <x v="0"/>
    <x v="1"/>
    <x v="0"/>
    <x v="1"/>
    <x v="0"/>
    <x v="1"/>
    <m/>
    <m/>
  </r>
  <r>
    <n v="5"/>
    <n v="7"/>
    <n v="2"/>
    <s v=""/>
    <s v="5.7.2"/>
    <s v="Root Cause Codes"/>
    <x v="4"/>
    <s v="Organisation and Strategic Factors"/>
    <x v="32"/>
    <s v="Unrealistic targets"/>
    <x v="280"/>
    <m/>
    <x v="0"/>
    <s v="Unrealistic targets"/>
    <x v="615"/>
    <m/>
    <x v="11"/>
    <x v="0"/>
    <s v="Opt"/>
    <s v="No "/>
    <x v="0"/>
    <x v="1"/>
    <x v="0"/>
    <x v="1"/>
    <x v="0"/>
    <x v="1"/>
    <x v="0"/>
    <x v="1"/>
    <x v="0"/>
    <x v="1"/>
    <x v="0"/>
    <x v="1"/>
    <x v="0"/>
    <x v="1"/>
    <m/>
    <m/>
  </r>
  <r>
    <n v="5"/>
    <n v="7"/>
    <n v="3"/>
    <s v=""/>
    <s v="5.7.3"/>
    <s v="Root Cause Codes"/>
    <x v="4"/>
    <s v="Organisation and Strategic Factors"/>
    <x v="32"/>
    <s v="Insufficient resources allocated"/>
    <x v="281"/>
    <m/>
    <x v="0"/>
    <s v="Insufficient resources allocated"/>
    <x v="616"/>
    <m/>
    <x v="11"/>
    <x v="0"/>
    <s v="Opt"/>
    <s v="No "/>
    <x v="0"/>
    <x v="1"/>
    <x v="0"/>
    <x v="1"/>
    <x v="0"/>
    <x v="1"/>
    <x v="0"/>
    <x v="1"/>
    <x v="0"/>
    <x v="1"/>
    <x v="0"/>
    <x v="1"/>
    <x v="0"/>
    <x v="1"/>
    <m/>
    <m/>
  </r>
  <r>
    <n v="5"/>
    <n v="7"/>
    <n v="4"/>
    <s v=""/>
    <s v="5.7.4"/>
    <s v="Root Cause Codes"/>
    <x v="4"/>
    <s v="Organisation and Strategic Factors"/>
    <x v="32"/>
    <s v="Sub-contractor management processes insufficient / not implemented"/>
    <x v="282"/>
    <m/>
    <x v="0"/>
    <s v="Sub-contractor management processes insufficient / not implemented"/>
    <x v="617"/>
    <m/>
    <x v="11"/>
    <x v="0"/>
    <s v="Opt"/>
    <s v="No "/>
    <x v="0"/>
    <x v="1"/>
    <x v="0"/>
    <x v="1"/>
    <x v="0"/>
    <x v="1"/>
    <x v="0"/>
    <x v="1"/>
    <x v="0"/>
    <x v="1"/>
    <x v="0"/>
    <x v="1"/>
    <x v="0"/>
    <x v="1"/>
    <m/>
    <m/>
  </r>
  <r>
    <n v="5"/>
    <n v="7"/>
    <n v="5"/>
    <s v=""/>
    <s v="5.7.5"/>
    <s v="Root Cause Codes"/>
    <x v="4"/>
    <s v="Organisation and Strategic Factors"/>
    <x v="32"/>
    <s v="Approval processes insufficient / not implemented"/>
    <x v="283"/>
    <m/>
    <x v="0"/>
    <s v="Approval processes insufficient / not implemented"/>
    <x v="618"/>
    <m/>
    <x v="11"/>
    <x v="0"/>
    <s v="Opt"/>
    <s v="No "/>
    <x v="0"/>
    <x v="1"/>
    <x v="0"/>
    <x v="1"/>
    <x v="0"/>
    <x v="1"/>
    <x v="0"/>
    <x v="1"/>
    <x v="0"/>
    <x v="1"/>
    <x v="0"/>
    <x v="1"/>
    <x v="0"/>
    <x v="1"/>
    <m/>
    <m/>
  </r>
  <r>
    <n v="5"/>
    <n v="8"/>
    <s v=""/>
    <s v=""/>
    <s v="5.8"/>
    <s v="Root Cause Codes"/>
    <x v="4"/>
    <s v="Team and Social Factors"/>
    <x v="33"/>
    <m/>
    <x v="0"/>
    <m/>
    <x v="0"/>
    <s v="Team and Social Factors"/>
    <x v="619"/>
    <m/>
    <x v="11"/>
    <x v="0"/>
    <s v="Opt"/>
    <s v="No "/>
    <x v="0"/>
    <x v="1"/>
    <x v="0"/>
    <x v="1"/>
    <x v="0"/>
    <x v="1"/>
    <x v="0"/>
    <x v="1"/>
    <x v="0"/>
    <x v="1"/>
    <x v="0"/>
    <x v="1"/>
    <x v="0"/>
    <x v="1"/>
    <m/>
    <m/>
  </r>
  <r>
    <n v="5"/>
    <n v="8"/>
    <n v="1"/>
    <s v=""/>
    <s v="5.8.1"/>
    <s v="Root Cause Codes"/>
    <x v="4"/>
    <s v="Team and Social Factors"/>
    <x v="33"/>
    <s v="Roles and responsibilities not defined"/>
    <x v="284"/>
    <m/>
    <x v="0"/>
    <s v="Roles and responsibilities not defined"/>
    <x v="620"/>
    <m/>
    <x v="11"/>
    <x v="0"/>
    <s v="Opt"/>
    <s v="No "/>
    <x v="0"/>
    <x v="1"/>
    <x v="0"/>
    <x v="1"/>
    <x v="0"/>
    <x v="1"/>
    <x v="0"/>
    <x v="1"/>
    <x v="0"/>
    <x v="1"/>
    <x v="0"/>
    <x v="1"/>
    <x v="0"/>
    <x v="1"/>
    <m/>
    <m/>
  </r>
  <r>
    <n v="5"/>
    <n v="8"/>
    <n v="2"/>
    <s v=""/>
    <s v="5.8.2"/>
    <s v="Root Cause Codes"/>
    <x v="4"/>
    <s v="Team and Social Factors"/>
    <x v="33"/>
    <s v="Inappropriate delegation"/>
    <x v="285"/>
    <m/>
    <x v="0"/>
    <s v="Inappropriate delegation"/>
    <x v="621"/>
    <m/>
    <x v="11"/>
    <x v="0"/>
    <s v="Opt"/>
    <s v="No "/>
    <x v="0"/>
    <x v="1"/>
    <x v="0"/>
    <x v="1"/>
    <x v="0"/>
    <x v="1"/>
    <x v="0"/>
    <x v="1"/>
    <x v="0"/>
    <x v="1"/>
    <x v="0"/>
    <x v="1"/>
    <x v="0"/>
    <x v="1"/>
    <m/>
    <m/>
  </r>
  <r>
    <n v="5"/>
    <n v="8"/>
    <n v="3"/>
    <s v=""/>
    <s v="5.8.3"/>
    <s v="Root Cause Codes"/>
    <x v="4"/>
    <s v="Team and Social Factors"/>
    <x v="33"/>
    <s v="Lack of leadership"/>
    <x v="286"/>
    <m/>
    <x v="0"/>
    <s v="Lack of leadership"/>
    <x v="622"/>
    <m/>
    <x v="11"/>
    <x v="0"/>
    <s v="Opt"/>
    <s v="No "/>
    <x v="0"/>
    <x v="1"/>
    <x v="0"/>
    <x v="1"/>
    <x v="0"/>
    <x v="1"/>
    <x v="0"/>
    <x v="1"/>
    <x v="0"/>
    <x v="1"/>
    <x v="0"/>
    <x v="1"/>
    <x v="0"/>
    <x v="1"/>
    <m/>
    <m/>
  </r>
  <r>
    <n v="5"/>
    <n v="8"/>
    <n v="4"/>
    <s v=""/>
    <s v="5.8.4"/>
    <s v="Root Cause Codes"/>
    <x v="4"/>
    <s v="Team and Social Factors"/>
    <x v="33"/>
    <s v="Lack of support"/>
    <x v="287"/>
    <m/>
    <x v="0"/>
    <s v="Lack of support"/>
    <x v="623"/>
    <m/>
    <x v="11"/>
    <x v="0"/>
    <s v="Opt"/>
    <s v="No "/>
    <x v="0"/>
    <x v="1"/>
    <x v="0"/>
    <x v="1"/>
    <x v="0"/>
    <x v="1"/>
    <x v="0"/>
    <x v="1"/>
    <x v="0"/>
    <x v="1"/>
    <x v="0"/>
    <x v="1"/>
    <x v="0"/>
    <x v="1"/>
    <m/>
    <m/>
  </r>
  <r>
    <n v="5"/>
    <n v="8"/>
    <n v="5"/>
    <s v=""/>
    <s v="5.8.5"/>
    <s v="Root Cause Codes"/>
    <x v="4"/>
    <s v="Team and Social Factors"/>
    <x v="33"/>
    <s v="Tolerance of bullying and coercion"/>
    <x v="288"/>
    <m/>
    <x v="0"/>
    <s v="Tolerance of bullying and coercion"/>
    <x v="624"/>
    <m/>
    <x v="11"/>
    <x v="0"/>
    <s v="Opt"/>
    <s v="No "/>
    <x v="0"/>
    <x v="1"/>
    <x v="0"/>
    <x v="1"/>
    <x v="0"/>
    <x v="1"/>
    <x v="0"/>
    <x v="1"/>
    <x v="0"/>
    <x v="1"/>
    <x v="0"/>
    <x v="1"/>
    <x v="0"/>
    <x v="1"/>
    <m/>
    <m/>
  </r>
  <r>
    <n v="5"/>
    <n v="8"/>
    <n v="6"/>
    <s v=""/>
    <s v="5.8.6"/>
    <s v="Root Cause Codes"/>
    <x v="4"/>
    <s v="Team and Social Factors"/>
    <x v="33"/>
    <s v="Insufficient safety culture and reporting i.e. embrace, learn and act on failure"/>
    <x v="289"/>
    <m/>
    <x v="0"/>
    <s v="Insufficient safety culture and reporting i.e. embrace, learn and act on failure"/>
    <x v="625"/>
    <m/>
    <x v="11"/>
    <x v="0"/>
    <s v="Opt"/>
    <s v="No "/>
    <x v="0"/>
    <x v="1"/>
    <x v="0"/>
    <x v="1"/>
    <x v="0"/>
    <x v="1"/>
    <x v="0"/>
    <x v="1"/>
    <x v="0"/>
    <x v="1"/>
    <x v="0"/>
    <x v="1"/>
    <x v="0"/>
    <x v="1"/>
    <m/>
    <m/>
  </r>
  <r>
    <n v="5"/>
    <n v="9"/>
    <s v=""/>
    <s v=""/>
    <s v="5.9"/>
    <s v="Root Cause Codes"/>
    <x v="4"/>
    <s v="Patient factors"/>
    <x v="34"/>
    <m/>
    <x v="0"/>
    <m/>
    <x v="0"/>
    <s v="Patient factors"/>
    <x v="626"/>
    <m/>
    <x v="11"/>
    <x v="0"/>
    <s v="Opt"/>
    <s v="No "/>
    <x v="0"/>
    <x v="1"/>
    <x v="0"/>
    <x v="1"/>
    <x v="0"/>
    <x v="1"/>
    <x v="0"/>
    <x v="1"/>
    <x v="0"/>
    <x v="1"/>
    <x v="0"/>
    <x v="1"/>
    <x v="0"/>
    <x v="1"/>
    <m/>
    <m/>
  </r>
  <r>
    <n v="5"/>
    <n v="9"/>
    <n v="1"/>
    <s v=""/>
    <s v="5.9.1"/>
    <s v="Root Cause Codes"/>
    <x v="4"/>
    <s v="Patient factors"/>
    <x v="34"/>
    <s v="Clinical condition"/>
    <x v="290"/>
    <m/>
    <x v="0"/>
    <s v="Clinical condition"/>
    <x v="627"/>
    <m/>
    <x v="11"/>
    <x v="0"/>
    <s v="Opt"/>
    <s v="No "/>
    <x v="0"/>
    <x v="1"/>
    <x v="0"/>
    <x v="1"/>
    <x v="0"/>
    <x v="1"/>
    <x v="0"/>
    <x v="1"/>
    <x v="0"/>
    <x v="1"/>
    <x v="0"/>
    <x v="1"/>
    <x v="0"/>
    <x v="1"/>
    <m/>
    <m/>
  </r>
  <r>
    <n v="5"/>
    <n v="9"/>
    <n v="2"/>
    <s v=""/>
    <s v="5.9.2"/>
    <s v="Root Cause Codes"/>
    <x v="4"/>
    <s v="Patient factors"/>
    <x v="34"/>
    <s v="Social / physical / psychological factors"/>
    <x v="291"/>
    <m/>
    <x v="0"/>
    <s v="Social / physical / psychological factors"/>
    <x v="628"/>
    <m/>
    <x v="11"/>
    <x v="0"/>
    <s v="Opt"/>
    <s v="No "/>
    <x v="0"/>
    <x v="1"/>
    <x v="0"/>
    <x v="1"/>
    <x v="0"/>
    <x v="1"/>
    <x v="0"/>
    <x v="1"/>
    <x v="0"/>
    <x v="1"/>
    <x v="0"/>
    <x v="1"/>
    <x v="0"/>
    <x v="1"/>
    <m/>
    <m/>
  </r>
  <r>
    <n v="5"/>
    <n v="9"/>
    <n v="3"/>
    <s v=""/>
    <s v="5.9.3"/>
    <s v="Root Cause Codes"/>
    <x v="4"/>
    <s v="Patient factors"/>
    <x v="34"/>
    <s v="Relationships"/>
    <x v="292"/>
    <m/>
    <x v="0"/>
    <s v="Relationships"/>
    <x v="629"/>
    <m/>
    <x v="11"/>
    <x v="0"/>
    <s v="Opt"/>
    <s v="No "/>
    <x v="0"/>
    <x v="1"/>
    <x v="0"/>
    <x v="1"/>
    <x v="0"/>
    <x v="1"/>
    <x v="0"/>
    <x v="1"/>
    <x v="0"/>
    <x v="1"/>
    <x v="0"/>
    <x v="1"/>
    <x v="0"/>
    <x v="1"/>
    <m/>
    <m/>
  </r>
  <r>
    <n v="5"/>
    <n v="9"/>
    <n v="4"/>
    <s v=""/>
    <s v="5.9.4"/>
    <s v="Root Cause Codes"/>
    <x v="4"/>
    <s v="Patient factors"/>
    <x v="34"/>
    <s v="Suitability of home environment"/>
    <x v="293"/>
    <m/>
    <x v="0"/>
    <s v="Suitability of home environment"/>
    <x v="630"/>
    <m/>
    <x v="11"/>
    <x v="0"/>
    <s v="Opt"/>
    <s v="No "/>
    <x v="0"/>
    <x v="1"/>
    <x v="0"/>
    <x v="1"/>
    <x v="0"/>
    <x v="1"/>
    <x v="0"/>
    <x v="1"/>
    <x v="0"/>
    <x v="1"/>
    <x v="0"/>
    <x v="1"/>
    <x v="0"/>
    <x v="1"/>
    <m/>
    <m/>
  </r>
  <r>
    <n v="6"/>
    <s v=""/>
    <s v=""/>
    <s v=""/>
    <s v="6"/>
    <s v="Risk control Measures"/>
    <x v="5"/>
    <m/>
    <x v="0"/>
    <m/>
    <x v="0"/>
    <m/>
    <x v="0"/>
    <s v="Risk control Measures"/>
    <x v="631"/>
    <m/>
    <x v="0"/>
    <x v="0"/>
    <s v="Man"/>
    <s v="No "/>
    <x v="0"/>
    <x v="0"/>
    <x v="0"/>
    <x v="0"/>
    <x v="0"/>
    <x v="0"/>
    <x v="0"/>
    <x v="0"/>
    <x v="0"/>
    <x v="0"/>
    <x v="0"/>
    <x v="0"/>
    <x v="0"/>
    <x v="0"/>
    <m/>
    <m/>
  </r>
  <r>
    <n v="6"/>
    <n v="1"/>
    <s v=""/>
    <s v=""/>
    <s v="6.1"/>
    <s v="Risk control Measures"/>
    <x v="5"/>
    <s v="Reoccurence prevention"/>
    <x v="35"/>
    <m/>
    <x v="0"/>
    <m/>
    <x v="0"/>
    <s v="Reoccurence prevention"/>
    <x v="632"/>
    <m/>
    <x v="2"/>
    <x v="1"/>
    <s v="n/a"/>
    <s v="No "/>
    <x v="1"/>
    <x v="2"/>
    <x v="1"/>
    <x v="2"/>
    <x v="1"/>
    <x v="2"/>
    <x v="0"/>
    <x v="0"/>
    <x v="1"/>
    <x v="2"/>
    <x v="0"/>
    <x v="0"/>
    <x v="1"/>
    <x v="3"/>
    <m/>
    <m/>
  </r>
  <r>
    <n v="6"/>
    <n v="2"/>
    <s v=""/>
    <s v=""/>
    <s v="6.2"/>
    <s v="Risk control Measures"/>
    <x v="5"/>
    <s v="Preventative action taken"/>
    <x v="36"/>
    <m/>
    <x v="0"/>
    <m/>
    <x v="0"/>
    <s v="Preventative action taken"/>
    <x v="633"/>
    <m/>
    <x v="2"/>
    <x v="1"/>
    <s v="n/a"/>
    <s v="No "/>
    <x v="1"/>
    <x v="2"/>
    <x v="1"/>
    <x v="2"/>
    <x v="1"/>
    <x v="2"/>
    <x v="0"/>
    <x v="0"/>
    <x v="1"/>
    <x v="2"/>
    <x v="0"/>
    <x v="0"/>
    <x v="1"/>
    <x v="3"/>
    <m/>
    <m/>
  </r>
  <r>
    <n v="6"/>
    <n v="3"/>
    <s v=""/>
    <s v=""/>
    <s v="6.3"/>
    <s v="Risk control Measures"/>
    <x v="5"/>
    <s v="Risk Rating"/>
    <x v="37"/>
    <m/>
    <x v="0"/>
    <m/>
    <x v="0"/>
    <s v="Risk Rating"/>
    <x v="634"/>
    <m/>
    <x v="0"/>
    <x v="0"/>
    <s v="Man"/>
    <s v="No "/>
    <x v="0"/>
    <x v="0"/>
    <x v="0"/>
    <x v="0"/>
    <x v="0"/>
    <x v="0"/>
    <x v="0"/>
    <x v="0"/>
    <x v="0"/>
    <x v="0"/>
    <x v="0"/>
    <x v="0"/>
    <x v="0"/>
    <x v="0"/>
    <m/>
    <m/>
  </r>
  <r>
    <n v="6"/>
    <n v="3"/>
    <n v="1"/>
    <s v=""/>
    <s v="6.3.1"/>
    <s v="Risk control Measures"/>
    <x v="5"/>
    <s v="Risk Rating"/>
    <x v="37"/>
    <s v="Very Low Risk"/>
    <x v="294"/>
    <m/>
    <x v="0"/>
    <s v="Very Low Risk"/>
    <x v="635"/>
    <s v="Score 1-3"/>
    <x v="5"/>
    <x v="0"/>
    <s v="Opt"/>
    <s v="No "/>
    <x v="0"/>
    <x v="1"/>
    <x v="0"/>
    <x v="1"/>
    <x v="0"/>
    <x v="1"/>
    <x v="0"/>
    <x v="1"/>
    <x v="0"/>
    <x v="1"/>
    <x v="0"/>
    <x v="1"/>
    <x v="0"/>
    <x v="1"/>
    <m/>
    <m/>
  </r>
  <r>
    <n v="6"/>
    <n v="3"/>
    <n v="2"/>
    <s v=""/>
    <s v="6.3.2"/>
    <s v="Risk control Measures"/>
    <x v="5"/>
    <s v="Risk Rating"/>
    <x v="37"/>
    <s v="Low Risk"/>
    <x v="295"/>
    <m/>
    <x v="0"/>
    <s v="Low Risk"/>
    <x v="636"/>
    <s v="Score 4-6"/>
    <x v="5"/>
    <x v="0"/>
    <s v="Opt"/>
    <s v="No "/>
    <x v="0"/>
    <x v="1"/>
    <x v="0"/>
    <x v="1"/>
    <x v="0"/>
    <x v="1"/>
    <x v="0"/>
    <x v="1"/>
    <x v="0"/>
    <x v="1"/>
    <x v="0"/>
    <x v="1"/>
    <x v="0"/>
    <x v="1"/>
    <m/>
    <m/>
  </r>
  <r>
    <n v="6"/>
    <n v="3"/>
    <n v="3"/>
    <s v=""/>
    <s v="6.3.3"/>
    <s v="Risk control Measures"/>
    <x v="5"/>
    <s v="Risk Rating"/>
    <x v="37"/>
    <s v="Moderate Risk"/>
    <x v="296"/>
    <m/>
    <x v="0"/>
    <s v="Moderate Risk"/>
    <x v="637"/>
    <s v="Score 8-12"/>
    <x v="5"/>
    <x v="0"/>
    <s v="Opt"/>
    <s v="No "/>
    <x v="0"/>
    <x v="1"/>
    <x v="0"/>
    <x v="1"/>
    <x v="0"/>
    <x v="1"/>
    <x v="0"/>
    <x v="1"/>
    <x v="0"/>
    <x v="1"/>
    <x v="0"/>
    <x v="1"/>
    <x v="0"/>
    <x v="1"/>
    <m/>
    <m/>
  </r>
  <r>
    <n v="6"/>
    <n v="3"/>
    <n v="4"/>
    <s v=""/>
    <s v="6.3.4"/>
    <s v="Risk control Measures"/>
    <x v="5"/>
    <s v="Risk Rating"/>
    <x v="37"/>
    <s v="High Risk"/>
    <x v="297"/>
    <m/>
    <x v="0"/>
    <s v="High Risk"/>
    <x v="638"/>
    <s v="Score 15-25"/>
    <x v="5"/>
    <x v="0"/>
    <s v="Opt"/>
    <s v="No "/>
    <x v="0"/>
    <x v="1"/>
    <x v="0"/>
    <x v="1"/>
    <x v="0"/>
    <x v="1"/>
    <x v="0"/>
    <x v="1"/>
    <x v="0"/>
    <x v="1"/>
    <x v="0"/>
    <x v="1"/>
    <x v="0"/>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J65" firstHeaderRow="2" firstDataRow="2" firstDataCol="4" rowPageCount="1"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Page" compact="0" outline="0" multipleItemSelectionAllowed="1" showAll="0" defaultSubtotal="0">
      <items count="6">
        <item x="0"/>
        <item h="1" x="1"/>
        <item h="1" x="2"/>
        <item h="1" x="3"/>
        <item h="1" x="4"/>
        <item h="1" x="5"/>
      </items>
    </pivotField>
    <pivotField compact="0" outline="0" showAll="0"/>
    <pivotField axis="axisRow" compact="0" outline="0" showAll="0" defaultSubtotal="0">
      <items count="38">
        <item x="0"/>
        <item x="1"/>
        <item x="2"/>
        <item x="3"/>
        <item x="4"/>
        <item x="5"/>
        <item x="6"/>
        <item x="7"/>
        <item x="9"/>
        <item x="10"/>
        <item x="11"/>
        <item x="12"/>
        <item x="13"/>
        <item x="14"/>
        <item x="15"/>
        <item x="16"/>
        <item x="17"/>
        <item x="18"/>
        <item x="19"/>
        <item x="22"/>
        <item x="26"/>
        <item x="27"/>
        <item x="28"/>
        <item x="29"/>
        <item x="30"/>
        <item x="31"/>
        <item x="32"/>
        <item x="33"/>
        <item x="34"/>
        <item x="8"/>
        <item x="35"/>
        <item x="36"/>
        <item x="37"/>
        <item x="20"/>
        <item x="21"/>
        <item x="23"/>
        <item x="24"/>
        <item x="25"/>
      </items>
    </pivotField>
    <pivotField compact="0" outline="0" showAll="0"/>
    <pivotField axis="axisRow" compact="0" outline="0" showAll="0" defaultSubtotal="0">
      <items count="298">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24"/>
        <item x="225"/>
        <item x="226"/>
        <item x="227"/>
        <item x="228"/>
        <item x="229"/>
        <item x="230"/>
        <item x="231"/>
        <item x="232"/>
        <item x="233"/>
        <item x="234"/>
        <item x="235"/>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x="294"/>
        <item x="295"/>
        <item x="296"/>
        <item x="297"/>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01">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x="290"/>
        <item x="291"/>
        <item x="292"/>
        <item x="293"/>
        <item x="294"/>
        <item x="295"/>
        <item x="296"/>
        <item x="297"/>
        <item x="298"/>
        <item x="299"/>
        <item x="300"/>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5"/>
        <item x="238"/>
        <item x="242"/>
        <item x="243"/>
        <item x="244"/>
        <item x="245"/>
        <item x="246"/>
        <item x="247"/>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6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x="465"/>
        <item x="496"/>
        <item x="501"/>
        <item x="502"/>
        <item x="503"/>
        <item x="504"/>
        <item x="505"/>
        <item x="506"/>
        <item x="631"/>
        <item x="632"/>
        <item x="633"/>
        <item x="634"/>
        <item x="635"/>
        <item x="636"/>
        <item x="637"/>
        <item x="638"/>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pivotField compact="0" outline="0" showAll="0"/>
  </pivotFields>
  <rowFields count="4">
    <field x="8"/>
    <field x="10"/>
    <field x="12"/>
    <field x="14"/>
  </rowFields>
  <rowItems count="60">
    <i>
      <x/>
      <x/>
      <x/>
      <x/>
    </i>
    <i>
      <x v="1"/>
      <x/>
      <x/>
      <x v="1"/>
    </i>
    <i r="1">
      <x v="1"/>
      <x/>
      <x v="2"/>
    </i>
    <i r="1">
      <x v="2"/>
      <x/>
      <x v="3"/>
    </i>
    <i r="1">
      <x v="3"/>
      <x/>
      <x v="4"/>
    </i>
    <i r="1">
      <x v="4"/>
      <x/>
      <x v="5"/>
    </i>
    <i r="1">
      <x v="5"/>
      <x/>
      <x v="6"/>
    </i>
    <i r="1">
      <x v="6"/>
      <x/>
      <x v="7"/>
    </i>
    <i r="1">
      <x v="7"/>
      <x/>
      <x v="8"/>
    </i>
    <i r="1">
      <x v="8"/>
      <x/>
      <x v="9"/>
    </i>
    <i r="1">
      <x v="9"/>
      <x/>
      <x v="10"/>
    </i>
    <i r="2">
      <x v="1"/>
      <x v="11"/>
    </i>
    <i r="2">
      <x v="2"/>
      <x v="12"/>
    </i>
    <i r="2">
      <x v="3"/>
      <x v="13"/>
    </i>
    <i r="1">
      <x v="10"/>
      <x/>
      <x v="14"/>
    </i>
    <i r="2">
      <x v="4"/>
      <x v="15"/>
    </i>
    <i r="2">
      <x v="5"/>
      <x v="16"/>
    </i>
    <i r="2">
      <x v="6"/>
      <x v="17"/>
    </i>
    <i r="2">
      <x v="7"/>
      <x v="18"/>
    </i>
    <i r="2">
      <x v="8"/>
      <x v="19"/>
    </i>
    <i r="2">
      <x v="9"/>
      <x v="20"/>
    </i>
    <i r="1">
      <x v="11"/>
      <x/>
      <x v="21"/>
    </i>
    <i r="1">
      <x v="12"/>
      <x/>
      <x v="22"/>
    </i>
    <i r="2">
      <x v="10"/>
      <x v="23"/>
    </i>
    <i r="2">
      <x v="11"/>
      <x v="24"/>
    </i>
    <i r="2">
      <x v="12"/>
      <x v="25"/>
    </i>
    <i r="2">
      <x v="13"/>
      <x v="26"/>
    </i>
    <i r="2">
      <x v="14"/>
      <x v="27"/>
    </i>
    <i r="1">
      <x v="13"/>
      <x/>
      <x v="28"/>
    </i>
    <i r="1">
      <x v="14"/>
      <x/>
      <x v="29"/>
    </i>
    <i r="1">
      <x v="15"/>
      <x/>
      <x v="30"/>
    </i>
    <i r="1">
      <x v="16"/>
      <x/>
      <x v="31"/>
    </i>
    <i>
      <x v="2"/>
      <x/>
      <x/>
      <x v="32"/>
    </i>
    <i r="1">
      <x v="17"/>
      <x/>
      <x v="33"/>
    </i>
    <i r="2">
      <x v="15"/>
      <x v="34"/>
    </i>
    <i r="2">
      <x v="16"/>
      <x v="35"/>
    </i>
    <i r="2">
      <x v="17"/>
      <x v="36"/>
    </i>
    <i r="2">
      <x v="18"/>
      <x v="37"/>
    </i>
    <i r="2">
      <x v="19"/>
      <x v="38"/>
    </i>
    <i r="2">
      <x v="20"/>
      <x v="39"/>
    </i>
    <i r="2">
      <x v="21"/>
      <x v="40"/>
    </i>
    <i r="1">
      <x v="18"/>
      <x/>
      <x v="41"/>
    </i>
    <i r="2">
      <x v="22"/>
      <x v="42"/>
    </i>
    <i r="2">
      <x v="23"/>
      <x v="43"/>
    </i>
    <i r="2">
      <x v="24"/>
      <x v="44"/>
    </i>
    <i r="2">
      <x v="25"/>
      <x v="45"/>
    </i>
    <i r="2">
      <x v="26"/>
      <x v="46"/>
    </i>
    <i r="2">
      <x v="27"/>
      <x v="47"/>
    </i>
    <i r="2">
      <x v="28"/>
      <x v="48"/>
    </i>
    <i r="2">
      <x v="29"/>
      <x v="49"/>
    </i>
    <i r="1">
      <x v="19"/>
      <x/>
      <x v="50"/>
    </i>
    <i r="1">
      <x v="20"/>
      <x/>
      <x v="51"/>
    </i>
    <i r="1">
      <x v="21"/>
      <x/>
      <x v="52"/>
    </i>
    <i r="1">
      <x v="22"/>
      <x/>
      <x v="53"/>
    </i>
    <i r="1">
      <x v="23"/>
      <x/>
      <x v="54"/>
    </i>
    <i>
      <x v="3"/>
      <x/>
      <x/>
      <x v="55"/>
    </i>
    <i r="1">
      <x v="24"/>
      <x/>
      <x v="56"/>
    </i>
    <i r="1">
      <x v="25"/>
      <x/>
      <x v="57"/>
    </i>
    <i r="1">
      <x v="26"/>
      <x/>
      <x v="58"/>
    </i>
    <i r="1">
      <x v="27"/>
      <x/>
      <x v="59"/>
    </i>
  </rowItems>
  <colItems count="1">
    <i/>
  </colItems>
  <pageFields count="1">
    <pageField fld="6" hier="-1"/>
  </pageFields>
  <formats count="1">
    <format dxfId="64">
      <pivotArea dataOnly="0" labelOnly="1" grandRow="1" outline="0" fieldPosition="0"/>
    </format>
  </format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M352" firstHeaderRow="2" firstDataRow="2" firstDataCol="7" rowPageCount="2"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Row" compact="0" outline="0" showAll="0" defaultSubtotal="0">
      <items count="7">
        <item x="0"/>
        <item x="1"/>
        <item x="2"/>
        <item x="3"/>
        <item x="4"/>
        <item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axis="axisRow" compact="0" outline="0" showAll="0" defaultSubtotal="0">
      <items count="13">
        <item x="11"/>
        <item x="8"/>
        <item x="3"/>
        <item x="9"/>
        <item x="6"/>
        <item x="0"/>
        <item x="7"/>
        <item x="1"/>
        <item x="10"/>
        <item x="5"/>
        <item x="2"/>
        <item x="4"/>
        <item m="1" x="12"/>
      </items>
    </pivotField>
    <pivotField axis="axisPage" compact="0" outline="0" showAll="0">
      <items count="4">
        <item x="1"/>
        <item x="0"/>
        <item m="1" x="2"/>
        <item t="default"/>
      </items>
    </pivotField>
    <pivotField compact="0" outline="0" showAll="0" defaultSubtotal="0"/>
    <pivotField compact="0" outline="0" showAll="0"/>
    <pivotField compact="0" outline="0" showAll="0"/>
    <pivotField compact="0" outline="0" showAll="0" defaultSubtotal="0"/>
    <pivotField axis="axisPage" compact="0" outline="0" multipleItemSelectionAllowed="1" showAll="0">
      <items count="4">
        <item h="1" x="1"/>
        <item x="0"/>
        <item m="1" x="2"/>
        <item t="default"/>
      </items>
    </pivotField>
    <pivotField axis="axisRow" compact="0" outline="0" showAll="0" defaultSubtotal="0">
      <items count="7">
        <item x="0"/>
        <item x="3"/>
        <item x="2"/>
        <item x="1"/>
        <item x="4"/>
        <item x="5"/>
        <item m="1" x="6"/>
      </items>
    </pivotField>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defaultSubtota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pivotField compact="0" outline="0" showAll="0"/>
  </pivotFields>
  <rowFields count="7">
    <field x="6"/>
    <field x="8"/>
    <field x="10"/>
    <field x="12"/>
    <field x="14"/>
    <field x="23"/>
    <field x="16"/>
  </rowFields>
  <rowItems count="347">
    <i>
      <x/>
      <x/>
      <x/>
      <x/>
      <x/>
      <x/>
      <x v="5"/>
    </i>
    <i r="1">
      <x v="1"/>
      <x/>
      <x/>
      <x v="1"/>
      <x/>
      <x v="5"/>
    </i>
    <i r="2">
      <x v="1"/>
      <x/>
      <x v="2"/>
      <x v="3"/>
      <x v="5"/>
    </i>
    <i r="2">
      <x v="2"/>
      <x/>
      <x v="3"/>
      <x/>
      <x v="7"/>
    </i>
    <i r="2">
      <x v="3"/>
      <x/>
      <x v="4"/>
      <x v="3"/>
      <x v="7"/>
    </i>
    <i r="2">
      <x v="4"/>
      <x/>
      <x v="5"/>
      <x v="3"/>
      <x v="10"/>
    </i>
    <i r="2">
      <x v="5"/>
      <x/>
      <x v="6"/>
      <x v="3"/>
      <x v="10"/>
    </i>
    <i r="2">
      <x v="6"/>
      <x/>
      <x v="7"/>
      <x v="3"/>
      <x v="10"/>
    </i>
    <i r="2">
      <x v="7"/>
      <x/>
      <x v="8"/>
      <x v="3"/>
      <x v="2"/>
    </i>
    <i r="2">
      <x v="8"/>
      <x/>
      <x v="9"/>
      <x v="3"/>
      <x v="11"/>
    </i>
    <i r="2">
      <x v="9"/>
      <x/>
      <x v="10"/>
      <x v="3"/>
      <x v="5"/>
    </i>
    <i r="3">
      <x v="1"/>
      <x v="11"/>
      <x v="3"/>
      <x v="9"/>
    </i>
    <i r="3">
      <x v="2"/>
      <x v="12"/>
      <x v="3"/>
      <x v="9"/>
    </i>
    <i r="3">
      <x v="3"/>
      <x v="13"/>
      <x v="3"/>
      <x v="9"/>
    </i>
    <i r="2">
      <x v="10"/>
      <x/>
      <x v="14"/>
      <x v="3"/>
      <x v="5"/>
    </i>
    <i r="3">
      <x v="4"/>
      <x v="15"/>
      <x v="3"/>
      <x v="9"/>
    </i>
    <i r="3">
      <x v="5"/>
      <x v="16"/>
      <x v="3"/>
      <x v="9"/>
    </i>
    <i r="3">
      <x v="6"/>
      <x v="17"/>
      <x v="3"/>
      <x v="9"/>
    </i>
    <i r="3">
      <x v="7"/>
      <x v="18"/>
      <x v="3"/>
      <x v="9"/>
    </i>
    <i r="3">
      <x v="8"/>
      <x v="19"/>
      <x v="3"/>
      <x v="9"/>
    </i>
    <i r="3">
      <x v="9"/>
      <x v="20"/>
      <x v="3"/>
      <x v="9"/>
    </i>
    <i r="2">
      <x v="11"/>
      <x/>
      <x v="21"/>
      <x v="3"/>
      <x v="5"/>
    </i>
    <i r="2">
      <x v="12"/>
      <x/>
      <x v="22"/>
      <x v="3"/>
      <x v="5"/>
    </i>
    <i r="3">
      <x v="10"/>
      <x v="23"/>
      <x v="3"/>
      <x v="9"/>
    </i>
    <i r="3">
      <x v="11"/>
      <x v="24"/>
      <x v="3"/>
      <x v="9"/>
    </i>
    <i r="3">
      <x v="12"/>
      <x v="25"/>
      <x v="3"/>
      <x v="9"/>
    </i>
    <i r="3">
      <x v="13"/>
      <x v="26"/>
      <x v="3"/>
      <x v="9"/>
    </i>
    <i r="3">
      <x v="14"/>
      <x v="27"/>
      <x v="3"/>
      <x v="9"/>
    </i>
    <i r="2">
      <x v="13"/>
      <x/>
      <x v="28"/>
      <x/>
      <x v="10"/>
    </i>
    <i r="2">
      <x v="14"/>
      <x/>
      <x v="29"/>
      <x v="3"/>
      <x v="10"/>
    </i>
    <i r="2">
      <x v="15"/>
      <x/>
      <x v="30"/>
      <x v="3"/>
      <x v="4"/>
    </i>
    <i r="2">
      <x v="16"/>
      <x/>
      <x v="31"/>
      <x v="3"/>
      <x v="10"/>
    </i>
    <i r="1">
      <x v="2"/>
      <x/>
      <x/>
      <x v="32"/>
      <x/>
      <x v="5"/>
    </i>
    <i r="2">
      <x v="17"/>
      <x/>
      <x v="33"/>
      <x/>
      <x v="5"/>
    </i>
    <i r="3">
      <x v="15"/>
      <x v="34"/>
      <x v="3"/>
      <x v="9"/>
    </i>
    <i r="3">
      <x v="16"/>
      <x v="35"/>
      <x v="3"/>
      <x v="9"/>
    </i>
    <i r="3">
      <x v="17"/>
      <x v="36"/>
      <x v="3"/>
      <x v="9"/>
    </i>
    <i r="3">
      <x v="18"/>
      <x v="37"/>
      <x v="3"/>
      <x v="9"/>
    </i>
    <i r="3">
      <x v="19"/>
      <x v="38"/>
      <x v="3"/>
      <x v="9"/>
    </i>
    <i r="3">
      <x v="20"/>
      <x v="39"/>
      <x v="3"/>
      <x v="9"/>
    </i>
    <i r="3">
      <x v="21"/>
      <x v="40"/>
      <x v="3"/>
      <x v="9"/>
    </i>
    <i r="2">
      <x v="18"/>
      <x/>
      <x v="41"/>
      <x/>
      <x v="5"/>
    </i>
    <i r="3">
      <x v="22"/>
      <x v="42"/>
      <x v="3"/>
      <x v="9"/>
    </i>
    <i r="3">
      <x v="23"/>
      <x v="43"/>
      <x v="3"/>
      <x v="9"/>
    </i>
    <i r="3">
      <x v="24"/>
      <x v="44"/>
      <x v="3"/>
      <x v="9"/>
    </i>
    <i r="3">
      <x v="25"/>
      <x v="45"/>
      <x v="3"/>
      <x v="9"/>
    </i>
    <i r="3">
      <x v="26"/>
      <x v="46"/>
      <x v="3"/>
      <x v="9"/>
    </i>
    <i r="3">
      <x v="27"/>
      <x v="47"/>
      <x v="3"/>
      <x v="9"/>
    </i>
    <i r="3">
      <x v="28"/>
      <x v="48"/>
      <x v="3"/>
      <x v="9"/>
    </i>
    <i r="3">
      <x v="29"/>
      <x v="49"/>
      <x v="3"/>
      <x v="9"/>
    </i>
    <i r="2">
      <x v="19"/>
      <x/>
      <x v="50"/>
      <x v="3"/>
      <x v="10"/>
    </i>
    <i r="2">
      <x v="20"/>
      <x/>
      <x v="51"/>
      <x v="3"/>
      <x v="6"/>
    </i>
    <i r="2">
      <x v="21"/>
      <x/>
      <x v="52"/>
      <x v="3"/>
      <x v="10"/>
    </i>
    <i r="2">
      <x v="22"/>
      <x/>
      <x v="53"/>
      <x v="3"/>
      <x v="10"/>
    </i>
    <i r="2">
      <x v="23"/>
      <x/>
      <x v="54"/>
      <x v="3"/>
      <x v="10"/>
    </i>
    <i r="1">
      <x v="3"/>
      <x/>
      <x/>
      <x v="55"/>
      <x/>
      <x v="5"/>
    </i>
    <i r="2">
      <x v="24"/>
      <x/>
      <x v="56"/>
      <x/>
      <x v="10"/>
    </i>
    <i r="2">
      <x v="25"/>
      <x/>
      <x v="57"/>
      <x v="3"/>
      <x v="10"/>
    </i>
    <i r="2">
      <x v="26"/>
      <x/>
      <x v="58"/>
      <x/>
      <x v="10"/>
    </i>
    <i r="2">
      <x v="27"/>
      <x/>
      <x v="59"/>
      <x/>
      <x v="6"/>
    </i>
    <i>
      <x v="1"/>
      <x/>
      <x/>
      <x/>
      <x v="422"/>
      <x/>
      <x v="5"/>
    </i>
    <i r="1">
      <x v="4"/>
      <x/>
      <x/>
      <x v="60"/>
      <x/>
      <x v="5"/>
    </i>
    <i r="2">
      <x v="28"/>
      <x/>
      <x v="61"/>
      <x v="3"/>
      <x v="3"/>
    </i>
    <i r="2">
      <x v="29"/>
      <x/>
      <x v="62"/>
      <x v="3"/>
      <x v="3"/>
    </i>
    <i r="3">
      <x v="150"/>
      <x v="433"/>
      <x v="3"/>
      <x v="9"/>
    </i>
    <i r="3">
      <x v="151"/>
      <x v="434"/>
      <x v="3"/>
      <x v="9"/>
    </i>
    <i r="3">
      <x v="152"/>
      <x v="435"/>
      <x v="3"/>
      <x v="9"/>
    </i>
    <i r="3">
      <x v="153"/>
      <x v="436"/>
      <x v="3"/>
      <x v="9"/>
    </i>
    <i r="3">
      <x v="154"/>
      <x v="437"/>
      <x v="3"/>
      <x v="9"/>
    </i>
    <i r="3">
      <x v="155"/>
      <x v="438"/>
      <x v="3"/>
      <x v="9"/>
    </i>
    <i r="2">
      <x v="30"/>
      <x/>
      <x v="63"/>
      <x/>
      <x v="5"/>
    </i>
    <i r="3">
      <x v="30"/>
      <x v="64"/>
      <x v="3"/>
      <x v="9"/>
    </i>
    <i r="3">
      <x v="31"/>
      <x v="65"/>
      <x v="3"/>
      <x v="9"/>
    </i>
    <i r="3">
      <x v="32"/>
      <x v="66"/>
      <x v="3"/>
      <x v="9"/>
    </i>
    <i r="3">
      <x v="33"/>
      <x v="67"/>
      <x v="3"/>
      <x v="9"/>
    </i>
    <i r="3">
      <x v="34"/>
      <x v="68"/>
      <x v="3"/>
      <x v="9"/>
    </i>
    <i r="3">
      <x v="35"/>
      <x v="69"/>
      <x v="3"/>
      <x v="9"/>
    </i>
    <i r="3">
      <x v="36"/>
      <x v="70"/>
      <x v="3"/>
      <x v="9"/>
    </i>
    <i r="3">
      <x v="37"/>
      <x v="71"/>
      <x v="3"/>
      <x v="9"/>
    </i>
    <i r="3">
      <x v="38"/>
      <x v="72"/>
      <x v="3"/>
      <x v="9"/>
    </i>
    <i r="3">
      <x v="39"/>
      <x v="73"/>
      <x v="3"/>
      <x v="9"/>
    </i>
    <i r="2">
      <x v="31"/>
      <x/>
      <x v="74"/>
      <x v="3"/>
      <x v="10"/>
    </i>
    <i r="2">
      <x v="32"/>
      <x/>
      <x v="75"/>
      <x/>
      <x v="5"/>
    </i>
    <i r="3">
      <x v="40"/>
      <x v="76"/>
      <x v="3"/>
      <x v="9"/>
    </i>
    <i r="3">
      <x v="41"/>
      <x v="77"/>
      <x v="3"/>
      <x v="9"/>
    </i>
    <i r="3">
      <x v="42"/>
      <x v="78"/>
      <x v="3"/>
      <x v="9"/>
    </i>
    <i r="2">
      <x v="240"/>
      <x/>
      <x v="423"/>
      <x/>
      <x v="10"/>
    </i>
    <i r="2">
      <x v="241"/>
      <x/>
      <x v="424"/>
      <x v="3"/>
      <x v="10"/>
    </i>
    <i r="2">
      <x v="242"/>
      <x/>
      <x v="425"/>
      <x v="3"/>
      <x v="1"/>
    </i>
    <i r="2">
      <x v="243"/>
      <x/>
      <x v="426"/>
      <x/>
      <x v="10"/>
    </i>
    <i r="2">
      <x v="244"/>
      <x/>
      <x v="427"/>
      <x/>
      <x v="5"/>
    </i>
    <i r="3">
      <x v="301"/>
      <x v="640"/>
      <x v="3"/>
      <x v="9"/>
    </i>
    <i r="3">
      <x v="302"/>
      <x v="641"/>
      <x v="3"/>
      <x v="9"/>
    </i>
    <i r="2">
      <x v="246"/>
      <x/>
      <x v="431"/>
      <x/>
      <x v="3"/>
    </i>
    <i r="2">
      <x v="247"/>
      <x/>
      <x v="432"/>
      <x/>
      <x v="3"/>
    </i>
    <i r="2">
      <x v="248"/>
      <x/>
      <x v="439"/>
      <x v="3"/>
      <x v="6"/>
    </i>
    <i r="2">
      <x v="249"/>
      <x/>
      <x v="440"/>
      <x v="3"/>
      <x v="6"/>
    </i>
    <i r="2">
      <x v="250"/>
      <x/>
      <x v="441"/>
      <x/>
      <x v="5"/>
    </i>
    <i r="3">
      <x v="156"/>
      <x v="442"/>
      <x v="3"/>
      <x v="9"/>
    </i>
    <i r="3">
      <x v="157"/>
      <x v="443"/>
      <x v="3"/>
      <x v="9"/>
    </i>
    <i r="3">
      <x v="158"/>
      <x v="444"/>
      <x v="3"/>
      <x v="9"/>
    </i>
    <i r="2">
      <x v="251"/>
      <x/>
      <x v="445"/>
      <x v="3"/>
      <x v="5"/>
    </i>
    <i r="3">
      <x v="159"/>
      <x v="446"/>
      <x v="3"/>
      <x v="9"/>
    </i>
    <i r="3">
      <x v="160"/>
      <x v="447"/>
      <x v="3"/>
      <x v="9"/>
    </i>
    <i r="3">
      <x v="161"/>
      <x v="448"/>
      <x v="3"/>
      <x v="9"/>
    </i>
    <i r="2">
      <x v="252"/>
      <x/>
      <x v="449"/>
      <x/>
      <x v="5"/>
    </i>
    <i r="2">
      <x v="253"/>
      <x v="162"/>
      <x v="450"/>
      <x v="3"/>
      <x v="9"/>
    </i>
    <i r="3">
      <x v="163"/>
      <x v="451"/>
      <x v="3"/>
      <x v="9"/>
    </i>
    <i r="3">
      <x v="164"/>
      <x v="452"/>
      <x v="3"/>
      <x v="9"/>
    </i>
    <i r="1">
      <x v="5"/>
      <x/>
      <x/>
      <x v="79"/>
      <x/>
      <x v="5"/>
    </i>
    <i r="2">
      <x v="33"/>
      <x/>
      <x v="80"/>
      <x v="3"/>
      <x v="8"/>
    </i>
    <i r="2">
      <x v="34"/>
      <x/>
      <x v="81"/>
      <x v="3"/>
      <x v="8"/>
    </i>
    <i r="2">
      <x v="35"/>
      <x/>
      <x v="82"/>
      <x v="3"/>
      <x v="8"/>
    </i>
    <i r="2">
      <x v="36"/>
      <x/>
      <x v="83"/>
      <x v="3"/>
      <x v="8"/>
    </i>
    <i r="2">
      <x v="37"/>
      <x/>
      <x v="84"/>
      <x v="3"/>
      <x v="8"/>
    </i>
    <i r="2">
      <x v="38"/>
      <x/>
      <x v="85"/>
      <x v="3"/>
      <x v="8"/>
    </i>
    <i r="2">
      <x v="39"/>
      <x/>
      <x v="86"/>
      <x v="3"/>
      <x v="8"/>
    </i>
    <i r="2">
      <x v="40"/>
      <x/>
      <x v="87"/>
      <x v="3"/>
      <x v="8"/>
    </i>
    <i r="2">
      <x v="41"/>
      <x/>
      <x v="88"/>
      <x v="3"/>
      <x v="8"/>
    </i>
    <i r="2">
      <x v="42"/>
      <x/>
      <x v="89"/>
      <x v="3"/>
      <x v="8"/>
    </i>
    <i r="2">
      <x v="43"/>
      <x/>
      <x v="90"/>
      <x v="3"/>
      <x v="8"/>
    </i>
    <i r="2">
      <x v="44"/>
      <x/>
      <x v="91"/>
      <x v="3"/>
      <x v="8"/>
    </i>
    <i r="1">
      <x v="6"/>
      <x/>
      <x/>
      <x v="92"/>
      <x v="1"/>
      <x v="5"/>
    </i>
    <i r="2">
      <x v="45"/>
      <x/>
      <x v="93"/>
      <x v="3"/>
      <x v="10"/>
    </i>
    <i r="2">
      <x v="46"/>
      <x/>
      <x v="94"/>
      <x v="3"/>
      <x v="10"/>
    </i>
    <i r="2">
      <x v="47"/>
      <x/>
      <x v="95"/>
      <x v="1"/>
      <x v="5"/>
    </i>
    <i r="3">
      <x v="171"/>
      <x v="465"/>
      <x v="3"/>
      <x v="9"/>
    </i>
    <i r="3">
      <x v="172"/>
      <x v="466"/>
      <x v="3"/>
      <x v="9"/>
    </i>
    <i r="3">
      <x v="173"/>
      <x v="467"/>
      <x v="3"/>
      <x v="9"/>
    </i>
    <i r="3">
      <x v="174"/>
      <x v="468"/>
      <x v="3"/>
      <x v="9"/>
    </i>
    <i r="3">
      <x v="175"/>
      <x v="469"/>
      <x v="3"/>
      <x v="9"/>
    </i>
    <i r="3">
      <x v="176"/>
      <x v="470"/>
      <x v="3"/>
      <x v="9"/>
    </i>
    <i r="3">
      <x v="177"/>
      <x v="471"/>
      <x v="3"/>
      <x v="9"/>
    </i>
    <i r="3">
      <x v="178"/>
      <x v="472"/>
      <x v="3"/>
      <x v="9"/>
    </i>
    <i r="3">
      <x v="179"/>
      <x v="473"/>
      <x v="3"/>
      <x v="9"/>
    </i>
    <i r="3">
      <x v="180"/>
      <x v="474"/>
      <x v="3"/>
      <x v="9"/>
    </i>
    <i r="3">
      <x v="181"/>
      <x v="475"/>
      <x v="3"/>
      <x v="9"/>
    </i>
    <i r="3">
      <x v="182"/>
      <x v="476"/>
      <x v="3"/>
      <x v="9"/>
    </i>
    <i r="3">
      <x v="183"/>
      <x v="477"/>
      <x v="3"/>
      <x v="9"/>
    </i>
    <i r="3">
      <x v="184"/>
      <x v="478"/>
      <x v="3"/>
      <x v="9"/>
    </i>
    <i r="3">
      <x v="185"/>
      <x v="479"/>
      <x v="3"/>
      <x v="9"/>
    </i>
    <i r="3">
      <x v="186"/>
      <x v="480"/>
      <x v="3"/>
      <x v="9"/>
    </i>
    <i r="2">
      <x v="48"/>
      <x/>
      <x v="96"/>
      <x v="1"/>
      <x v="10"/>
    </i>
    <i r="2">
      <x v="49"/>
      <x/>
      <x v="97"/>
      <x v="3"/>
      <x v="10"/>
    </i>
    <i r="2">
      <x v="50"/>
      <x/>
      <x v="98"/>
      <x v="3"/>
      <x v="10"/>
    </i>
    <i r="2">
      <x v="51"/>
      <x/>
      <x v="99"/>
      <x v="1"/>
      <x v="10"/>
    </i>
    <i r="2">
      <x v="52"/>
      <x/>
      <x v="100"/>
      <x v="1"/>
      <x v="10"/>
    </i>
    <i r="2">
      <x v="53"/>
      <x/>
      <x v="101"/>
      <x v="3"/>
      <x v="11"/>
    </i>
    <i r="2">
      <x v="54"/>
      <x/>
      <x v="102"/>
      <x v="3"/>
      <x v="11"/>
    </i>
    <i r="2">
      <x v="55"/>
      <x/>
      <x v="103"/>
      <x v="1"/>
      <x v="5"/>
    </i>
    <i r="3">
      <x v="43"/>
      <x v="104"/>
      <x v="3"/>
      <x v="9"/>
    </i>
    <i r="3">
      <x v="44"/>
      <x v="105"/>
      <x v="3"/>
      <x v="9"/>
    </i>
    <i r="3">
      <x v="45"/>
      <x v="106"/>
      <x v="3"/>
      <x v="9"/>
    </i>
    <i r="3">
      <x v="46"/>
      <x v="107"/>
      <x v="1"/>
      <x v="10"/>
    </i>
    <i r="2">
      <x v="56"/>
      <x/>
      <x v="108"/>
      <x v="1"/>
      <x v="10"/>
    </i>
    <i r="3">
      <x v="47"/>
      <x v="109"/>
      <x v="3"/>
      <x v="9"/>
    </i>
    <i r="3">
      <x v="48"/>
      <x v="110"/>
      <x v="3"/>
      <x v="9"/>
    </i>
    <i r="3">
      <x v="49"/>
      <x v="111"/>
      <x v="3"/>
      <x v="9"/>
    </i>
    <i r="3">
      <x v="50"/>
      <x v="112"/>
      <x v="3"/>
      <x v="9"/>
    </i>
    <i r="3">
      <x v="51"/>
      <x v="113"/>
      <x v="3"/>
      <x v="9"/>
    </i>
    <i r="2">
      <x v="57"/>
      <x/>
      <x v="114"/>
      <x v="3"/>
      <x v="10"/>
    </i>
    <i r="2">
      <x v="254"/>
      <x/>
      <x v="453"/>
      <x v="1"/>
      <x v="10"/>
    </i>
    <i r="2">
      <x v="255"/>
      <x/>
      <x v="454"/>
      <x v="3"/>
      <x v="10"/>
    </i>
    <i r="2">
      <x v="256"/>
      <x/>
      <x v="455"/>
      <x v="1"/>
      <x v="10"/>
    </i>
    <i r="2">
      <x v="257"/>
      <x/>
      <x v="456"/>
      <x v="1"/>
      <x v="10"/>
    </i>
    <i r="2">
      <x v="258"/>
      <x/>
      <x v="457"/>
      <x v="3"/>
      <x v="10"/>
    </i>
    <i r="3">
      <x v="165"/>
      <x v="458"/>
      <x v="3"/>
      <x v="9"/>
    </i>
    <i r="3">
      <x v="166"/>
      <x v="459"/>
      <x v="3"/>
      <x v="9"/>
    </i>
    <i r="3">
      <x v="167"/>
      <x v="460"/>
      <x v="3"/>
      <x v="9"/>
    </i>
    <i r="3">
      <x v="168"/>
      <x v="461"/>
      <x v="3"/>
      <x v="9"/>
    </i>
    <i r="3">
      <x v="169"/>
      <x v="462"/>
      <x v="3"/>
      <x v="9"/>
    </i>
    <i r="3">
      <x v="170"/>
      <x v="463"/>
      <x v="3"/>
      <x v="9"/>
    </i>
    <i r="2">
      <x v="259"/>
      <x/>
      <x v="464"/>
      <x v="1"/>
      <x v="10"/>
    </i>
    <i r="2">
      <x v="260"/>
      <x/>
      <x v="481"/>
      <x v="3"/>
      <x v="5"/>
    </i>
    <i r="3">
      <x v="187"/>
      <x v="482"/>
      <x v="3"/>
      <x v="9"/>
    </i>
    <i r="3">
      <x v="188"/>
      <x v="483"/>
      <x v="3"/>
      <x v="9"/>
    </i>
    <i r="1">
      <x v="7"/>
      <x/>
      <x/>
      <x v="115"/>
      <x v="3"/>
      <x v="5"/>
    </i>
    <i r="2">
      <x v="261"/>
      <x/>
      <x v="484"/>
      <x v="3"/>
      <x v="10"/>
    </i>
    <i r="2">
      <x v="262"/>
      <x/>
      <x v="485"/>
      <x v="3"/>
      <x v="10"/>
    </i>
    <i r="2">
      <x v="263"/>
      <x/>
      <x v="486"/>
      <x v="3"/>
      <x v="10"/>
    </i>
    <i r="2">
      <x v="264"/>
      <x/>
      <x v="487"/>
      <x v="3"/>
      <x v="10"/>
    </i>
    <i r="2">
      <x v="265"/>
      <x/>
      <x v="488"/>
      <x v="3"/>
      <x v="10"/>
    </i>
    <i r="2">
      <x v="266"/>
      <x/>
      <x v="489"/>
      <x v="3"/>
      <x v="10"/>
    </i>
    <i r="2">
      <x v="267"/>
      <x/>
      <x v="490"/>
      <x v="3"/>
      <x v="10"/>
    </i>
    <i r="2">
      <x v="268"/>
      <x/>
      <x v="491"/>
      <x v="3"/>
      <x v="3"/>
    </i>
    <i r="2">
      <x v="269"/>
      <x/>
      <x v="492"/>
      <x v="3"/>
      <x v="3"/>
    </i>
    <i r="2">
      <x v="270"/>
      <x/>
      <x v="493"/>
      <x v="3"/>
      <x v="6"/>
    </i>
    <i r="2">
      <x v="271"/>
      <x/>
      <x v="494"/>
      <x v="3"/>
      <x v="5"/>
    </i>
    <i r="3">
      <x v="189"/>
      <x v="495"/>
      <x v="3"/>
      <x v="9"/>
    </i>
    <i r="3">
      <x v="190"/>
      <x v="496"/>
      <x v="3"/>
      <x v="9"/>
    </i>
    <i r="3">
      <x v="191"/>
      <x v="497"/>
      <x v="3"/>
      <x v="9"/>
    </i>
    <i r="3">
      <x v="192"/>
      <x v="498"/>
      <x v="3"/>
      <x v="10"/>
    </i>
    <i r="2">
      <x v="272"/>
      <x/>
      <x v="499"/>
      <x v="3"/>
      <x v="5"/>
    </i>
    <i r="3">
      <x v="193"/>
      <x v="500"/>
      <x v="3"/>
      <x v="9"/>
    </i>
    <i r="3">
      <x v="194"/>
      <x v="501"/>
      <x v="3"/>
      <x v="9"/>
    </i>
    <i r="3">
      <x v="195"/>
      <x v="502"/>
      <x v="3"/>
      <x v="9"/>
    </i>
    <i r="3">
      <x v="196"/>
      <x v="503"/>
      <x v="3"/>
      <x v="9"/>
    </i>
    <i r="3">
      <x v="197"/>
      <x v="504"/>
      <x v="3"/>
      <x v="9"/>
    </i>
    <i r="3">
      <x v="198"/>
      <x v="505"/>
      <x v="3"/>
      <x v="9"/>
    </i>
    <i r="3">
      <x v="199"/>
      <x v="506"/>
      <x v="3"/>
      <x v="9"/>
    </i>
    <i r="3">
      <x v="200"/>
      <x v="507"/>
      <x v="3"/>
      <x v="9"/>
    </i>
    <i r="3">
      <x v="201"/>
      <x v="508"/>
      <x v="3"/>
      <x v="9"/>
    </i>
    <i r="3">
      <x v="202"/>
      <x v="509"/>
      <x v="3"/>
      <x v="9"/>
    </i>
    <i r="1">
      <x v="33"/>
      <x/>
      <x/>
      <x v="510"/>
      <x/>
      <x v="5"/>
    </i>
    <i r="2">
      <x v="273"/>
      <x/>
      <x v="511"/>
      <x/>
      <x v="5"/>
    </i>
    <i r="3">
      <x v="203"/>
      <x v="512"/>
      <x v="3"/>
      <x v="9"/>
    </i>
    <i r="3">
      <x v="204"/>
      <x v="513"/>
      <x v="3"/>
      <x v="9"/>
    </i>
    <i r="3">
      <x v="205"/>
      <x v="514"/>
      <x v="3"/>
      <x v="9"/>
    </i>
    <i r="3">
      <x v="206"/>
      <x v="515"/>
      <x v="3"/>
      <x v="9"/>
    </i>
    <i r="2">
      <x v="274"/>
      <x/>
      <x v="516"/>
      <x/>
      <x v="10"/>
    </i>
    <i r="2">
      <x v="275"/>
      <x/>
      <x v="517"/>
      <x/>
      <x v="10"/>
    </i>
    <i r="2">
      <x v="276"/>
      <x/>
      <x v="518"/>
      <x/>
      <x v="10"/>
    </i>
    <i r="2">
      <x v="277"/>
      <x/>
      <x v="519"/>
      <x/>
      <x v="5"/>
    </i>
    <i r="3">
      <x v="207"/>
      <x v="520"/>
      <x v="3"/>
      <x v="9"/>
    </i>
    <i r="3">
      <x v="208"/>
      <x v="521"/>
      <x v="3"/>
      <x v="9"/>
    </i>
    <i r="3">
      <x v="209"/>
      <x v="522"/>
      <x v="3"/>
      <x v="9"/>
    </i>
    <i r="3">
      <x v="210"/>
      <x v="523"/>
      <x v="3"/>
      <x v="9"/>
    </i>
    <i r="2">
      <x v="278"/>
      <x/>
      <x v="524"/>
      <x/>
      <x v="10"/>
    </i>
    <i r="2">
      <x v="279"/>
      <x/>
      <x v="525"/>
      <x/>
      <x v="10"/>
    </i>
    <i r="2">
      <x v="280"/>
      <x/>
      <x v="526"/>
      <x/>
      <x v="10"/>
    </i>
    <i>
      <x v="2"/>
      <x/>
      <x/>
      <x/>
      <x v="116"/>
      <x/>
      <x v="5"/>
    </i>
    <i r="1">
      <x v="8"/>
      <x/>
      <x/>
      <x v="117"/>
      <x v="3"/>
      <x/>
    </i>
    <i r="2">
      <x v="68"/>
      <x/>
      <x v="128"/>
      <x v="3"/>
      <x/>
    </i>
    <i r="1">
      <x v="9"/>
      <x/>
      <x/>
      <x v="129"/>
      <x v="3"/>
      <x/>
    </i>
    <i r="2">
      <x v="85"/>
      <x/>
      <x v="150"/>
      <x v="3"/>
      <x/>
    </i>
    <i r="1">
      <x v="10"/>
      <x/>
      <x/>
      <x v="151"/>
      <x v="3"/>
      <x/>
    </i>
    <i r="2">
      <x v="92"/>
      <x/>
      <x v="174"/>
      <x v="3"/>
      <x/>
    </i>
    <i r="1">
      <x v="11"/>
      <x/>
      <x/>
      <x v="175"/>
      <x v="3"/>
      <x/>
    </i>
    <i r="2">
      <x v="102"/>
      <x/>
      <x v="187"/>
      <x v="3"/>
      <x/>
    </i>
    <i r="1">
      <x v="12"/>
      <x/>
      <x/>
      <x v="188"/>
      <x v="3"/>
      <x/>
    </i>
    <i r="2">
      <x v="119"/>
      <x/>
      <x v="205"/>
      <x v="3"/>
      <x/>
    </i>
    <i r="1">
      <x v="13"/>
      <x/>
      <x/>
      <x v="206"/>
      <x v="3"/>
      <x/>
    </i>
    <i r="2">
      <x v="135"/>
      <x/>
      <x v="222"/>
      <x v="3"/>
      <x/>
    </i>
    <i r="1">
      <x v="14"/>
      <x/>
      <x/>
      <x v="223"/>
      <x v="3"/>
      <x/>
    </i>
    <i r="2">
      <x v="139"/>
      <x/>
      <x v="227"/>
      <x v="3"/>
      <x/>
    </i>
    <i r="1">
      <x v="15"/>
      <x/>
      <x/>
      <x v="228"/>
      <x v="3"/>
      <x/>
    </i>
    <i r="2">
      <x v="157"/>
      <x/>
      <x v="246"/>
      <x v="3"/>
      <x/>
    </i>
    <i r="1">
      <x v="16"/>
      <x/>
      <x/>
      <x v="247"/>
      <x v="3"/>
      <x/>
    </i>
    <i r="2">
      <x v="167"/>
      <x/>
      <x v="257"/>
      <x/>
      <x/>
    </i>
    <i r="1">
      <x v="17"/>
      <x/>
      <x/>
      <x v="258"/>
      <x/>
      <x/>
    </i>
    <i r="2">
      <x v="171"/>
      <x/>
      <x v="269"/>
      <x v="3"/>
      <x/>
    </i>
    <i>
      <x v="3"/>
      <x v="18"/>
      <x v="281"/>
      <x/>
      <x v="538"/>
      <x/>
      <x v="5"/>
    </i>
    <i r="3">
      <x v="222"/>
      <x v="539"/>
      <x v="3"/>
      <x v="9"/>
    </i>
    <i r="3">
      <x v="223"/>
      <x v="540"/>
      <x v="3"/>
      <x v="9"/>
    </i>
    <i r="3">
      <x v="224"/>
      <x v="541"/>
      <x v="3"/>
      <x v="9"/>
    </i>
    <i r="3">
      <x v="225"/>
      <x v="542"/>
      <x v="3"/>
      <x v="9"/>
    </i>
    <i r="3">
      <x v="226"/>
      <x v="543"/>
      <x v="3"/>
      <x v="9"/>
    </i>
    <i r="3">
      <x v="227"/>
      <x v="544"/>
      <x v="3"/>
      <x v="9"/>
    </i>
    <i r="1">
      <x v="21"/>
      <x/>
      <x/>
      <x v="283"/>
      <x/>
      <x v="5"/>
    </i>
    <i r="2">
      <x v="177"/>
      <x/>
      <x v="284"/>
      <x v="4"/>
      <x v="11"/>
    </i>
    <i r="2">
      <x v="178"/>
      <x/>
      <x v="285"/>
      <x v="4"/>
      <x v="11"/>
    </i>
    <i r="2">
      <x v="179"/>
      <x/>
      <x v="286"/>
      <x v="4"/>
      <x v="11"/>
    </i>
    <i r="2">
      <x v="180"/>
      <x/>
      <x v="287"/>
      <x v="4"/>
      <x v="11"/>
    </i>
    <i r="2">
      <x v="181"/>
      <x/>
      <x v="288"/>
      <x/>
      <x v="5"/>
    </i>
    <i r="3">
      <x v="85"/>
      <x v="289"/>
      <x v="5"/>
      <x v="9"/>
    </i>
    <i r="3">
      <x v="86"/>
      <x v="290"/>
      <x v="5"/>
      <x v="9"/>
    </i>
    <i r="3">
      <x v="87"/>
      <x v="291"/>
      <x v="5"/>
      <x v="9"/>
    </i>
    <i r="2">
      <x v="182"/>
      <x/>
      <x v="292"/>
      <x/>
      <x v="5"/>
    </i>
    <i r="3">
      <x v="88"/>
      <x v="293"/>
      <x v="5"/>
      <x v="9"/>
    </i>
    <i r="3">
      <x v="89"/>
      <x v="294"/>
      <x v="5"/>
      <x v="9"/>
    </i>
    <i r="3">
      <x v="90"/>
      <x v="295"/>
      <x v="5"/>
      <x v="9"/>
    </i>
    <i r="3">
      <x v="91"/>
      <x v="296"/>
      <x v="5"/>
      <x v="9"/>
    </i>
    <i r="2">
      <x v="183"/>
      <x/>
      <x v="297"/>
      <x/>
      <x v="5"/>
    </i>
    <i r="3">
      <x v="92"/>
      <x v="298"/>
      <x/>
      <x v="10"/>
    </i>
    <i r="3">
      <x v="93"/>
      <x v="299"/>
      <x/>
      <x v="11"/>
    </i>
    <i r="3">
      <x v="94"/>
      <x v="300"/>
      <x/>
      <x v="11"/>
    </i>
    <i r="3">
      <x v="95"/>
      <x v="301"/>
      <x/>
      <x v="1"/>
    </i>
    <i r="3">
      <x v="293"/>
      <x v="616"/>
      <x/>
      <x v="10"/>
    </i>
    <i r="2">
      <x v="184"/>
      <x/>
      <x v="302"/>
      <x/>
      <x v="5"/>
    </i>
    <i r="3">
      <x v="294"/>
      <x v="617"/>
      <x/>
      <x v="10"/>
    </i>
    <i r="3">
      <x v="295"/>
      <x v="618"/>
      <x/>
      <x v="10"/>
    </i>
    <i r="3">
      <x v="296"/>
      <x v="619"/>
      <x/>
      <x v="10"/>
    </i>
    <i r="3">
      <x v="297"/>
      <x v="620"/>
      <x v="3"/>
      <x v="10"/>
    </i>
    <i r="3">
      <x v="298"/>
      <x v="621"/>
      <x/>
      <x v="3"/>
    </i>
    <i r="3">
      <x v="299"/>
      <x v="622"/>
      <x/>
      <x v="3"/>
    </i>
    <i>
      <x v="4"/>
      <x/>
      <x/>
      <x/>
      <x v="356"/>
      <x/>
      <x v="5"/>
    </i>
    <i r="1">
      <x v="24"/>
      <x/>
      <x/>
      <x v="357"/>
      <x v="3"/>
      <x/>
    </i>
    <i r="2">
      <x v="195"/>
      <x/>
      <x v="358"/>
      <x v="3"/>
      <x/>
    </i>
    <i r="2">
      <x v="196"/>
      <x/>
      <x v="359"/>
      <x v="3"/>
      <x/>
    </i>
    <i r="2">
      <x v="197"/>
      <x/>
      <x v="360"/>
      <x v="3"/>
      <x/>
    </i>
    <i r="2">
      <x v="198"/>
      <x/>
      <x v="361"/>
      <x v="3"/>
      <x/>
    </i>
    <i r="2">
      <x v="199"/>
      <x/>
      <x v="362"/>
      <x v="3"/>
      <x/>
    </i>
    <i r="1">
      <x v="25"/>
      <x/>
      <x/>
      <x v="363"/>
      <x v="3"/>
      <x/>
    </i>
    <i r="2">
      <x v="200"/>
      <x/>
      <x v="364"/>
      <x v="3"/>
      <x/>
    </i>
    <i r="2">
      <x v="201"/>
      <x/>
      <x v="365"/>
      <x v="3"/>
      <x/>
    </i>
    <i r="2">
      <x v="202"/>
      <x/>
      <x v="366"/>
      <x v="3"/>
      <x/>
    </i>
    <i r="2">
      <x v="203"/>
      <x/>
      <x v="367"/>
      <x v="3"/>
      <x/>
    </i>
    <i r="2">
      <x v="204"/>
      <x/>
      <x v="368"/>
      <x v="3"/>
      <x/>
    </i>
    <i r="2">
      <x v="205"/>
      <x/>
      <x v="369"/>
      <x v="3"/>
      <x/>
    </i>
    <i r="2">
      <x v="206"/>
      <x/>
      <x v="370"/>
      <x v="3"/>
      <x/>
    </i>
    <i r="2">
      <x v="207"/>
      <x/>
      <x v="371"/>
      <x v="3"/>
      <x/>
    </i>
    <i r="2">
      <x v="208"/>
      <x/>
      <x v="372"/>
      <x v="3"/>
      <x/>
    </i>
    <i r="2">
      <x v="209"/>
      <x/>
      <x v="373"/>
      <x v="3"/>
      <x/>
    </i>
    <i r="1">
      <x v="26"/>
      <x/>
      <x/>
      <x v="374"/>
      <x v="3"/>
      <x/>
    </i>
    <i r="2">
      <x v="210"/>
      <x/>
      <x v="375"/>
      <x v="3"/>
      <x/>
    </i>
    <i r="2">
      <x v="211"/>
      <x/>
      <x v="376"/>
      <x v="3"/>
      <x/>
    </i>
    <i r="2">
      <x v="212"/>
      <x/>
      <x v="377"/>
      <x v="3"/>
      <x/>
    </i>
    <i r="1">
      <x v="27"/>
      <x/>
      <x/>
      <x v="378"/>
      <x v="3"/>
      <x/>
    </i>
    <i r="2">
      <x v="213"/>
      <x/>
      <x v="379"/>
      <x v="3"/>
      <x/>
    </i>
    <i r="2">
      <x v="214"/>
      <x/>
      <x v="380"/>
      <x v="3"/>
      <x/>
    </i>
    <i r="2">
      <x v="215"/>
      <x/>
      <x v="381"/>
      <x v="3"/>
      <x/>
    </i>
    <i r="2">
      <x v="216"/>
      <x/>
      <x v="382"/>
      <x v="3"/>
      <x/>
    </i>
    <i r="1">
      <x v="28"/>
      <x/>
      <x/>
      <x v="383"/>
      <x v="3"/>
      <x/>
    </i>
    <i r="2">
      <x v="217"/>
      <x/>
      <x v="384"/>
      <x v="3"/>
      <x/>
    </i>
    <i r="3">
      <x v="137"/>
      <x v="385"/>
      <x v="3"/>
      <x/>
    </i>
    <i r="3">
      <x v="138"/>
      <x v="386"/>
      <x v="3"/>
      <x/>
    </i>
    <i r="3">
      <x v="139"/>
      <x v="387"/>
      <x v="3"/>
      <x/>
    </i>
    <i r="3">
      <x v="140"/>
      <x v="388"/>
      <x v="3"/>
      <x/>
    </i>
    <i r="3">
      <x v="141"/>
      <x v="389"/>
      <x v="3"/>
      <x/>
    </i>
    <i r="2">
      <x v="218"/>
      <x/>
      <x v="390"/>
      <x v="3"/>
      <x/>
    </i>
    <i r="3">
      <x v="142"/>
      <x v="391"/>
      <x v="3"/>
      <x/>
    </i>
    <i r="3">
      <x v="143"/>
      <x v="392"/>
      <x v="3"/>
      <x/>
    </i>
    <i r="3">
      <x v="144"/>
      <x v="393"/>
      <x v="3"/>
      <x/>
    </i>
    <i r="2">
      <x v="219"/>
      <x/>
      <x v="394"/>
      <x v="3"/>
      <x/>
    </i>
    <i r="3">
      <x v="145"/>
      <x v="395"/>
      <x v="3"/>
      <x/>
    </i>
    <i r="3">
      <x v="146"/>
      <x v="396"/>
      <x v="3"/>
      <x/>
    </i>
    <i r="3">
      <x v="147"/>
      <x v="397"/>
      <x v="3"/>
      <x/>
    </i>
    <i r="1">
      <x v="29"/>
      <x/>
      <x/>
      <x v="398"/>
      <x v="3"/>
      <x/>
    </i>
    <i r="2">
      <x v="220"/>
      <x/>
      <x v="399"/>
      <x v="3"/>
      <x/>
    </i>
    <i r="2">
      <x v="221"/>
      <x/>
      <x v="400"/>
      <x v="3"/>
      <x/>
    </i>
    <i r="2">
      <x v="222"/>
      <x/>
      <x v="401"/>
      <x v="3"/>
      <x/>
    </i>
    <i r="2">
      <x v="223"/>
      <x/>
      <x v="402"/>
      <x v="3"/>
      <x/>
    </i>
    <i r="2">
      <x v="224"/>
      <x/>
      <x v="403"/>
      <x v="3"/>
      <x/>
    </i>
    <i r="1">
      <x v="30"/>
      <x/>
      <x/>
      <x v="404"/>
      <x v="3"/>
      <x/>
    </i>
    <i r="2">
      <x v="225"/>
      <x/>
      <x v="405"/>
      <x v="3"/>
      <x/>
    </i>
    <i r="2">
      <x v="226"/>
      <x/>
      <x v="406"/>
      <x v="3"/>
      <x/>
    </i>
    <i r="2">
      <x v="227"/>
      <x/>
      <x v="407"/>
      <x v="3"/>
      <x/>
    </i>
    <i r="2">
      <x v="228"/>
      <x/>
      <x v="408"/>
      <x v="3"/>
      <x/>
    </i>
    <i r="2">
      <x v="229"/>
      <x/>
      <x v="409"/>
      <x v="3"/>
      <x/>
    </i>
    <i r="1">
      <x v="31"/>
      <x/>
      <x/>
      <x v="410"/>
      <x v="3"/>
      <x/>
    </i>
    <i r="2">
      <x v="230"/>
      <x/>
      <x v="411"/>
      <x v="3"/>
      <x/>
    </i>
    <i r="2">
      <x v="231"/>
      <x/>
      <x v="412"/>
      <x v="3"/>
      <x/>
    </i>
    <i r="2">
      <x v="232"/>
      <x/>
      <x v="413"/>
      <x v="3"/>
      <x/>
    </i>
    <i r="2">
      <x v="233"/>
      <x/>
      <x v="414"/>
      <x v="3"/>
      <x/>
    </i>
    <i r="2">
      <x v="234"/>
      <x/>
      <x v="415"/>
      <x v="3"/>
      <x/>
    </i>
    <i r="2">
      <x v="235"/>
      <x/>
      <x v="416"/>
      <x v="3"/>
      <x/>
    </i>
    <i r="1">
      <x v="32"/>
      <x/>
      <x/>
      <x v="417"/>
      <x v="3"/>
      <x/>
    </i>
    <i r="2">
      <x v="236"/>
      <x/>
      <x v="418"/>
      <x v="3"/>
      <x/>
    </i>
    <i r="2">
      <x v="237"/>
      <x/>
      <x v="419"/>
      <x v="3"/>
      <x/>
    </i>
    <i r="2">
      <x v="238"/>
      <x/>
      <x v="420"/>
      <x v="3"/>
      <x/>
    </i>
    <i r="2">
      <x v="239"/>
      <x/>
      <x v="421"/>
      <x v="3"/>
      <x/>
    </i>
    <i>
      <x v="5"/>
      <x/>
      <x/>
      <x/>
      <x v="626"/>
      <x/>
      <x v="5"/>
    </i>
    <i r="1">
      <x v="36"/>
      <x/>
      <x/>
      <x v="629"/>
      <x/>
      <x v="5"/>
    </i>
    <i r="2">
      <x v="290"/>
      <x/>
      <x v="630"/>
      <x v="3"/>
      <x v="9"/>
    </i>
    <i r="2">
      <x v="291"/>
      <x/>
      <x v="631"/>
      <x v="3"/>
      <x v="9"/>
    </i>
    <i r="2">
      <x v="292"/>
      <x/>
      <x v="632"/>
      <x v="3"/>
      <x v="9"/>
    </i>
    <i r="2">
      <x v="293"/>
      <x/>
      <x v="633"/>
      <x v="3"/>
      <x v="9"/>
    </i>
  </rowItems>
  <colItems count="1">
    <i/>
  </colItems>
  <pageFields count="2">
    <pageField fld="22" hier="-1"/>
    <pageField fld="17" hier="-1"/>
  </pageFields>
  <formats count="1">
    <format dxfId="55">
      <pivotArea dataOnly="0" labelOnly="1" grandRow="1" outline="0" fieldPosition="0"/>
    </format>
  </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M258" firstHeaderRow="2" firstDataRow="2" firstDataCol="7" rowPageCount="2"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Row" compact="0" outline="0" showAll="0" defaultSubtotal="0">
      <items count="7">
        <item x="0"/>
        <item x="1"/>
        <item x="2"/>
        <item x="3"/>
        <item x="4"/>
        <item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axis="axisRow" compact="0" outline="0" showAll="0" defaultSubtotal="0">
      <items count="13">
        <item x="11"/>
        <item x="8"/>
        <item x="3"/>
        <item x="9"/>
        <item x="6"/>
        <item x="0"/>
        <item x="7"/>
        <item x="1"/>
        <item x="10"/>
        <item x="5"/>
        <item x="2"/>
        <item x="4"/>
        <item m="1" x="12"/>
      </items>
    </pivotField>
    <pivotField axis="axisPage" compact="0" outline="0" showAll="0">
      <items count="4">
        <item x="1"/>
        <item x="0"/>
        <item m="1" x="2"/>
        <item t="default"/>
      </items>
    </pivotField>
    <pivotField compact="0" outline="0" showAll="0" defaultSubtotal="0"/>
    <pivotField compact="0" outline="0" showAll="0"/>
    <pivotField compact="0" outline="0" showAll="0"/>
    <pivotField compact="0" outline="0" showAll="0" defaultSubtotal="0"/>
    <pivotField compact="0" outline="0" multipleItemSelectionAllowed="1" showAll="0"/>
    <pivotField compact="0" outline="0" showAll="0" defaultSubtotal="0"/>
    <pivotField axis="axisPage" compact="0" outline="0" multipleItemSelectionAllowed="1" showAll="0">
      <items count="4">
        <item h="1" x="1"/>
        <item x="0"/>
        <item m="1" x="2"/>
        <item t="default"/>
      </items>
    </pivotField>
    <pivotField axis="axisRow" compact="0" outline="0" showAll="0" defaultSubtotal="0">
      <items count="4">
        <item x="0"/>
        <item x="2"/>
        <item x="1"/>
        <item m="1" x="3"/>
      </items>
    </pivotField>
    <pivotField compact="0" outline="0" multipleItemSelectionAllowed="1" showAll="0"/>
    <pivotField compact="0" outline="0" showAll="0" defaultSubtotal="0"/>
    <pivotField compact="0" outline="0" showAll="0" defaultSubtota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pivotField compact="0" outline="0" showAll="0"/>
  </pivotFields>
  <rowFields count="7">
    <field x="6"/>
    <field x="8"/>
    <field x="10"/>
    <field x="12"/>
    <field x="14"/>
    <field x="25"/>
    <field x="16"/>
  </rowFields>
  <rowItems count="253">
    <i>
      <x/>
      <x/>
      <x/>
      <x/>
      <x/>
      <x/>
      <x v="5"/>
    </i>
    <i r="1">
      <x v="1"/>
      <x/>
      <x/>
      <x v="1"/>
      <x/>
      <x v="5"/>
    </i>
    <i r="2">
      <x v="1"/>
      <x/>
      <x v="2"/>
      <x v="2"/>
      <x v="5"/>
    </i>
    <i r="2">
      <x v="2"/>
      <x/>
      <x v="3"/>
      <x/>
      <x v="7"/>
    </i>
    <i r="2">
      <x v="3"/>
      <x/>
      <x v="4"/>
      <x v="2"/>
      <x v="7"/>
    </i>
    <i r="2">
      <x v="4"/>
      <x/>
      <x v="5"/>
      <x v="2"/>
      <x v="10"/>
    </i>
    <i r="2">
      <x v="5"/>
      <x/>
      <x v="6"/>
      <x v="2"/>
      <x v="10"/>
    </i>
    <i r="2">
      <x v="6"/>
      <x/>
      <x v="7"/>
      <x v="2"/>
      <x v="10"/>
    </i>
    <i r="2">
      <x v="7"/>
      <x/>
      <x v="8"/>
      <x v="2"/>
      <x v="2"/>
    </i>
    <i r="2">
      <x v="8"/>
      <x/>
      <x v="9"/>
      <x v="2"/>
      <x v="11"/>
    </i>
    <i r="2">
      <x v="9"/>
      <x/>
      <x v="10"/>
      <x v="2"/>
      <x v="5"/>
    </i>
    <i r="3">
      <x v="1"/>
      <x v="11"/>
      <x v="2"/>
      <x v="9"/>
    </i>
    <i r="3">
      <x v="2"/>
      <x v="12"/>
      <x v="2"/>
      <x v="9"/>
    </i>
    <i r="3">
      <x v="3"/>
      <x v="13"/>
      <x v="2"/>
      <x v="9"/>
    </i>
    <i r="2">
      <x v="10"/>
      <x/>
      <x v="14"/>
      <x v="2"/>
      <x v="5"/>
    </i>
    <i r="3">
      <x v="4"/>
      <x v="15"/>
      <x v="2"/>
      <x v="9"/>
    </i>
    <i r="3">
      <x v="5"/>
      <x v="16"/>
      <x v="2"/>
      <x v="9"/>
    </i>
    <i r="3">
      <x v="6"/>
      <x v="17"/>
      <x v="2"/>
      <x v="9"/>
    </i>
    <i r="3">
      <x v="7"/>
      <x v="18"/>
      <x v="2"/>
      <x v="9"/>
    </i>
    <i r="3">
      <x v="8"/>
      <x v="19"/>
      <x v="2"/>
      <x v="9"/>
    </i>
    <i r="3">
      <x v="9"/>
      <x v="20"/>
      <x v="2"/>
      <x v="9"/>
    </i>
    <i r="2">
      <x v="11"/>
      <x/>
      <x v="21"/>
      <x v="2"/>
      <x v="5"/>
    </i>
    <i r="2">
      <x v="12"/>
      <x/>
      <x v="22"/>
      <x v="2"/>
      <x v="5"/>
    </i>
    <i r="3">
      <x v="10"/>
      <x v="23"/>
      <x v="2"/>
      <x v="9"/>
    </i>
    <i r="3">
      <x v="11"/>
      <x v="24"/>
      <x v="2"/>
      <x v="9"/>
    </i>
    <i r="3">
      <x v="12"/>
      <x v="25"/>
      <x v="2"/>
      <x v="9"/>
    </i>
    <i r="3">
      <x v="13"/>
      <x v="26"/>
      <x v="2"/>
      <x v="9"/>
    </i>
    <i r="3">
      <x v="14"/>
      <x v="27"/>
      <x v="2"/>
      <x v="9"/>
    </i>
    <i r="2">
      <x v="13"/>
      <x/>
      <x v="28"/>
      <x/>
      <x v="10"/>
    </i>
    <i r="2">
      <x v="14"/>
      <x/>
      <x v="29"/>
      <x v="2"/>
      <x v="10"/>
    </i>
    <i r="2">
      <x v="15"/>
      <x/>
      <x v="30"/>
      <x v="2"/>
      <x v="4"/>
    </i>
    <i r="2">
      <x v="16"/>
      <x/>
      <x v="31"/>
      <x v="2"/>
      <x v="10"/>
    </i>
    <i r="1">
      <x v="2"/>
      <x/>
      <x/>
      <x v="32"/>
      <x/>
      <x v="5"/>
    </i>
    <i r="2">
      <x v="17"/>
      <x/>
      <x v="33"/>
      <x/>
      <x v="5"/>
    </i>
    <i r="3">
      <x v="15"/>
      <x v="34"/>
      <x v="2"/>
      <x v="9"/>
    </i>
    <i r="3">
      <x v="16"/>
      <x v="35"/>
      <x v="2"/>
      <x v="9"/>
    </i>
    <i r="3">
      <x v="17"/>
      <x v="36"/>
      <x v="2"/>
      <x v="9"/>
    </i>
    <i r="3">
      <x v="18"/>
      <x v="37"/>
      <x v="2"/>
      <x v="9"/>
    </i>
    <i r="3">
      <x v="19"/>
      <x v="38"/>
      <x v="2"/>
      <x v="9"/>
    </i>
    <i r="3">
      <x v="20"/>
      <x v="39"/>
      <x v="2"/>
      <x v="9"/>
    </i>
    <i r="3">
      <x v="21"/>
      <x v="40"/>
      <x v="2"/>
      <x v="9"/>
    </i>
    <i r="2">
      <x v="18"/>
      <x/>
      <x v="41"/>
      <x/>
      <x v="5"/>
    </i>
    <i r="3">
      <x v="22"/>
      <x v="42"/>
      <x v="2"/>
      <x v="9"/>
    </i>
    <i r="3">
      <x v="23"/>
      <x v="43"/>
      <x v="2"/>
      <x v="9"/>
    </i>
    <i r="3">
      <x v="24"/>
      <x v="44"/>
      <x v="2"/>
      <x v="9"/>
    </i>
    <i r="3">
      <x v="25"/>
      <x v="45"/>
      <x v="2"/>
      <x v="9"/>
    </i>
    <i r="3">
      <x v="26"/>
      <x v="46"/>
      <x v="2"/>
      <x v="9"/>
    </i>
    <i r="3">
      <x v="27"/>
      <x v="47"/>
      <x v="2"/>
      <x v="9"/>
    </i>
    <i r="3">
      <x v="28"/>
      <x v="48"/>
      <x v="2"/>
      <x v="9"/>
    </i>
    <i r="3">
      <x v="29"/>
      <x v="49"/>
      <x v="2"/>
      <x v="9"/>
    </i>
    <i r="2">
      <x v="19"/>
      <x/>
      <x v="50"/>
      <x v="2"/>
      <x v="10"/>
    </i>
    <i r="2">
      <x v="20"/>
      <x/>
      <x v="51"/>
      <x v="2"/>
      <x v="6"/>
    </i>
    <i r="2">
      <x v="21"/>
      <x/>
      <x v="52"/>
      <x v="2"/>
      <x v="10"/>
    </i>
    <i r="2">
      <x v="22"/>
      <x/>
      <x v="53"/>
      <x v="2"/>
      <x v="10"/>
    </i>
    <i r="2">
      <x v="23"/>
      <x/>
      <x v="54"/>
      <x v="2"/>
      <x v="10"/>
    </i>
    <i r="1">
      <x v="3"/>
      <x/>
      <x/>
      <x v="55"/>
      <x/>
      <x v="5"/>
    </i>
    <i r="2">
      <x v="24"/>
      <x/>
      <x v="56"/>
      <x/>
      <x v="10"/>
    </i>
    <i r="2">
      <x v="25"/>
      <x/>
      <x v="57"/>
      <x v="2"/>
      <x v="10"/>
    </i>
    <i r="2">
      <x v="26"/>
      <x/>
      <x v="58"/>
      <x/>
      <x v="10"/>
    </i>
    <i r="2">
      <x v="27"/>
      <x/>
      <x v="59"/>
      <x/>
      <x v="6"/>
    </i>
    <i>
      <x v="1"/>
      <x/>
      <x/>
      <x/>
      <x v="422"/>
      <x/>
      <x v="5"/>
    </i>
    <i r="1">
      <x v="4"/>
      <x/>
      <x/>
      <x v="60"/>
      <x/>
      <x v="5"/>
    </i>
    <i r="2">
      <x v="28"/>
      <x/>
      <x v="61"/>
      <x v="2"/>
      <x v="3"/>
    </i>
    <i r="2">
      <x v="29"/>
      <x/>
      <x v="62"/>
      <x v="2"/>
      <x v="3"/>
    </i>
    <i r="3">
      <x v="150"/>
      <x v="433"/>
      <x v="2"/>
      <x v="9"/>
    </i>
    <i r="3">
      <x v="151"/>
      <x v="434"/>
      <x v="2"/>
      <x v="9"/>
    </i>
    <i r="3">
      <x v="152"/>
      <x v="435"/>
      <x v="2"/>
      <x v="9"/>
    </i>
    <i r="3">
      <x v="153"/>
      <x v="436"/>
      <x v="2"/>
      <x v="9"/>
    </i>
    <i r="3">
      <x v="154"/>
      <x v="437"/>
      <x v="2"/>
      <x v="9"/>
    </i>
    <i r="3">
      <x v="155"/>
      <x v="438"/>
      <x v="2"/>
      <x v="9"/>
    </i>
    <i r="2">
      <x v="30"/>
      <x/>
      <x v="63"/>
      <x/>
      <x v="5"/>
    </i>
    <i r="3">
      <x v="30"/>
      <x v="64"/>
      <x v="2"/>
      <x v="9"/>
    </i>
    <i r="3">
      <x v="31"/>
      <x v="65"/>
      <x v="2"/>
      <x v="9"/>
    </i>
    <i r="3">
      <x v="32"/>
      <x v="66"/>
      <x v="2"/>
      <x v="9"/>
    </i>
    <i r="3">
      <x v="33"/>
      <x v="67"/>
      <x v="2"/>
      <x v="9"/>
    </i>
    <i r="3">
      <x v="34"/>
      <x v="68"/>
      <x v="2"/>
      <x v="9"/>
    </i>
    <i r="3">
      <x v="35"/>
      <x v="69"/>
      <x v="2"/>
      <x v="9"/>
    </i>
    <i r="3">
      <x v="36"/>
      <x v="70"/>
      <x v="2"/>
      <x v="9"/>
    </i>
    <i r="3">
      <x v="37"/>
      <x v="71"/>
      <x v="2"/>
      <x v="9"/>
    </i>
    <i r="3">
      <x v="38"/>
      <x v="72"/>
      <x v="2"/>
      <x v="9"/>
    </i>
    <i r="3">
      <x v="39"/>
      <x v="73"/>
      <x v="2"/>
      <x v="9"/>
    </i>
    <i r="2">
      <x v="31"/>
      <x/>
      <x v="74"/>
      <x v="2"/>
      <x v="10"/>
    </i>
    <i r="2">
      <x v="32"/>
      <x/>
      <x v="75"/>
      <x/>
      <x v="5"/>
    </i>
    <i r="3">
      <x v="40"/>
      <x v="76"/>
      <x v="2"/>
      <x v="9"/>
    </i>
    <i r="3">
      <x v="41"/>
      <x v="77"/>
      <x v="2"/>
      <x v="9"/>
    </i>
    <i r="3">
      <x v="42"/>
      <x v="78"/>
      <x v="2"/>
      <x v="9"/>
    </i>
    <i r="2">
      <x v="240"/>
      <x/>
      <x v="423"/>
      <x/>
      <x v="10"/>
    </i>
    <i r="2">
      <x v="241"/>
      <x/>
      <x v="424"/>
      <x v="2"/>
      <x v="10"/>
    </i>
    <i r="2">
      <x v="242"/>
      <x/>
      <x v="425"/>
      <x v="2"/>
      <x v="1"/>
    </i>
    <i r="2">
      <x v="243"/>
      <x/>
      <x v="426"/>
      <x/>
      <x v="10"/>
    </i>
    <i r="2">
      <x v="244"/>
      <x/>
      <x v="427"/>
      <x/>
      <x v="5"/>
    </i>
    <i r="3">
      <x v="301"/>
      <x v="640"/>
      <x v="2"/>
      <x v="9"/>
    </i>
    <i r="3">
      <x v="302"/>
      <x v="641"/>
      <x v="2"/>
      <x v="9"/>
    </i>
    <i r="2">
      <x v="245"/>
      <x/>
      <x v="430"/>
      <x v="2"/>
      <x v="10"/>
    </i>
    <i r="2">
      <x v="246"/>
      <x/>
      <x v="431"/>
      <x/>
      <x v="3"/>
    </i>
    <i r="2">
      <x v="247"/>
      <x/>
      <x v="432"/>
      <x/>
      <x v="3"/>
    </i>
    <i r="2">
      <x v="248"/>
      <x/>
      <x v="439"/>
      <x v="2"/>
      <x v="6"/>
    </i>
    <i r="2">
      <x v="249"/>
      <x/>
      <x v="440"/>
      <x v="2"/>
      <x v="6"/>
    </i>
    <i r="2">
      <x v="250"/>
      <x/>
      <x v="441"/>
      <x/>
      <x v="5"/>
    </i>
    <i r="3">
      <x v="156"/>
      <x v="442"/>
      <x v="2"/>
      <x v="9"/>
    </i>
    <i r="3">
      <x v="157"/>
      <x v="443"/>
      <x v="2"/>
      <x v="9"/>
    </i>
    <i r="3">
      <x v="158"/>
      <x v="444"/>
      <x v="2"/>
      <x v="9"/>
    </i>
    <i r="2">
      <x v="252"/>
      <x/>
      <x v="449"/>
      <x/>
      <x v="5"/>
    </i>
    <i r="2">
      <x v="253"/>
      <x v="162"/>
      <x v="450"/>
      <x v="2"/>
      <x v="9"/>
    </i>
    <i r="3">
      <x v="163"/>
      <x v="451"/>
      <x v="2"/>
      <x v="9"/>
    </i>
    <i r="3">
      <x v="164"/>
      <x v="452"/>
      <x v="2"/>
      <x v="9"/>
    </i>
    <i r="1">
      <x v="5"/>
      <x/>
      <x/>
      <x v="79"/>
      <x/>
      <x v="5"/>
    </i>
    <i r="2">
      <x v="33"/>
      <x/>
      <x v="80"/>
      <x v="2"/>
      <x v="8"/>
    </i>
    <i r="2">
      <x v="34"/>
      <x/>
      <x v="81"/>
      <x v="2"/>
      <x v="8"/>
    </i>
    <i r="2">
      <x v="35"/>
      <x/>
      <x v="82"/>
      <x v="2"/>
      <x v="8"/>
    </i>
    <i r="2">
      <x v="36"/>
      <x/>
      <x v="83"/>
      <x v="2"/>
      <x v="8"/>
    </i>
    <i r="2">
      <x v="37"/>
      <x/>
      <x v="84"/>
      <x v="2"/>
      <x v="8"/>
    </i>
    <i r="2">
      <x v="38"/>
      <x/>
      <x v="85"/>
      <x v="2"/>
      <x v="8"/>
    </i>
    <i r="2">
      <x v="39"/>
      <x/>
      <x v="86"/>
      <x v="2"/>
      <x v="8"/>
    </i>
    <i r="2">
      <x v="40"/>
      <x/>
      <x v="87"/>
      <x v="2"/>
      <x v="8"/>
    </i>
    <i r="2">
      <x v="41"/>
      <x/>
      <x v="88"/>
      <x v="2"/>
      <x v="8"/>
    </i>
    <i r="2">
      <x v="42"/>
      <x/>
      <x v="89"/>
      <x v="2"/>
      <x v="8"/>
    </i>
    <i r="2">
      <x v="43"/>
      <x/>
      <x v="90"/>
      <x v="2"/>
      <x v="8"/>
    </i>
    <i r="2">
      <x v="44"/>
      <x/>
      <x v="91"/>
      <x v="2"/>
      <x v="8"/>
    </i>
    <i r="1">
      <x v="33"/>
      <x/>
      <x/>
      <x v="510"/>
      <x/>
      <x v="5"/>
    </i>
    <i r="2">
      <x v="273"/>
      <x/>
      <x v="511"/>
      <x/>
      <x v="5"/>
    </i>
    <i r="3">
      <x v="203"/>
      <x v="512"/>
      <x v="2"/>
      <x v="9"/>
    </i>
    <i r="3">
      <x v="204"/>
      <x v="513"/>
      <x v="2"/>
      <x v="9"/>
    </i>
    <i r="3">
      <x v="205"/>
      <x v="514"/>
      <x v="2"/>
      <x v="9"/>
    </i>
    <i r="3">
      <x v="206"/>
      <x v="515"/>
      <x v="2"/>
      <x v="9"/>
    </i>
    <i r="2">
      <x v="274"/>
      <x/>
      <x v="516"/>
      <x/>
      <x v="10"/>
    </i>
    <i r="2">
      <x v="275"/>
      <x/>
      <x v="517"/>
      <x/>
      <x v="10"/>
    </i>
    <i r="2">
      <x v="276"/>
      <x/>
      <x v="518"/>
      <x/>
      <x v="10"/>
    </i>
    <i r="2">
      <x v="277"/>
      <x/>
      <x v="519"/>
      <x/>
      <x v="5"/>
    </i>
    <i r="3">
      <x v="207"/>
      <x v="520"/>
      <x v="2"/>
      <x v="9"/>
    </i>
    <i r="3">
      <x v="208"/>
      <x v="521"/>
      <x v="2"/>
      <x v="9"/>
    </i>
    <i r="3">
      <x v="209"/>
      <x v="522"/>
      <x v="2"/>
      <x v="9"/>
    </i>
    <i r="3">
      <x v="210"/>
      <x v="523"/>
      <x v="2"/>
      <x v="9"/>
    </i>
    <i r="2">
      <x v="278"/>
      <x/>
      <x v="524"/>
      <x/>
      <x v="10"/>
    </i>
    <i r="2">
      <x v="279"/>
      <x/>
      <x v="525"/>
      <x/>
      <x v="10"/>
    </i>
    <i r="2">
      <x v="280"/>
      <x/>
      <x v="526"/>
      <x/>
      <x v="10"/>
    </i>
    <i>
      <x v="2"/>
      <x/>
      <x/>
      <x/>
      <x v="116"/>
      <x/>
      <x v="5"/>
    </i>
    <i r="1">
      <x v="8"/>
      <x/>
      <x/>
      <x v="117"/>
      <x v="2"/>
      <x/>
    </i>
    <i r="2">
      <x v="65"/>
      <x/>
      <x v="125"/>
      <x v="2"/>
      <x/>
    </i>
    <i r="2">
      <x v="66"/>
      <x/>
      <x v="126"/>
      <x v="2"/>
      <x/>
    </i>
    <i r="2">
      <x v="67"/>
      <x/>
      <x v="127"/>
      <x v="2"/>
      <x/>
    </i>
    <i r="2">
      <x v="68"/>
      <x/>
      <x v="128"/>
      <x v="2"/>
      <x/>
    </i>
    <i r="1">
      <x v="9"/>
      <x/>
      <x/>
      <x v="129"/>
      <x v="2"/>
      <x/>
    </i>
    <i r="2">
      <x v="76"/>
      <x/>
      <x v="141"/>
      <x v="2"/>
      <x/>
    </i>
    <i r="2">
      <x v="78"/>
      <x/>
      <x v="143"/>
      <x v="2"/>
      <x/>
    </i>
    <i r="2">
      <x v="79"/>
      <x/>
      <x v="144"/>
      <x v="2"/>
      <x/>
    </i>
    <i r="2">
      <x v="82"/>
      <x/>
      <x v="147"/>
      <x v="2"/>
      <x/>
    </i>
    <i r="2">
      <x v="85"/>
      <x/>
      <x v="150"/>
      <x v="2"/>
      <x/>
    </i>
    <i r="1">
      <x v="10"/>
      <x/>
      <x/>
      <x v="151"/>
      <x v="2"/>
      <x/>
    </i>
    <i r="2">
      <x v="92"/>
      <x/>
      <x v="174"/>
      <x v="2"/>
      <x/>
    </i>
    <i r="1">
      <x v="11"/>
      <x/>
      <x/>
      <x v="175"/>
      <x v="2"/>
      <x/>
    </i>
    <i r="2">
      <x v="97"/>
      <x/>
      <x v="182"/>
      <x v="2"/>
      <x/>
    </i>
    <i r="2">
      <x v="102"/>
      <x/>
      <x v="187"/>
      <x v="2"/>
      <x/>
    </i>
    <i r="1">
      <x v="12"/>
      <x/>
      <x/>
      <x v="188"/>
      <x v="2"/>
      <x/>
    </i>
    <i r="2">
      <x v="119"/>
      <x/>
      <x v="205"/>
      <x v="2"/>
      <x/>
    </i>
    <i r="1">
      <x v="13"/>
      <x/>
      <x/>
      <x v="206"/>
      <x v="2"/>
      <x/>
    </i>
    <i r="2">
      <x v="135"/>
      <x/>
      <x v="222"/>
      <x v="2"/>
      <x/>
    </i>
    <i r="1">
      <x v="14"/>
      <x/>
      <x/>
      <x v="223"/>
      <x v="2"/>
      <x/>
    </i>
    <i r="2">
      <x v="139"/>
      <x/>
      <x v="227"/>
      <x v="2"/>
      <x/>
    </i>
    <i r="1">
      <x v="15"/>
      <x/>
      <x/>
      <x v="228"/>
      <x v="2"/>
      <x/>
    </i>
    <i r="2">
      <x v="153"/>
      <x/>
      <x v="242"/>
      <x v="2"/>
      <x/>
    </i>
    <i r="2">
      <x v="157"/>
      <x/>
      <x v="246"/>
      <x v="2"/>
      <x/>
    </i>
    <i r="1">
      <x v="16"/>
      <x/>
      <x/>
      <x v="247"/>
      <x v="2"/>
      <x/>
    </i>
    <i r="2">
      <x v="159"/>
      <x/>
      <x v="249"/>
      <x v="2"/>
      <x/>
    </i>
    <i r="2">
      <x v="162"/>
      <x/>
      <x v="252"/>
      <x v="2"/>
      <x/>
    </i>
    <i r="2">
      <x v="163"/>
      <x/>
      <x v="253"/>
      <x v="2"/>
      <x/>
    </i>
    <i r="2">
      <x v="164"/>
      <x/>
      <x v="254"/>
      <x v="2"/>
      <x/>
    </i>
    <i r="2">
      <x v="165"/>
      <x/>
      <x v="255"/>
      <x v="2"/>
      <x/>
    </i>
    <i r="2">
      <x v="166"/>
      <x/>
      <x v="256"/>
      <x v="2"/>
      <x/>
    </i>
    <i r="2">
      <x v="167"/>
      <x/>
      <x v="257"/>
      <x v="2"/>
      <x/>
    </i>
    <i r="1">
      <x v="17"/>
      <x/>
      <x/>
      <x v="258"/>
      <x v="2"/>
      <x/>
    </i>
    <i r="2">
      <x v="171"/>
      <x/>
      <x v="269"/>
      <x v="2"/>
      <x/>
    </i>
    <i>
      <x v="3"/>
      <x v="18"/>
      <x v="281"/>
      <x/>
      <x v="538"/>
      <x/>
      <x v="5"/>
    </i>
    <i r="3">
      <x v="222"/>
      <x v="539"/>
      <x v="2"/>
      <x v="9"/>
    </i>
    <i r="3">
      <x v="223"/>
      <x v="540"/>
      <x v="2"/>
      <x v="9"/>
    </i>
    <i r="3">
      <x v="224"/>
      <x v="541"/>
      <x v="2"/>
      <x v="9"/>
    </i>
    <i r="3">
      <x v="225"/>
      <x v="542"/>
      <x v="2"/>
      <x v="9"/>
    </i>
    <i r="3">
      <x v="226"/>
      <x v="543"/>
      <x v="2"/>
      <x v="9"/>
    </i>
    <i r="3">
      <x v="227"/>
      <x v="544"/>
      <x v="2"/>
      <x v="9"/>
    </i>
    <i r="1">
      <x v="40"/>
      <x/>
      <x/>
      <x v="650"/>
      <x/>
      <x v="5"/>
    </i>
    <i r="2">
      <x v="302"/>
      <x/>
      <x v="651"/>
      <x/>
      <x v="11"/>
    </i>
    <i>
      <x v="4"/>
      <x/>
      <x/>
      <x/>
      <x v="356"/>
      <x/>
      <x v="5"/>
    </i>
    <i r="1">
      <x v="24"/>
      <x/>
      <x/>
      <x v="357"/>
      <x v="2"/>
      <x/>
    </i>
    <i r="2">
      <x v="195"/>
      <x/>
      <x v="358"/>
      <x v="2"/>
      <x/>
    </i>
    <i r="2">
      <x v="196"/>
      <x/>
      <x v="359"/>
      <x v="2"/>
      <x/>
    </i>
    <i r="2">
      <x v="197"/>
      <x/>
      <x v="360"/>
      <x v="2"/>
      <x/>
    </i>
    <i r="2">
      <x v="198"/>
      <x/>
      <x v="361"/>
      <x v="2"/>
      <x/>
    </i>
    <i r="2">
      <x v="199"/>
      <x/>
      <x v="362"/>
      <x v="2"/>
      <x/>
    </i>
    <i r="1">
      <x v="25"/>
      <x/>
      <x/>
      <x v="363"/>
      <x v="2"/>
      <x/>
    </i>
    <i r="2">
      <x v="200"/>
      <x/>
      <x v="364"/>
      <x v="2"/>
      <x/>
    </i>
    <i r="2">
      <x v="201"/>
      <x/>
      <x v="365"/>
      <x v="2"/>
      <x/>
    </i>
    <i r="2">
      <x v="202"/>
      <x/>
      <x v="366"/>
      <x v="2"/>
      <x/>
    </i>
    <i r="2">
      <x v="203"/>
      <x/>
      <x v="367"/>
      <x v="2"/>
      <x/>
    </i>
    <i r="2">
      <x v="204"/>
      <x/>
      <x v="368"/>
      <x v="2"/>
      <x/>
    </i>
    <i r="2">
      <x v="205"/>
      <x/>
      <x v="369"/>
      <x v="2"/>
      <x/>
    </i>
    <i r="2">
      <x v="206"/>
      <x/>
      <x v="370"/>
      <x v="2"/>
      <x/>
    </i>
    <i r="2">
      <x v="207"/>
      <x/>
      <x v="371"/>
      <x v="2"/>
      <x/>
    </i>
    <i r="2">
      <x v="208"/>
      <x/>
      <x v="372"/>
      <x v="2"/>
      <x/>
    </i>
    <i r="2">
      <x v="209"/>
      <x/>
      <x v="373"/>
      <x v="2"/>
      <x/>
    </i>
    <i r="1">
      <x v="26"/>
      <x/>
      <x/>
      <x v="374"/>
      <x v="2"/>
      <x/>
    </i>
    <i r="2">
      <x v="210"/>
      <x/>
      <x v="375"/>
      <x v="2"/>
      <x/>
    </i>
    <i r="2">
      <x v="211"/>
      <x/>
      <x v="376"/>
      <x v="2"/>
      <x/>
    </i>
    <i r="2">
      <x v="212"/>
      <x/>
      <x v="377"/>
      <x v="2"/>
      <x/>
    </i>
    <i r="1">
      <x v="27"/>
      <x/>
      <x/>
      <x v="378"/>
      <x v="2"/>
      <x/>
    </i>
    <i r="2">
      <x v="213"/>
      <x/>
      <x v="379"/>
      <x v="2"/>
      <x/>
    </i>
    <i r="2">
      <x v="214"/>
      <x/>
      <x v="380"/>
      <x v="2"/>
      <x/>
    </i>
    <i r="2">
      <x v="215"/>
      <x/>
      <x v="381"/>
      <x v="2"/>
      <x/>
    </i>
    <i r="2">
      <x v="216"/>
      <x/>
      <x v="382"/>
      <x v="2"/>
      <x/>
    </i>
    <i r="1">
      <x v="28"/>
      <x/>
      <x/>
      <x v="383"/>
      <x v="2"/>
      <x/>
    </i>
    <i r="2">
      <x v="217"/>
      <x/>
      <x v="384"/>
      <x v="2"/>
      <x/>
    </i>
    <i r="3">
      <x v="137"/>
      <x v="385"/>
      <x v="2"/>
      <x/>
    </i>
    <i r="3">
      <x v="138"/>
      <x v="386"/>
      <x v="2"/>
      <x/>
    </i>
    <i r="3">
      <x v="139"/>
      <x v="387"/>
      <x v="2"/>
      <x/>
    </i>
    <i r="3">
      <x v="140"/>
      <x v="388"/>
      <x v="2"/>
      <x/>
    </i>
    <i r="3">
      <x v="141"/>
      <x v="389"/>
      <x v="2"/>
      <x/>
    </i>
    <i r="2">
      <x v="218"/>
      <x/>
      <x v="390"/>
      <x v="2"/>
      <x/>
    </i>
    <i r="3">
      <x v="142"/>
      <x v="391"/>
      <x v="2"/>
      <x/>
    </i>
    <i r="3">
      <x v="143"/>
      <x v="392"/>
      <x v="2"/>
      <x/>
    </i>
    <i r="3">
      <x v="144"/>
      <x v="393"/>
      <x v="2"/>
      <x/>
    </i>
    <i r="2">
      <x v="219"/>
      <x/>
      <x v="394"/>
      <x v="2"/>
      <x/>
    </i>
    <i r="3">
      <x v="145"/>
      <x v="395"/>
      <x v="2"/>
      <x/>
    </i>
    <i r="3">
      <x v="146"/>
      <x v="396"/>
      <x v="2"/>
      <x/>
    </i>
    <i r="3">
      <x v="147"/>
      <x v="397"/>
      <x v="2"/>
      <x/>
    </i>
    <i r="1">
      <x v="29"/>
      <x/>
      <x/>
      <x v="398"/>
      <x v="2"/>
      <x/>
    </i>
    <i r="2">
      <x v="220"/>
      <x/>
      <x v="399"/>
      <x v="2"/>
      <x/>
    </i>
    <i r="2">
      <x v="221"/>
      <x/>
      <x v="400"/>
      <x v="2"/>
      <x/>
    </i>
    <i r="2">
      <x v="222"/>
      <x/>
      <x v="401"/>
      <x v="2"/>
      <x/>
    </i>
    <i r="2">
      <x v="223"/>
      <x/>
      <x v="402"/>
      <x v="2"/>
      <x/>
    </i>
    <i r="2">
      <x v="224"/>
      <x/>
      <x v="403"/>
      <x v="2"/>
      <x/>
    </i>
    <i r="1">
      <x v="30"/>
      <x/>
      <x/>
      <x v="404"/>
      <x v="2"/>
      <x/>
    </i>
    <i r="2">
      <x v="225"/>
      <x/>
      <x v="405"/>
      <x v="2"/>
      <x/>
    </i>
    <i r="2">
      <x v="226"/>
      <x/>
      <x v="406"/>
      <x v="2"/>
      <x/>
    </i>
    <i r="2">
      <x v="227"/>
      <x/>
      <x v="407"/>
      <x v="2"/>
      <x/>
    </i>
    <i r="2">
      <x v="228"/>
      <x/>
      <x v="408"/>
      <x v="2"/>
      <x/>
    </i>
    <i r="2">
      <x v="229"/>
      <x/>
      <x v="409"/>
      <x v="2"/>
      <x/>
    </i>
    <i r="1">
      <x v="31"/>
      <x/>
      <x/>
      <x v="410"/>
      <x v="2"/>
      <x/>
    </i>
    <i r="2">
      <x v="230"/>
      <x/>
      <x v="411"/>
      <x v="2"/>
      <x/>
    </i>
    <i r="2">
      <x v="231"/>
      <x/>
      <x v="412"/>
      <x v="2"/>
      <x/>
    </i>
    <i r="2">
      <x v="232"/>
      <x/>
      <x v="413"/>
      <x v="2"/>
      <x/>
    </i>
    <i r="2">
      <x v="233"/>
      <x/>
      <x v="414"/>
      <x v="2"/>
      <x/>
    </i>
    <i r="2">
      <x v="234"/>
      <x/>
      <x v="415"/>
      <x v="2"/>
      <x/>
    </i>
    <i r="2">
      <x v="235"/>
      <x/>
      <x v="416"/>
      <x v="2"/>
      <x/>
    </i>
    <i r="1">
      <x v="32"/>
      <x/>
      <x/>
      <x v="417"/>
      <x v="2"/>
      <x/>
    </i>
    <i r="2">
      <x v="236"/>
      <x/>
      <x v="418"/>
      <x v="2"/>
      <x/>
    </i>
    <i r="2">
      <x v="237"/>
      <x/>
      <x v="419"/>
      <x v="2"/>
      <x/>
    </i>
    <i r="2">
      <x v="238"/>
      <x/>
      <x v="420"/>
      <x v="2"/>
      <x/>
    </i>
    <i r="2">
      <x v="239"/>
      <x/>
      <x v="421"/>
      <x v="2"/>
      <x/>
    </i>
    <i>
      <x v="5"/>
      <x/>
      <x/>
      <x/>
      <x v="626"/>
      <x/>
      <x v="5"/>
    </i>
    <i r="1">
      <x v="36"/>
      <x/>
      <x/>
      <x v="629"/>
      <x/>
      <x v="5"/>
    </i>
    <i r="2">
      <x v="290"/>
      <x/>
      <x v="630"/>
      <x v="2"/>
      <x v="9"/>
    </i>
    <i r="2">
      <x v="291"/>
      <x/>
      <x v="631"/>
      <x v="2"/>
      <x v="9"/>
    </i>
    <i r="2">
      <x v="292"/>
      <x/>
      <x v="632"/>
      <x v="2"/>
      <x v="9"/>
    </i>
    <i r="2">
      <x v="293"/>
      <x/>
      <x v="633"/>
      <x v="2"/>
      <x v="9"/>
    </i>
  </rowItems>
  <colItems count="1">
    <i/>
  </colItems>
  <pageFields count="2">
    <pageField fld="24" hier="-1"/>
    <pageField fld="17" hier="-1"/>
  </pageFields>
  <formats count="1">
    <format dxfId="54">
      <pivotArea dataOnly="0" labelOnly="1" grandRow="1" outline="0" fieldPosition="0"/>
    </format>
  </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M319" firstHeaderRow="2" firstDataRow="2" firstDataCol="7" rowPageCount="2"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Row" compact="0" outline="0" showAll="0" defaultSubtotal="0">
      <items count="7">
        <item x="0"/>
        <item x="1"/>
        <item x="2"/>
        <item x="3"/>
        <item x="4"/>
        <item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axis="axisRow" compact="0" outline="0" showAll="0" defaultSubtotal="0">
      <items count="13">
        <item x="11"/>
        <item x="8"/>
        <item x="3"/>
        <item x="9"/>
        <item x="6"/>
        <item x="0"/>
        <item x="7"/>
        <item x="1"/>
        <item x="10"/>
        <item x="5"/>
        <item x="2"/>
        <item x="4"/>
        <item m="1" x="12"/>
      </items>
    </pivotField>
    <pivotField axis="axisPage" compact="0" outline="0" showAll="0">
      <items count="4">
        <item x="1"/>
        <item x="0"/>
        <item m="1" x="2"/>
        <item t="default"/>
      </items>
    </pivotField>
    <pivotField compact="0" outline="0" showAll="0" defaultSubtotal="0"/>
    <pivotField compact="0" outline="0" showAll="0"/>
    <pivotField axis="axisPage" compact="0" outline="0" multipleItemSelectionAllowed="1" showAll="0">
      <items count="4">
        <item h="1" x="1"/>
        <item x="0"/>
        <item m="1" x="2"/>
        <item t="default"/>
      </items>
    </pivotField>
    <pivotField axis="axisRow" compact="0" outline="0" showAll="0" defaultSubtotal="0">
      <items count="6">
        <item x="0"/>
        <item x="2"/>
        <item x="1"/>
        <item x="4"/>
        <item x="3"/>
        <item m="1" x="5"/>
      </items>
    </pivotField>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defaultSubtota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pivotField compact="0" outline="0" showAll="0"/>
  </pivotFields>
  <rowFields count="7">
    <field x="6"/>
    <field x="8"/>
    <field x="10"/>
    <field x="12"/>
    <field x="14"/>
    <field x="21"/>
    <field x="16"/>
  </rowFields>
  <rowItems count="314">
    <i>
      <x/>
      <x/>
      <x/>
      <x/>
      <x/>
      <x/>
      <x v="5"/>
    </i>
    <i r="1">
      <x v="1"/>
      <x/>
      <x/>
      <x v="1"/>
      <x/>
      <x v="5"/>
    </i>
    <i r="2">
      <x v="1"/>
      <x/>
      <x v="2"/>
      <x v="2"/>
      <x v="5"/>
    </i>
    <i r="2">
      <x v="2"/>
      <x/>
      <x v="3"/>
      <x/>
      <x v="7"/>
    </i>
    <i r="2">
      <x v="3"/>
      <x/>
      <x v="4"/>
      <x v="2"/>
      <x v="7"/>
    </i>
    <i r="2">
      <x v="4"/>
      <x/>
      <x v="5"/>
      <x v="2"/>
      <x v="10"/>
    </i>
    <i r="2">
      <x v="5"/>
      <x/>
      <x v="6"/>
      <x v="2"/>
      <x v="10"/>
    </i>
    <i r="2">
      <x v="6"/>
      <x/>
      <x v="7"/>
      <x v="2"/>
      <x v="10"/>
    </i>
    <i r="2">
      <x v="7"/>
      <x/>
      <x v="8"/>
      <x v="2"/>
      <x v="2"/>
    </i>
    <i r="2">
      <x v="8"/>
      <x/>
      <x v="9"/>
      <x v="2"/>
      <x v="11"/>
    </i>
    <i r="2">
      <x v="9"/>
      <x/>
      <x v="10"/>
      <x v="2"/>
      <x v="5"/>
    </i>
    <i r="3">
      <x v="1"/>
      <x v="11"/>
      <x v="2"/>
      <x v="9"/>
    </i>
    <i r="3">
      <x v="2"/>
      <x v="12"/>
      <x v="2"/>
      <x v="9"/>
    </i>
    <i r="3">
      <x v="3"/>
      <x v="13"/>
      <x v="2"/>
      <x v="9"/>
    </i>
    <i r="2">
      <x v="10"/>
      <x/>
      <x v="14"/>
      <x v="2"/>
      <x v="5"/>
    </i>
    <i r="3">
      <x v="4"/>
      <x v="15"/>
      <x v="2"/>
      <x v="9"/>
    </i>
    <i r="3">
      <x v="5"/>
      <x v="16"/>
      <x v="2"/>
      <x v="9"/>
    </i>
    <i r="3">
      <x v="6"/>
      <x v="17"/>
      <x v="2"/>
      <x v="9"/>
    </i>
    <i r="3">
      <x v="7"/>
      <x v="18"/>
      <x v="2"/>
      <x v="9"/>
    </i>
    <i r="3">
      <x v="8"/>
      <x v="19"/>
      <x v="2"/>
      <x v="9"/>
    </i>
    <i r="3">
      <x v="9"/>
      <x v="20"/>
      <x v="2"/>
      <x v="9"/>
    </i>
    <i r="2">
      <x v="11"/>
      <x/>
      <x v="21"/>
      <x v="2"/>
      <x v="5"/>
    </i>
    <i r="2">
      <x v="12"/>
      <x/>
      <x v="22"/>
      <x v="2"/>
      <x v="5"/>
    </i>
    <i r="3">
      <x v="10"/>
      <x v="23"/>
      <x v="2"/>
      <x v="9"/>
    </i>
    <i r="3">
      <x v="11"/>
      <x v="24"/>
      <x v="2"/>
      <x v="9"/>
    </i>
    <i r="3">
      <x v="12"/>
      <x v="25"/>
      <x v="2"/>
      <x v="9"/>
    </i>
    <i r="3">
      <x v="13"/>
      <x v="26"/>
      <x v="2"/>
      <x v="9"/>
    </i>
    <i r="3">
      <x v="14"/>
      <x v="27"/>
      <x v="2"/>
      <x v="9"/>
    </i>
    <i r="2">
      <x v="13"/>
      <x/>
      <x v="28"/>
      <x/>
      <x v="10"/>
    </i>
    <i r="2">
      <x v="14"/>
      <x/>
      <x v="29"/>
      <x v="2"/>
      <x v="10"/>
    </i>
    <i r="2">
      <x v="15"/>
      <x/>
      <x v="30"/>
      <x v="2"/>
      <x v="4"/>
    </i>
    <i r="2">
      <x v="16"/>
      <x/>
      <x v="31"/>
      <x v="2"/>
      <x v="10"/>
    </i>
    <i r="1">
      <x v="2"/>
      <x/>
      <x/>
      <x v="32"/>
      <x/>
      <x v="5"/>
    </i>
    <i r="2">
      <x v="17"/>
      <x/>
      <x v="33"/>
      <x/>
      <x v="5"/>
    </i>
    <i r="3">
      <x v="15"/>
      <x v="34"/>
      <x v="2"/>
      <x v="9"/>
    </i>
    <i r="3">
      <x v="16"/>
      <x v="35"/>
      <x v="2"/>
      <x v="9"/>
    </i>
    <i r="3">
      <x v="17"/>
      <x v="36"/>
      <x v="2"/>
      <x v="9"/>
    </i>
    <i r="3">
      <x v="18"/>
      <x v="37"/>
      <x v="2"/>
      <x v="9"/>
    </i>
    <i r="3">
      <x v="19"/>
      <x v="38"/>
      <x v="2"/>
      <x v="9"/>
    </i>
    <i r="3">
      <x v="20"/>
      <x v="39"/>
      <x v="2"/>
      <x v="9"/>
    </i>
    <i r="3">
      <x v="21"/>
      <x v="40"/>
      <x v="2"/>
      <x v="9"/>
    </i>
    <i r="2">
      <x v="18"/>
      <x/>
      <x v="41"/>
      <x/>
      <x v="5"/>
    </i>
    <i r="3">
      <x v="22"/>
      <x v="42"/>
      <x v="2"/>
      <x v="9"/>
    </i>
    <i r="3">
      <x v="23"/>
      <x v="43"/>
      <x v="2"/>
      <x v="9"/>
    </i>
    <i r="3">
      <x v="24"/>
      <x v="44"/>
      <x v="2"/>
      <x v="9"/>
    </i>
    <i r="3">
      <x v="25"/>
      <x v="45"/>
      <x v="2"/>
      <x v="9"/>
    </i>
    <i r="3">
      <x v="26"/>
      <x v="46"/>
      <x v="2"/>
      <x v="9"/>
    </i>
    <i r="3">
      <x v="27"/>
      <x v="47"/>
      <x v="2"/>
      <x v="9"/>
    </i>
    <i r="3">
      <x v="28"/>
      <x v="48"/>
      <x v="2"/>
      <x v="9"/>
    </i>
    <i r="3">
      <x v="29"/>
      <x v="49"/>
      <x v="2"/>
      <x v="9"/>
    </i>
    <i r="2">
      <x v="19"/>
      <x/>
      <x v="50"/>
      <x v="2"/>
      <x v="10"/>
    </i>
    <i r="2">
      <x v="20"/>
      <x/>
      <x v="51"/>
      <x v="2"/>
      <x v="6"/>
    </i>
    <i r="2">
      <x v="21"/>
      <x/>
      <x v="52"/>
      <x v="2"/>
      <x v="10"/>
    </i>
    <i r="2">
      <x v="22"/>
      <x/>
      <x v="53"/>
      <x v="2"/>
      <x v="10"/>
    </i>
    <i r="2">
      <x v="23"/>
      <x/>
      <x v="54"/>
      <x v="2"/>
      <x v="10"/>
    </i>
    <i r="1">
      <x v="3"/>
      <x/>
      <x/>
      <x v="55"/>
      <x/>
      <x v="5"/>
    </i>
    <i r="2">
      <x v="24"/>
      <x/>
      <x v="56"/>
      <x/>
      <x v="10"/>
    </i>
    <i r="2">
      <x v="25"/>
      <x/>
      <x v="57"/>
      <x v="2"/>
      <x v="10"/>
    </i>
    <i r="2">
      <x v="26"/>
      <x/>
      <x v="58"/>
      <x/>
      <x v="10"/>
    </i>
    <i r="2">
      <x v="27"/>
      <x/>
      <x v="59"/>
      <x/>
      <x v="6"/>
    </i>
    <i>
      <x v="1"/>
      <x/>
      <x/>
      <x/>
      <x v="422"/>
      <x/>
      <x v="5"/>
    </i>
    <i r="1">
      <x v="4"/>
      <x/>
      <x/>
      <x v="60"/>
      <x/>
      <x v="5"/>
    </i>
    <i r="2">
      <x v="28"/>
      <x/>
      <x v="61"/>
      <x v="2"/>
      <x v="3"/>
    </i>
    <i r="2">
      <x v="29"/>
      <x/>
      <x v="62"/>
      <x v="2"/>
      <x v="3"/>
    </i>
    <i r="3">
      <x v="150"/>
      <x v="433"/>
      <x v="2"/>
      <x v="9"/>
    </i>
    <i r="3">
      <x v="151"/>
      <x v="434"/>
      <x v="2"/>
      <x v="9"/>
    </i>
    <i r="3">
      <x v="152"/>
      <x v="435"/>
      <x v="2"/>
      <x v="9"/>
    </i>
    <i r="3">
      <x v="153"/>
      <x v="436"/>
      <x v="2"/>
      <x v="9"/>
    </i>
    <i r="3">
      <x v="154"/>
      <x v="437"/>
      <x v="2"/>
      <x v="9"/>
    </i>
    <i r="3">
      <x v="155"/>
      <x v="438"/>
      <x v="2"/>
      <x v="9"/>
    </i>
    <i r="2">
      <x v="30"/>
      <x/>
      <x v="63"/>
      <x/>
      <x v="5"/>
    </i>
    <i r="3">
      <x v="30"/>
      <x v="64"/>
      <x v="2"/>
      <x v="9"/>
    </i>
    <i r="3">
      <x v="31"/>
      <x v="65"/>
      <x v="2"/>
      <x v="9"/>
    </i>
    <i r="3">
      <x v="32"/>
      <x v="66"/>
      <x v="2"/>
      <x v="9"/>
    </i>
    <i r="3">
      <x v="33"/>
      <x v="67"/>
      <x v="2"/>
      <x v="9"/>
    </i>
    <i r="3">
      <x v="34"/>
      <x v="68"/>
      <x v="2"/>
      <x v="9"/>
    </i>
    <i r="3">
      <x v="35"/>
      <x v="69"/>
      <x v="2"/>
      <x v="9"/>
    </i>
    <i r="3">
      <x v="36"/>
      <x v="70"/>
      <x v="2"/>
      <x v="9"/>
    </i>
    <i r="3">
      <x v="37"/>
      <x v="71"/>
      <x v="2"/>
      <x v="9"/>
    </i>
    <i r="3">
      <x v="38"/>
      <x v="72"/>
      <x v="2"/>
      <x v="9"/>
    </i>
    <i r="3">
      <x v="39"/>
      <x v="73"/>
      <x v="2"/>
      <x v="9"/>
    </i>
    <i r="2">
      <x v="31"/>
      <x/>
      <x v="74"/>
      <x v="2"/>
      <x v="10"/>
    </i>
    <i r="2">
      <x v="32"/>
      <x/>
      <x v="75"/>
      <x/>
      <x v="5"/>
    </i>
    <i r="3">
      <x v="40"/>
      <x v="76"/>
      <x v="2"/>
      <x v="9"/>
    </i>
    <i r="3">
      <x v="41"/>
      <x v="77"/>
      <x v="2"/>
      <x v="9"/>
    </i>
    <i r="3">
      <x v="42"/>
      <x v="78"/>
      <x v="2"/>
      <x v="9"/>
    </i>
    <i r="2">
      <x v="240"/>
      <x/>
      <x v="423"/>
      <x/>
      <x v="10"/>
    </i>
    <i r="2">
      <x v="241"/>
      <x/>
      <x v="424"/>
      <x v="2"/>
      <x v="10"/>
    </i>
    <i r="2">
      <x v="242"/>
      <x/>
      <x v="425"/>
      <x v="2"/>
      <x v="1"/>
    </i>
    <i r="2">
      <x v="243"/>
      <x/>
      <x v="426"/>
      <x/>
      <x v="10"/>
    </i>
    <i r="2">
      <x v="244"/>
      <x/>
      <x v="427"/>
      <x/>
      <x v="5"/>
    </i>
    <i r="3">
      <x v="301"/>
      <x v="640"/>
      <x v="2"/>
      <x v="9"/>
    </i>
    <i r="3">
      <x v="302"/>
      <x v="641"/>
      <x v="2"/>
      <x v="9"/>
    </i>
    <i r="2">
      <x v="246"/>
      <x/>
      <x v="431"/>
      <x/>
      <x v="3"/>
    </i>
    <i r="2">
      <x v="247"/>
      <x/>
      <x v="432"/>
      <x/>
      <x v="3"/>
    </i>
    <i r="2">
      <x v="248"/>
      <x/>
      <x v="439"/>
      <x/>
      <x v="6"/>
    </i>
    <i r="2">
      <x v="249"/>
      <x/>
      <x v="440"/>
      <x/>
      <x v="6"/>
    </i>
    <i r="2">
      <x v="250"/>
      <x/>
      <x v="441"/>
      <x/>
      <x v="5"/>
    </i>
    <i r="3">
      <x v="156"/>
      <x v="442"/>
      <x v="2"/>
      <x v="9"/>
    </i>
    <i r="3">
      <x v="157"/>
      <x v="443"/>
      <x v="2"/>
      <x v="9"/>
    </i>
    <i r="3">
      <x v="158"/>
      <x v="444"/>
      <x v="2"/>
      <x v="9"/>
    </i>
    <i r="2">
      <x v="252"/>
      <x/>
      <x v="449"/>
      <x/>
      <x v="5"/>
    </i>
    <i r="2">
      <x v="253"/>
      <x v="162"/>
      <x v="450"/>
      <x v="2"/>
      <x v="9"/>
    </i>
    <i r="3">
      <x v="163"/>
      <x v="451"/>
      <x v="2"/>
      <x v="9"/>
    </i>
    <i r="3">
      <x v="164"/>
      <x v="452"/>
      <x v="2"/>
      <x v="9"/>
    </i>
    <i r="1">
      <x v="5"/>
      <x/>
      <x/>
      <x v="79"/>
      <x/>
      <x v="5"/>
    </i>
    <i r="2">
      <x v="33"/>
      <x/>
      <x v="80"/>
      <x v="2"/>
      <x v="8"/>
    </i>
    <i r="2">
      <x v="34"/>
      <x/>
      <x v="81"/>
      <x v="2"/>
      <x v="8"/>
    </i>
    <i r="2">
      <x v="35"/>
      <x/>
      <x v="82"/>
      <x v="2"/>
      <x v="8"/>
    </i>
    <i r="2">
      <x v="36"/>
      <x/>
      <x v="83"/>
      <x v="2"/>
      <x v="8"/>
    </i>
    <i r="2">
      <x v="37"/>
      <x/>
      <x v="84"/>
      <x v="2"/>
      <x v="8"/>
    </i>
    <i r="2">
      <x v="38"/>
      <x/>
      <x v="85"/>
      <x v="2"/>
      <x v="8"/>
    </i>
    <i r="2">
      <x v="39"/>
      <x/>
      <x v="86"/>
      <x v="2"/>
      <x v="8"/>
    </i>
    <i r="2">
      <x v="40"/>
      <x/>
      <x v="87"/>
      <x v="2"/>
      <x v="8"/>
    </i>
    <i r="2">
      <x v="41"/>
      <x/>
      <x v="88"/>
      <x v="2"/>
      <x v="8"/>
    </i>
    <i r="2">
      <x v="42"/>
      <x/>
      <x v="89"/>
      <x v="2"/>
      <x v="8"/>
    </i>
    <i r="2">
      <x v="43"/>
      <x/>
      <x v="90"/>
      <x v="2"/>
      <x v="8"/>
    </i>
    <i r="2">
      <x v="44"/>
      <x/>
      <x v="91"/>
      <x v="2"/>
      <x v="8"/>
    </i>
    <i r="1">
      <x v="33"/>
      <x/>
      <x/>
      <x v="510"/>
      <x/>
      <x v="5"/>
    </i>
    <i r="2">
      <x v="273"/>
      <x/>
      <x v="511"/>
      <x/>
      <x v="5"/>
    </i>
    <i r="3">
      <x v="203"/>
      <x v="512"/>
      <x v="2"/>
      <x v="9"/>
    </i>
    <i r="3">
      <x v="204"/>
      <x v="513"/>
      <x v="2"/>
      <x v="9"/>
    </i>
    <i r="3">
      <x v="205"/>
      <x v="514"/>
      <x v="2"/>
      <x v="9"/>
    </i>
    <i r="3">
      <x v="206"/>
      <x v="515"/>
      <x v="2"/>
      <x v="9"/>
    </i>
    <i r="2">
      <x v="274"/>
      <x/>
      <x v="516"/>
      <x/>
      <x v="10"/>
    </i>
    <i r="2">
      <x v="275"/>
      <x/>
      <x v="517"/>
      <x/>
      <x v="10"/>
    </i>
    <i r="2">
      <x v="276"/>
      <x/>
      <x v="518"/>
      <x/>
      <x v="10"/>
    </i>
    <i r="2">
      <x v="277"/>
      <x/>
      <x v="519"/>
      <x/>
      <x v="5"/>
    </i>
    <i r="3">
      <x v="207"/>
      <x v="520"/>
      <x v="2"/>
      <x v="9"/>
    </i>
    <i r="3">
      <x v="208"/>
      <x v="521"/>
      <x v="2"/>
      <x v="9"/>
    </i>
    <i r="3">
      <x v="209"/>
      <x v="522"/>
      <x v="2"/>
      <x v="9"/>
    </i>
    <i r="3">
      <x v="210"/>
      <x v="523"/>
      <x v="2"/>
      <x v="9"/>
    </i>
    <i r="2">
      <x v="278"/>
      <x/>
      <x v="524"/>
      <x/>
      <x v="10"/>
    </i>
    <i r="2">
      <x v="279"/>
      <x/>
      <x v="525"/>
      <x/>
      <x v="10"/>
    </i>
    <i r="2">
      <x v="280"/>
      <x/>
      <x v="526"/>
      <x/>
      <x v="10"/>
    </i>
    <i>
      <x v="2"/>
      <x/>
      <x/>
      <x/>
      <x v="116"/>
      <x/>
      <x v="5"/>
    </i>
    <i r="1">
      <x v="8"/>
      <x/>
      <x/>
      <x v="117"/>
      <x v="2"/>
      <x/>
    </i>
    <i r="2">
      <x v="60"/>
      <x/>
      <x v="120"/>
      <x v="2"/>
      <x/>
    </i>
    <i r="2">
      <x v="63"/>
      <x/>
      <x v="123"/>
      <x v="2"/>
      <x/>
    </i>
    <i r="2">
      <x v="64"/>
      <x/>
      <x v="124"/>
      <x v="2"/>
      <x/>
    </i>
    <i r="2">
      <x v="65"/>
      <x/>
      <x v="125"/>
      <x v="2"/>
      <x/>
    </i>
    <i r="2">
      <x v="66"/>
      <x/>
      <x v="126"/>
      <x v="2"/>
      <x/>
    </i>
    <i r="2">
      <x v="67"/>
      <x/>
      <x v="127"/>
      <x v="2"/>
      <x/>
    </i>
    <i r="2">
      <x v="68"/>
      <x/>
      <x v="128"/>
      <x v="2"/>
      <x/>
    </i>
    <i r="1">
      <x v="9"/>
      <x/>
      <x/>
      <x v="129"/>
      <x v="2"/>
      <x/>
    </i>
    <i r="2">
      <x v="69"/>
      <x v="213"/>
      <x v="529"/>
      <x v="2"/>
      <x/>
    </i>
    <i r="2">
      <x v="71"/>
      <x v="52"/>
      <x v="133"/>
      <x v="2"/>
      <x/>
    </i>
    <i r="2">
      <x v="72"/>
      <x/>
      <x v="137"/>
      <x v="2"/>
      <x/>
    </i>
    <i r="2">
      <x v="76"/>
      <x/>
      <x v="141"/>
      <x v="2"/>
      <x/>
    </i>
    <i r="2">
      <x v="77"/>
      <x/>
      <x v="142"/>
      <x v="2"/>
      <x/>
    </i>
    <i r="2">
      <x v="78"/>
      <x/>
      <x v="143"/>
      <x v="2"/>
      <x/>
    </i>
    <i r="2">
      <x v="79"/>
      <x/>
      <x v="144"/>
      <x v="2"/>
      <x/>
    </i>
    <i r="2">
      <x v="84"/>
      <x/>
      <x v="149"/>
      <x v="2"/>
      <x/>
    </i>
    <i r="2">
      <x v="85"/>
      <x/>
      <x v="150"/>
      <x v="2"/>
      <x/>
    </i>
    <i r="1">
      <x v="10"/>
      <x/>
      <x/>
      <x v="151"/>
      <x v="2"/>
      <x/>
    </i>
    <i r="2">
      <x v="87"/>
      <x/>
      <x v="153"/>
      <x v="2"/>
      <x/>
    </i>
    <i r="2">
      <x v="92"/>
      <x/>
      <x v="174"/>
      <x v="2"/>
      <x/>
    </i>
    <i r="1">
      <x v="11"/>
      <x/>
      <x/>
      <x v="175"/>
      <x v="2"/>
      <x/>
    </i>
    <i r="2">
      <x v="93"/>
      <x v="72"/>
      <x v="177"/>
      <x v="2"/>
      <x/>
    </i>
    <i r="2">
      <x v="102"/>
      <x/>
      <x v="187"/>
      <x v="2"/>
      <x/>
    </i>
    <i r="1">
      <x v="12"/>
      <x/>
      <x/>
      <x v="188"/>
      <x v="2"/>
      <x/>
    </i>
    <i r="2">
      <x v="118"/>
      <x/>
      <x v="204"/>
      <x v="2"/>
      <x/>
    </i>
    <i r="2">
      <x v="119"/>
      <x/>
      <x v="205"/>
      <x v="2"/>
      <x/>
    </i>
    <i r="1">
      <x v="13"/>
      <x/>
      <x/>
      <x v="206"/>
      <x v="2"/>
      <x/>
    </i>
    <i r="2">
      <x v="134"/>
      <x/>
      <x v="221"/>
      <x v="2"/>
      <x/>
    </i>
    <i r="2">
      <x v="135"/>
      <x/>
      <x v="222"/>
      <x v="2"/>
      <x/>
    </i>
    <i r="1">
      <x v="14"/>
      <x/>
      <x/>
      <x v="223"/>
      <x v="2"/>
      <x/>
    </i>
    <i r="2">
      <x v="138"/>
      <x/>
      <x v="226"/>
      <x v="2"/>
      <x/>
    </i>
    <i r="2">
      <x v="139"/>
      <x/>
      <x v="227"/>
      <x v="2"/>
      <x/>
    </i>
    <i r="1">
      <x v="15"/>
      <x/>
      <x/>
      <x v="228"/>
      <x v="2"/>
      <x/>
    </i>
    <i r="2">
      <x v="142"/>
      <x/>
      <x v="231"/>
      <x v="2"/>
      <x/>
    </i>
    <i r="2">
      <x v="145"/>
      <x/>
      <x v="234"/>
      <x v="2"/>
      <x/>
    </i>
    <i r="2">
      <x v="148"/>
      <x/>
      <x v="237"/>
      <x v="2"/>
      <x/>
    </i>
    <i r="2">
      <x v="149"/>
      <x/>
      <x v="238"/>
      <x v="2"/>
      <x/>
    </i>
    <i r="2">
      <x v="152"/>
      <x/>
      <x v="241"/>
      <x v="2"/>
      <x/>
    </i>
    <i r="2">
      <x v="155"/>
      <x/>
      <x v="244"/>
      <x v="2"/>
      <x/>
    </i>
    <i r="2">
      <x v="157"/>
      <x/>
      <x v="246"/>
      <x v="2"/>
      <x/>
    </i>
    <i r="1">
      <x v="16"/>
      <x/>
      <x/>
      <x v="247"/>
      <x v="2"/>
      <x/>
    </i>
    <i r="2">
      <x v="162"/>
      <x/>
      <x v="252"/>
      <x v="2"/>
      <x/>
    </i>
    <i r="2">
      <x v="166"/>
      <x/>
      <x v="256"/>
      <x v="2"/>
      <x/>
    </i>
    <i r="2">
      <x v="167"/>
      <x/>
      <x v="257"/>
      <x v="2"/>
      <x/>
    </i>
    <i r="1">
      <x v="17"/>
      <x/>
      <x/>
      <x v="258"/>
      <x v="2"/>
      <x/>
    </i>
    <i r="2">
      <x v="171"/>
      <x/>
      <x v="269"/>
      <x v="2"/>
      <x/>
    </i>
    <i>
      <x v="3"/>
      <x v="18"/>
      <x v="281"/>
      <x/>
      <x v="538"/>
      <x/>
      <x v="5"/>
    </i>
    <i r="3">
      <x v="222"/>
      <x v="539"/>
      <x v="2"/>
      <x v="9"/>
    </i>
    <i r="3">
      <x v="223"/>
      <x v="540"/>
      <x v="2"/>
      <x v="9"/>
    </i>
    <i r="3">
      <x v="224"/>
      <x v="541"/>
      <x v="2"/>
      <x v="9"/>
    </i>
    <i r="3">
      <x v="225"/>
      <x v="542"/>
      <x v="2"/>
      <x v="9"/>
    </i>
    <i r="3">
      <x v="226"/>
      <x v="543"/>
      <x v="2"/>
      <x v="9"/>
    </i>
    <i r="3">
      <x v="227"/>
      <x v="544"/>
      <x v="2"/>
      <x v="9"/>
    </i>
    <i r="1">
      <x v="41"/>
      <x/>
      <x/>
      <x v="652"/>
      <x/>
      <x v="5"/>
    </i>
    <i r="2">
      <x v="303"/>
      <x/>
      <x v="653"/>
      <x/>
      <x v="5"/>
    </i>
    <i r="3">
      <x v="306"/>
      <x v="655"/>
      <x v="4"/>
      <x v="9"/>
    </i>
    <i r="3">
      <x v="307"/>
      <x v="656"/>
      <x v="4"/>
      <x v="9"/>
    </i>
    <i r="2">
      <x v="304"/>
      <x/>
      <x v="657"/>
      <x/>
      <x v="6"/>
    </i>
    <i r="2">
      <x v="305"/>
      <x/>
      <x v="658"/>
      <x/>
      <x v="5"/>
    </i>
    <i r="3">
      <x v="308"/>
      <x v="659"/>
      <x v="4"/>
      <x v="9"/>
    </i>
    <i r="3">
      <x v="309"/>
      <x v="660"/>
      <x v="4"/>
      <x v="9"/>
    </i>
    <i r="3">
      <x v="310"/>
      <x v="661"/>
      <x v="4"/>
      <x v="9"/>
    </i>
    <i r="3">
      <x v="311"/>
      <x v="662"/>
      <x v="4"/>
      <x v="9"/>
    </i>
    <i r="3">
      <x v="312"/>
      <x v="663"/>
      <x v="4"/>
      <x v="9"/>
    </i>
    <i r="3">
      <x v="313"/>
      <x v="664"/>
      <x v="4"/>
      <x v="9"/>
    </i>
    <i r="3">
      <x v="314"/>
      <x v="665"/>
      <x v="4"/>
      <x v="9"/>
    </i>
    <i r="3">
      <x v="315"/>
      <x v="666"/>
      <x v="4"/>
      <x v="9"/>
    </i>
    <i r="3">
      <x v="316"/>
      <x v="667"/>
      <x v="4"/>
      <x v="9"/>
    </i>
    <i r="3">
      <x v="317"/>
      <x v="668"/>
      <x v="4"/>
      <x v="9"/>
    </i>
    <i r="3">
      <x v="318"/>
      <x v="669"/>
      <x v="4"/>
      <x v="9"/>
    </i>
    <i r="2">
      <x v="306"/>
      <x/>
      <x v="670"/>
      <x/>
      <x v="5"/>
    </i>
    <i r="3">
      <x v="319"/>
      <x v="671"/>
      <x v="4"/>
      <x v="9"/>
    </i>
    <i r="3">
      <x v="320"/>
      <x v="672"/>
      <x v="4"/>
      <x v="9"/>
    </i>
    <i r="3">
      <x v="321"/>
      <x v="673"/>
      <x v="4"/>
      <x v="9"/>
    </i>
    <i r="3">
      <x v="322"/>
      <x v="674"/>
      <x v="4"/>
      <x v="9"/>
    </i>
    <i r="2">
      <x v="307"/>
      <x/>
      <x v="675"/>
      <x/>
      <x v="5"/>
    </i>
    <i r="3">
      <x v="323"/>
      <x v="676"/>
      <x v="4"/>
      <x v="9"/>
    </i>
    <i r="3">
      <x v="324"/>
      <x v="677"/>
      <x v="4"/>
      <x v="9"/>
    </i>
    <i r="3">
      <x v="325"/>
      <x v="678"/>
      <x v="4"/>
      <x v="9"/>
    </i>
    <i r="2">
      <x v="308"/>
      <x/>
      <x v="679"/>
      <x/>
      <x v="5"/>
    </i>
    <i r="3">
      <x v="326"/>
      <x v="680"/>
      <x v="4"/>
      <x v="9"/>
    </i>
    <i r="3">
      <x v="327"/>
      <x v="681"/>
      <x v="4"/>
      <x v="9"/>
    </i>
    <i r="2">
      <x v="309"/>
      <x/>
      <x v="682"/>
      <x/>
      <x v="5"/>
    </i>
    <i r="3">
      <x v="328"/>
      <x v="683"/>
      <x v="4"/>
      <x v="9"/>
    </i>
    <i r="3">
      <x v="329"/>
      <x v="684"/>
      <x v="4"/>
      <x v="9"/>
    </i>
    <i r="3">
      <x v="330"/>
      <x v="685"/>
      <x v="4"/>
      <x v="9"/>
    </i>
    <i r="3">
      <x v="331"/>
      <x v="686"/>
      <x v="4"/>
      <x v="9"/>
    </i>
    <i r="3">
      <x v="332"/>
      <x v="687"/>
      <x v="4"/>
      <x v="9"/>
    </i>
    <i r="3">
      <x v="333"/>
      <x v="688"/>
      <x v="4"/>
      <x v="9"/>
    </i>
    <i r="3">
      <x v="334"/>
      <x v="689"/>
      <x v="4"/>
      <x v="9"/>
    </i>
    <i r="3">
      <x v="335"/>
      <x v="690"/>
      <x v="4"/>
      <x v="9"/>
    </i>
    <i r="3">
      <x v="336"/>
      <x v="691"/>
      <x v="4"/>
      <x v="9"/>
    </i>
    <i r="3">
      <x v="337"/>
      <x v="692"/>
      <x v="4"/>
      <x v="9"/>
    </i>
    <i r="3">
      <x v="338"/>
      <x v="693"/>
      <x v="4"/>
      <x v="9"/>
    </i>
    <i r="3">
      <x v="339"/>
      <x v="694"/>
      <x v="4"/>
      <x v="9"/>
    </i>
    <i r="3">
      <x v="340"/>
      <x v="695"/>
      <x v="4"/>
      <x v="9"/>
    </i>
    <i r="2">
      <x v="310"/>
      <x/>
      <x v="696"/>
      <x v="4"/>
      <x v="9"/>
    </i>
    <i r="3">
      <x v="341"/>
      <x v="697"/>
      <x/>
      <x v="5"/>
    </i>
    <i r="3">
      <x v="342"/>
      <x v="698"/>
      <x v="3"/>
      <x v="8"/>
    </i>
    <i r="3">
      <x v="343"/>
      <x v="699"/>
      <x v="3"/>
      <x v="8"/>
    </i>
    <i r="3">
      <x v="344"/>
      <x v="700"/>
      <x v="3"/>
      <x v="8"/>
    </i>
    <i r="3">
      <x v="345"/>
      <x v="701"/>
      <x v="3"/>
      <x v="8"/>
    </i>
    <i r="3">
      <x v="346"/>
      <x v="702"/>
      <x v="3"/>
      <x v="8"/>
    </i>
    <i r="2">
      <x v="311"/>
      <x/>
      <x v="703"/>
      <x/>
      <x v="10"/>
    </i>
    <i r="2">
      <x v="312"/>
      <x/>
      <x v="704"/>
      <x/>
      <x v="10"/>
    </i>
    <i>
      <x v="4"/>
      <x/>
      <x/>
      <x/>
      <x v="356"/>
      <x/>
      <x v="5"/>
    </i>
    <i r="1">
      <x v="24"/>
      <x/>
      <x/>
      <x v="357"/>
      <x v="2"/>
      <x/>
    </i>
    <i r="2">
      <x v="195"/>
      <x/>
      <x v="358"/>
      <x v="2"/>
      <x/>
    </i>
    <i r="2">
      <x v="196"/>
      <x/>
      <x v="359"/>
      <x v="2"/>
      <x/>
    </i>
    <i r="2">
      <x v="197"/>
      <x/>
      <x v="360"/>
      <x v="2"/>
      <x/>
    </i>
    <i r="2">
      <x v="198"/>
      <x/>
      <x v="361"/>
      <x v="2"/>
      <x/>
    </i>
    <i r="2">
      <x v="199"/>
      <x/>
      <x v="362"/>
      <x v="2"/>
      <x/>
    </i>
    <i r="1">
      <x v="25"/>
      <x/>
      <x/>
      <x v="363"/>
      <x v="2"/>
      <x/>
    </i>
    <i r="2">
      <x v="200"/>
      <x/>
      <x v="364"/>
      <x v="2"/>
      <x/>
    </i>
    <i r="2">
      <x v="201"/>
      <x/>
      <x v="365"/>
      <x v="2"/>
      <x/>
    </i>
    <i r="2">
      <x v="202"/>
      <x/>
      <x v="366"/>
      <x v="2"/>
      <x/>
    </i>
    <i r="2">
      <x v="203"/>
      <x/>
      <x v="367"/>
      <x v="2"/>
      <x/>
    </i>
    <i r="2">
      <x v="204"/>
      <x/>
      <x v="368"/>
      <x v="2"/>
      <x/>
    </i>
    <i r="2">
      <x v="205"/>
      <x/>
      <x v="369"/>
      <x v="2"/>
      <x/>
    </i>
    <i r="2">
      <x v="206"/>
      <x/>
      <x v="370"/>
      <x v="2"/>
      <x/>
    </i>
    <i r="2">
      <x v="207"/>
      <x/>
      <x v="371"/>
      <x v="2"/>
      <x/>
    </i>
    <i r="2">
      <x v="208"/>
      <x/>
      <x v="372"/>
      <x v="2"/>
      <x/>
    </i>
    <i r="2">
      <x v="209"/>
      <x/>
      <x v="373"/>
      <x v="2"/>
      <x/>
    </i>
    <i r="1">
      <x v="26"/>
      <x/>
      <x/>
      <x v="374"/>
      <x v="2"/>
      <x/>
    </i>
    <i r="2">
      <x v="210"/>
      <x/>
      <x v="375"/>
      <x v="2"/>
      <x/>
    </i>
    <i r="2">
      <x v="211"/>
      <x/>
      <x v="376"/>
      <x v="2"/>
      <x/>
    </i>
    <i r="2">
      <x v="212"/>
      <x/>
      <x v="377"/>
      <x v="2"/>
      <x/>
    </i>
    <i r="1">
      <x v="27"/>
      <x/>
      <x/>
      <x v="378"/>
      <x v="2"/>
      <x/>
    </i>
    <i r="2">
      <x v="213"/>
      <x/>
      <x v="379"/>
      <x v="2"/>
      <x/>
    </i>
    <i r="2">
      <x v="214"/>
      <x/>
      <x v="380"/>
      <x v="2"/>
      <x/>
    </i>
    <i r="2">
      <x v="215"/>
      <x/>
      <x v="381"/>
      <x v="2"/>
      <x/>
    </i>
    <i r="2">
      <x v="216"/>
      <x/>
      <x v="382"/>
      <x v="2"/>
      <x/>
    </i>
    <i r="1">
      <x v="28"/>
      <x/>
      <x/>
      <x v="383"/>
      <x v="2"/>
      <x/>
    </i>
    <i r="2">
      <x v="217"/>
      <x/>
      <x v="384"/>
      <x v="2"/>
      <x/>
    </i>
    <i r="3">
      <x v="137"/>
      <x v="385"/>
      <x v="2"/>
      <x/>
    </i>
    <i r="3">
      <x v="138"/>
      <x v="386"/>
      <x v="2"/>
      <x/>
    </i>
    <i r="3">
      <x v="139"/>
      <x v="387"/>
      <x v="2"/>
      <x/>
    </i>
    <i r="3">
      <x v="140"/>
      <x v="388"/>
      <x v="2"/>
      <x/>
    </i>
    <i r="3">
      <x v="141"/>
      <x v="389"/>
      <x v="2"/>
      <x/>
    </i>
    <i r="2">
      <x v="218"/>
      <x/>
      <x v="390"/>
      <x v="2"/>
      <x/>
    </i>
    <i r="3">
      <x v="142"/>
      <x v="391"/>
      <x v="2"/>
      <x/>
    </i>
    <i r="3">
      <x v="143"/>
      <x v="392"/>
      <x v="2"/>
      <x/>
    </i>
    <i r="3">
      <x v="144"/>
      <x v="393"/>
      <x v="2"/>
      <x/>
    </i>
    <i r="2">
      <x v="219"/>
      <x/>
      <x v="394"/>
      <x v="2"/>
      <x/>
    </i>
    <i r="3">
      <x v="145"/>
      <x v="395"/>
      <x v="2"/>
      <x/>
    </i>
    <i r="3">
      <x v="146"/>
      <x v="396"/>
      <x v="2"/>
      <x/>
    </i>
    <i r="3">
      <x v="147"/>
      <x v="397"/>
      <x v="2"/>
      <x/>
    </i>
    <i r="1">
      <x v="29"/>
      <x/>
      <x/>
      <x v="398"/>
      <x v="2"/>
      <x/>
    </i>
    <i r="2">
      <x v="220"/>
      <x/>
      <x v="399"/>
      <x v="2"/>
      <x/>
    </i>
    <i r="2">
      <x v="221"/>
      <x/>
      <x v="400"/>
      <x v="2"/>
      <x/>
    </i>
    <i r="2">
      <x v="222"/>
      <x/>
      <x v="401"/>
      <x v="2"/>
      <x/>
    </i>
    <i r="2">
      <x v="223"/>
      <x/>
      <x v="402"/>
      <x v="2"/>
      <x/>
    </i>
    <i r="2">
      <x v="224"/>
      <x/>
      <x v="403"/>
      <x v="2"/>
      <x/>
    </i>
    <i r="1">
      <x v="30"/>
      <x/>
      <x/>
      <x v="404"/>
      <x v="2"/>
      <x/>
    </i>
    <i r="2">
      <x v="225"/>
      <x/>
      <x v="405"/>
      <x v="2"/>
      <x/>
    </i>
    <i r="2">
      <x v="226"/>
      <x/>
      <x v="406"/>
      <x v="2"/>
      <x/>
    </i>
    <i r="2">
      <x v="227"/>
      <x/>
      <x v="407"/>
      <x v="2"/>
      <x/>
    </i>
    <i r="2">
      <x v="228"/>
      <x/>
      <x v="408"/>
      <x v="2"/>
      <x/>
    </i>
    <i r="2">
      <x v="229"/>
      <x/>
      <x v="409"/>
      <x v="2"/>
      <x/>
    </i>
    <i r="1">
      <x v="31"/>
      <x/>
      <x/>
      <x v="410"/>
      <x v="2"/>
      <x/>
    </i>
    <i r="2">
      <x v="230"/>
      <x/>
      <x v="411"/>
      <x v="2"/>
      <x/>
    </i>
    <i r="2">
      <x v="231"/>
      <x/>
      <x v="412"/>
      <x v="2"/>
      <x/>
    </i>
    <i r="2">
      <x v="232"/>
      <x/>
      <x v="413"/>
      <x v="2"/>
      <x/>
    </i>
    <i r="2">
      <x v="233"/>
      <x/>
      <x v="414"/>
      <x v="2"/>
      <x/>
    </i>
    <i r="2">
      <x v="234"/>
      <x/>
      <x v="415"/>
      <x v="2"/>
      <x/>
    </i>
    <i r="2">
      <x v="235"/>
      <x/>
      <x v="416"/>
      <x v="2"/>
      <x/>
    </i>
    <i r="1">
      <x v="32"/>
      <x/>
      <x/>
      <x v="417"/>
      <x v="2"/>
      <x/>
    </i>
    <i r="2">
      <x v="236"/>
      <x/>
      <x v="418"/>
      <x v="2"/>
      <x/>
    </i>
    <i r="2">
      <x v="237"/>
      <x/>
      <x v="419"/>
      <x v="2"/>
      <x/>
    </i>
    <i r="2">
      <x v="238"/>
      <x/>
      <x v="420"/>
      <x v="2"/>
      <x/>
    </i>
    <i r="2">
      <x v="239"/>
      <x/>
      <x v="421"/>
      <x v="2"/>
      <x/>
    </i>
    <i>
      <x v="5"/>
      <x/>
      <x/>
      <x/>
      <x v="626"/>
      <x/>
      <x v="5"/>
    </i>
    <i r="1">
      <x v="36"/>
      <x/>
      <x/>
      <x v="629"/>
      <x/>
      <x v="5"/>
    </i>
    <i r="2">
      <x v="290"/>
      <x/>
      <x v="630"/>
      <x v="2"/>
      <x v="9"/>
    </i>
    <i r="2">
      <x v="291"/>
      <x/>
      <x v="631"/>
      <x v="2"/>
      <x v="9"/>
    </i>
    <i r="2">
      <x v="292"/>
      <x/>
      <x v="632"/>
      <x v="2"/>
      <x v="9"/>
    </i>
    <i r="2">
      <x v="293"/>
      <x/>
      <x v="633"/>
      <x v="2"/>
      <x v="9"/>
    </i>
  </rowItems>
  <colItems count="1">
    <i/>
  </colItems>
  <pageFields count="2">
    <pageField fld="20" hier="-1"/>
    <pageField fld="17" hier="-1"/>
  </pageFields>
  <formats count="1">
    <format dxfId="53">
      <pivotArea dataOnly="0" labelOnly="1" grandRow="1" outline="0" fieldPosition="0"/>
    </format>
  </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M385" firstHeaderRow="2" firstDataRow="2" firstDataCol="7" rowPageCount="2"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Row" compact="0" outline="0" showAll="0" defaultSubtotal="0">
      <items count="7">
        <item x="0"/>
        <item x="1"/>
        <item x="2"/>
        <item x="3"/>
        <item x="4"/>
        <item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axis="axisRow" compact="0" outline="0" showAll="0" defaultSubtotal="0">
      <items count="13">
        <item x="11"/>
        <item x="8"/>
        <item x="3"/>
        <item x="9"/>
        <item x="6"/>
        <item x="0"/>
        <item x="7"/>
        <item x="1"/>
        <item x="10"/>
        <item x="5"/>
        <item x="2"/>
        <item x="4"/>
        <item m="1" x="12"/>
      </items>
    </pivotField>
    <pivotField axis="axisPage" compact="0" outline="0" showAll="0">
      <items count="4">
        <item x="1"/>
        <item x="0"/>
        <item m="1" x="2"/>
        <item t="default"/>
      </items>
    </pivotField>
    <pivotField compact="0" outline="0" showAll="0" defaultSubtotal="0"/>
    <pivotField compact="0" outline="0" showAll="0"/>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axis="axisPage" compact="0" outline="0" multipleItemSelectionAllowed="1" showAll="0" defaultSubtotal="0">
      <items count="3">
        <item h="1" x="1"/>
        <item x="0"/>
        <item m="1" x="2"/>
      </items>
    </pivotField>
    <pivotField axis="axisRow" compact="0" outline="0" showAll="0" defaultSubtotal="0">
      <items count="4">
        <item x="0"/>
        <item x="2"/>
        <item x="1"/>
        <item m="1" x="3"/>
      </items>
    </pivotField>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pivotField compact="0" outline="0" showAll="0"/>
  </pivotFields>
  <rowFields count="7">
    <field x="6"/>
    <field x="8"/>
    <field x="10"/>
    <field x="12"/>
    <field x="14"/>
    <field x="29"/>
    <field x="16"/>
  </rowFields>
  <rowItems count="380">
    <i>
      <x/>
      <x/>
      <x/>
      <x/>
      <x/>
      <x/>
      <x v="5"/>
    </i>
    <i r="1">
      <x v="1"/>
      <x/>
      <x/>
      <x v="1"/>
      <x/>
      <x v="5"/>
    </i>
    <i r="2">
      <x v="1"/>
      <x/>
      <x v="2"/>
      <x v="2"/>
      <x v="5"/>
    </i>
    <i r="2">
      <x v="2"/>
      <x/>
      <x v="3"/>
      <x/>
      <x v="7"/>
    </i>
    <i r="2">
      <x v="3"/>
      <x/>
      <x v="4"/>
      <x v="2"/>
      <x v="7"/>
    </i>
    <i r="2">
      <x v="4"/>
      <x/>
      <x v="5"/>
      <x v="2"/>
      <x v="10"/>
    </i>
    <i r="2">
      <x v="5"/>
      <x/>
      <x v="6"/>
      <x v="2"/>
      <x v="10"/>
    </i>
    <i r="2">
      <x v="6"/>
      <x/>
      <x v="7"/>
      <x v="2"/>
      <x v="10"/>
    </i>
    <i r="2">
      <x v="7"/>
      <x/>
      <x v="8"/>
      <x v="2"/>
      <x v="2"/>
    </i>
    <i r="2">
      <x v="8"/>
      <x/>
      <x v="9"/>
      <x v="2"/>
      <x v="11"/>
    </i>
    <i r="2">
      <x v="9"/>
      <x/>
      <x v="10"/>
      <x v="2"/>
      <x v="5"/>
    </i>
    <i r="3">
      <x v="1"/>
      <x v="11"/>
      <x v="2"/>
      <x v="9"/>
    </i>
    <i r="3">
      <x v="2"/>
      <x v="12"/>
      <x v="2"/>
      <x v="9"/>
    </i>
    <i r="3">
      <x v="3"/>
      <x v="13"/>
      <x v="2"/>
      <x v="9"/>
    </i>
    <i r="2">
      <x v="10"/>
      <x/>
      <x v="14"/>
      <x v="2"/>
      <x v="5"/>
    </i>
    <i r="3">
      <x v="4"/>
      <x v="15"/>
      <x v="2"/>
      <x v="9"/>
    </i>
    <i r="3">
      <x v="5"/>
      <x v="16"/>
      <x v="2"/>
      <x v="9"/>
    </i>
    <i r="3">
      <x v="6"/>
      <x v="17"/>
      <x v="2"/>
      <x v="9"/>
    </i>
    <i r="3">
      <x v="7"/>
      <x v="18"/>
      <x v="2"/>
      <x v="9"/>
    </i>
    <i r="3">
      <x v="8"/>
      <x v="19"/>
      <x v="2"/>
      <x v="9"/>
    </i>
    <i r="3">
      <x v="9"/>
      <x v="20"/>
      <x v="2"/>
      <x v="9"/>
    </i>
    <i r="2">
      <x v="11"/>
      <x/>
      <x v="21"/>
      <x v="2"/>
      <x v="5"/>
    </i>
    <i r="2">
      <x v="12"/>
      <x/>
      <x v="22"/>
      <x v="2"/>
      <x v="5"/>
    </i>
    <i r="3">
      <x v="10"/>
      <x v="23"/>
      <x v="2"/>
      <x v="9"/>
    </i>
    <i r="3">
      <x v="11"/>
      <x v="24"/>
      <x v="2"/>
      <x v="9"/>
    </i>
    <i r="3">
      <x v="12"/>
      <x v="25"/>
      <x v="2"/>
      <x v="9"/>
    </i>
    <i r="3">
      <x v="13"/>
      <x v="26"/>
      <x v="2"/>
      <x v="9"/>
    </i>
    <i r="3">
      <x v="14"/>
      <x v="27"/>
      <x v="2"/>
      <x v="9"/>
    </i>
    <i r="2">
      <x v="13"/>
      <x/>
      <x v="28"/>
      <x/>
      <x v="10"/>
    </i>
    <i r="2">
      <x v="14"/>
      <x/>
      <x v="29"/>
      <x v="2"/>
      <x v="10"/>
    </i>
    <i r="2">
      <x v="15"/>
      <x/>
      <x v="30"/>
      <x v="2"/>
      <x v="4"/>
    </i>
    <i r="2">
      <x v="16"/>
      <x/>
      <x v="31"/>
      <x v="2"/>
      <x v="10"/>
    </i>
    <i r="1">
      <x v="2"/>
      <x/>
      <x/>
      <x v="32"/>
      <x/>
      <x v="5"/>
    </i>
    <i r="2">
      <x v="17"/>
      <x/>
      <x v="33"/>
      <x/>
      <x v="5"/>
    </i>
    <i r="3">
      <x v="15"/>
      <x v="34"/>
      <x v="2"/>
      <x v="9"/>
    </i>
    <i r="3">
      <x v="16"/>
      <x v="35"/>
      <x v="2"/>
      <x v="9"/>
    </i>
    <i r="3">
      <x v="17"/>
      <x v="36"/>
      <x v="2"/>
      <x v="9"/>
    </i>
    <i r="3">
      <x v="18"/>
      <x v="37"/>
      <x v="2"/>
      <x v="9"/>
    </i>
    <i r="3">
      <x v="19"/>
      <x v="38"/>
      <x v="2"/>
      <x v="9"/>
    </i>
    <i r="3">
      <x v="20"/>
      <x v="39"/>
      <x v="2"/>
      <x v="9"/>
    </i>
    <i r="3">
      <x v="21"/>
      <x v="40"/>
      <x v="2"/>
      <x v="9"/>
    </i>
    <i r="2">
      <x v="18"/>
      <x/>
      <x v="41"/>
      <x/>
      <x v="5"/>
    </i>
    <i r="3">
      <x v="22"/>
      <x v="42"/>
      <x v="2"/>
      <x v="9"/>
    </i>
    <i r="3">
      <x v="23"/>
      <x v="43"/>
      <x v="2"/>
      <x v="9"/>
    </i>
    <i r="3">
      <x v="24"/>
      <x v="44"/>
      <x v="2"/>
      <x v="9"/>
    </i>
    <i r="3">
      <x v="25"/>
      <x v="45"/>
      <x v="2"/>
      <x v="9"/>
    </i>
    <i r="3">
      <x v="26"/>
      <x v="46"/>
      <x v="2"/>
      <x v="9"/>
    </i>
    <i r="3">
      <x v="27"/>
      <x v="47"/>
      <x v="2"/>
      <x v="9"/>
    </i>
    <i r="3">
      <x v="28"/>
      <x v="48"/>
      <x v="2"/>
      <x v="9"/>
    </i>
    <i r="3">
      <x v="29"/>
      <x v="49"/>
      <x v="2"/>
      <x v="9"/>
    </i>
    <i r="2">
      <x v="19"/>
      <x/>
      <x v="50"/>
      <x v="2"/>
      <x v="10"/>
    </i>
    <i r="2">
      <x v="20"/>
      <x/>
      <x v="51"/>
      <x v="2"/>
      <x v="6"/>
    </i>
    <i r="2">
      <x v="21"/>
      <x/>
      <x v="52"/>
      <x v="2"/>
      <x v="10"/>
    </i>
    <i r="2">
      <x v="22"/>
      <x/>
      <x v="53"/>
      <x v="2"/>
      <x v="10"/>
    </i>
    <i r="2">
      <x v="23"/>
      <x/>
      <x v="54"/>
      <x v="2"/>
      <x v="10"/>
    </i>
    <i r="1">
      <x v="3"/>
      <x/>
      <x/>
      <x v="55"/>
      <x/>
      <x v="5"/>
    </i>
    <i r="2">
      <x v="24"/>
      <x/>
      <x v="56"/>
      <x/>
      <x v="10"/>
    </i>
    <i r="2">
      <x v="25"/>
      <x/>
      <x v="57"/>
      <x v="2"/>
      <x v="10"/>
    </i>
    <i r="2">
      <x v="26"/>
      <x/>
      <x v="58"/>
      <x/>
      <x v="10"/>
    </i>
    <i r="2">
      <x v="27"/>
      <x/>
      <x v="59"/>
      <x/>
      <x v="6"/>
    </i>
    <i>
      <x v="1"/>
      <x/>
      <x/>
      <x/>
      <x v="422"/>
      <x/>
      <x v="5"/>
    </i>
    <i r="1">
      <x v="4"/>
      <x/>
      <x/>
      <x v="60"/>
      <x/>
      <x v="5"/>
    </i>
    <i r="2">
      <x v="28"/>
      <x/>
      <x v="61"/>
      <x v="2"/>
      <x v="3"/>
    </i>
    <i r="2">
      <x v="29"/>
      <x/>
      <x v="62"/>
      <x v="2"/>
      <x v="3"/>
    </i>
    <i r="3">
      <x v="150"/>
      <x v="433"/>
      <x v="2"/>
      <x v="9"/>
    </i>
    <i r="3">
      <x v="151"/>
      <x v="434"/>
      <x v="2"/>
      <x v="9"/>
    </i>
    <i r="3">
      <x v="152"/>
      <x v="435"/>
      <x v="2"/>
      <x v="9"/>
    </i>
    <i r="3">
      <x v="153"/>
      <x v="436"/>
      <x v="2"/>
      <x v="9"/>
    </i>
    <i r="3">
      <x v="154"/>
      <x v="437"/>
      <x v="2"/>
      <x v="9"/>
    </i>
    <i r="3">
      <x v="155"/>
      <x v="438"/>
      <x v="2"/>
      <x v="9"/>
    </i>
    <i r="2">
      <x v="30"/>
      <x/>
      <x v="63"/>
      <x/>
      <x v="5"/>
    </i>
    <i r="3">
      <x v="30"/>
      <x v="64"/>
      <x v="2"/>
      <x v="9"/>
    </i>
    <i r="3">
      <x v="31"/>
      <x v="65"/>
      <x v="2"/>
      <x v="9"/>
    </i>
    <i r="3">
      <x v="32"/>
      <x v="66"/>
      <x v="2"/>
      <x v="9"/>
    </i>
    <i r="3">
      <x v="33"/>
      <x v="67"/>
      <x v="2"/>
      <x v="9"/>
    </i>
    <i r="3">
      <x v="34"/>
      <x v="68"/>
      <x v="2"/>
      <x v="9"/>
    </i>
    <i r="3">
      <x v="35"/>
      <x v="69"/>
      <x v="2"/>
      <x v="9"/>
    </i>
    <i r="3">
      <x v="36"/>
      <x v="70"/>
      <x v="2"/>
      <x v="9"/>
    </i>
    <i r="3">
      <x v="37"/>
      <x v="71"/>
      <x v="2"/>
      <x v="9"/>
    </i>
    <i r="3">
      <x v="38"/>
      <x v="72"/>
      <x v="2"/>
      <x v="9"/>
    </i>
    <i r="3">
      <x v="39"/>
      <x v="73"/>
      <x v="2"/>
      <x v="9"/>
    </i>
    <i r="2">
      <x v="31"/>
      <x/>
      <x v="74"/>
      <x v="2"/>
      <x v="10"/>
    </i>
    <i r="2">
      <x v="32"/>
      <x/>
      <x v="75"/>
      <x/>
      <x v="5"/>
    </i>
    <i r="3">
      <x v="40"/>
      <x v="76"/>
      <x v="2"/>
      <x v="9"/>
    </i>
    <i r="3">
      <x v="41"/>
      <x v="77"/>
      <x v="2"/>
      <x v="9"/>
    </i>
    <i r="3">
      <x v="42"/>
      <x v="78"/>
      <x v="2"/>
      <x v="9"/>
    </i>
    <i r="2">
      <x v="240"/>
      <x/>
      <x v="423"/>
      <x/>
      <x v="10"/>
    </i>
    <i r="2">
      <x v="241"/>
      <x/>
      <x v="424"/>
      <x v="2"/>
      <x v="10"/>
    </i>
    <i r="2">
      <x v="242"/>
      <x/>
      <x v="425"/>
      <x v="2"/>
      <x v="1"/>
    </i>
    <i r="2">
      <x v="243"/>
      <x/>
      <x v="426"/>
      <x/>
      <x v="10"/>
    </i>
    <i r="2">
      <x v="244"/>
      <x/>
      <x v="427"/>
      <x/>
      <x v="5"/>
    </i>
    <i r="3">
      <x v="301"/>
      <x v="640"/>
      <x v="2"/>
      <x v="9"/>
    </i>
    <i r="3">
      <x v="302"/>
      <x v="641"/>
      <x v="2"/>
      <x v="9"/>
    </i>
    <i r="2">
      <x v="246"/>
      <x/>
      <x v="431"/>
      <x/>
      <x v="3"/>
    </i>
    <i r="2">
      <x v="247"/>
      <x/>
      <x v="432"/>
      <x/>
      <x v="3"/>
    </i>
    <i r="2">
      <x v="248"/>
      <x/>
      <x v="439"/>
      <x v="2"/>
      <x v="6"/>
    </i>
    <i r="2">
      <x v="249"/>
      <x/>
      <x v="440"/>
      <x v="2"/>
      <x v="6"/>
    </i>
    <i r="2">
      <x v="250"/>
      <x/>
      <x v="441"/>
      <x/>
      <x v="5"/>
    </i>
    <i r="3">
      <x v="156"/>
      <x v="442"/>
      <x v="2"/>
      <x v="9"/>
    </i>
    <i r="3">
      <x v="157"/>
      <x v="443"/>
      <x v="2"/>
      <x v="9"/>
    </i>
    <i r="3">
      <x v="158"/>
      <x v="444"/>
      <x v="2"/>
      <x v="9"/>
    </i>
    <i r="2">
      <x v="252"/>
      <x/>
      <x v="449"/>
      <x/>
      <x v="5"/>
    </i>
    <i r="2">
      <x v="253"/>
      <x v="162"/>
      <x v="450"/>
      <x v="2"/>
      <x v="9"/>
    </i>
    <i r="3">
      <x v="163"/>
      <x v="451"/>
      <x v="2"/>
      <x v="9"/>
    </i>
    <i r="3">
      <x v="164"/>
      <x v="452"/>
      <x v="2"/>
      <x v="9"/>
    </i>
    <i r="1">
      <x v="5"/>
      <x/>
      <x/>
      <x v="79"/>
      <x/>
      <x v="5"/>
    </i>
    <i r="2">
      <x v="33"/>
      <x/>
      <x v="80"/>
      <x v="2"/>
      <x v="8"/>
    </i>
    <i r="2">
      <x v="34"/>
      <x/>
      <x v="81"/>
      <x v="2"/>
      <x v="8"/>
    </i>
    <i r="2">
      <x v="35"/>
      <x/>
      <x v="82"/>
      <x v="2"/>
      <x v="8"/>
    </i>
    <i r="2">
      <x v="36"/>
      <x/>
      <x v="83"/>
      <x v="2"/>
      <x v="8"/>
    </i>
    <i r="2">
      <x v="37"/>
      <x/>
      <x v="84"/>
      <x v="2"/>
      <x v="8"/>
    </i>
    <i r="2">
      <x v="38"/>
      <x/>
      <x v="85"/>
      <x v="2"/>
      <x v="8"/>
    </i>
    <i r="2">
      <x v="39"/>
      <x/>
      <x v="86"/>
      <x v="2"/>
      <x v="8"/>
    </i>
    <i r="2">
      <x v="40"/>
      <x/>
      <x v="87"/>
      <x v="2"/>
      <x v="8"/>
    </i>
    <i r="2">
      <x v="41"/>
      <x/>
      <x v="88"/>
      <x v="2"/>
      <x v="8"/>
    </i>
    <i r="2">
      <x v="42"/>
      <x/>
      <x v="89"/>
      <x v="2"/>
      <x v="8"/>
    </i>
    <i r="2">
      <x v="43"/>
      <x/>
      <x v="90"/>
      <x v="2"/>
      <x v="8"/>
    </i>
    <i r="2">
      <x v="44"/>
      <x/>
      <x v="91"/>
      <x v="2"/>
      <x v="8"/>
    </i>
    <i r="1">
      <x v="33"/>
      <x/>
      <x/>
      <x v="510"/>
      <x/>
      <x v="5"/>
    </i>
    <i r="2">
      <x v="273"/>
      <x/>
      <x v="511"/>
      <x/>
      <x v="5"/>
    </i>
    <i r="3">
      <x v="203"/>
      <x v="512"/>
      <x v="2"/>
      <x v="9"/>
    </i>
    <i r="3">
      <x v="204"/>
      <x v="513"/>
      <x v="2"/>
      <x v="9"/>
    </i>
    <i r="3">
      <x v="205"/>
      <x v="514"/>
      <x v="2"/>
      <x v="9"/>
    </i>
    <i r="3">
      <x v="206"/>
      <x v="515"/>
      <x v="2"/>
      <x v="9"/>
    </i>
    <i r="2">
      <x v="274"/>
      <x/>
      <x v="516"/>
      <x/>
      <x v="10"/>
    </i>
    <i r="2">
      <x v="275"/>
      <x/>
      <x v="517"/>
      <x/>
      <x v="10"/>
    </i>
    <i r="2">
      <x v="276"/>
      <x/>
      <x v="518"/>
      <x/>
      <x v="10"/>
    </i>
    <i r="2">
      <x v="277"/>
      <x/>
      <x v="519"/>
      <x/>
      <x v="5"/>
    </i>
    <i r="3">
      <x v="207"/>
      <x v="520"/>
      <x v="2"/>
      <x v="9"/>
    </i>
    <i r="3">
      <x v="208"/>
      <x v="521"/>
      <x v="2"/>
      <x v="9"/>
    </i>
    <i r="3">
      <x v="209"/>
      <x v="522"/>
      <x v="2"/>
      <x v="9"/>
    </i>
    <i r="3">
      <x v="210"/>
      <x v="523"/>
      <x v="2"/>
      <x v="9"/>
    </i>
    <i r="2">
      <x v="278"/>
      <x/>
      <x v="524"/>
      <x/>
      <x v="10"/>
    </i>
    <i r="2">
      <x v="279"/>
      <x/>
      <x v="525"/>
      <x/>
      <x v="10"/>
    </i>
    <i r="2">
      <x v="280"/>
      <x/>
      <x v="526"/>
      <x/>
      <x v="10"/>
    </i>
    <i>
      <x v="2"/>
      <x/>
      <x/>
      <x/>
      <x v="116"/>
      <x/>
      <x v="5"/>
    </i>
    <i r="1">
      <x v="8"/>
      <x/>
      <x/>
      <x v="117"/>
      <x v="2"/>
      <x/>
    </i>
    <i r="2">
      <x v="58"/>
      <x/>
      <x v="118"/>
      <x v="2"/>
      <x/>
    </i>
    <i r="2">
      <x v="59"/>
      <x/>
      <x v="119"/>
      <x v="2"/>
      <x/>
    </i>
    <i r="2">
      <x v="60"/>
      <x/>
      <x v="120"/>
      <x v="2"/>
      <x/>
    </i>
    <i r="2">
      <x v="61"/>
      <x/>
      <x v="121"/>
      <x v="2"/>
      <x/>
    </i>
    <i r="2">
      <x v="62"/>
      <x/>
      <x v="122"/>
      <x v="2"/>
      <x/>
    </i>
    <i r="2">
      <x v="63"/>
      <x/>
      <x v="123"/>
      <x v="2"/>
      <x/>
    </i>
    <i r="2">
      <x v="64"/>
      <x/>
      <x v="124"/>
      <x v="2"/>
      <x/>
    </i>
    <i r="2">
      <x v="65"/>
      <x/>
      <x v="125"/>
      <x v="2"/>
      <x/>
    </i>
    <i r="2">
      <x v="66"/>
      <x/>
      <x v="126"/>
      <x v="2"/>
      <x/>
    </i>
    <i r="2">
      <x v="67"/>
      <x/>
      <x v="127"/>
      <x v="2"/>
      <x/>
    </i>
    <i r="2">
      <x v="68"/>
      <x/>
      <x v="128"/>
      <x v="2"/>
      <x/>
    </i>
    <i r="1">
      <x v="9"/>
      <x/>
      <x/>
      <x v="129"/>
      <x v="2"/>
      <x/>
    </i>
    <i r="2">
      <x v="69"/>
      <x/>
      <x v="130"/>
      <x v="2"/>
      <x/>
    </i>
    <i r="3">
      <x v="211"/>
      <x v="527"/>
      <x v="2"/>
      <x/>
    </i>
    <i r="3">
      <x v="212"/>
      <x v="528"/>
      <x v="2"/>
      <x/>
    </i>
    <i r="3">
      <x v="213"/>
      <x v="529"/>
      <x v="2"/>
      <x/>
    </i>
    <i r="3">
      <x v="214"/>
      <x v="530"/>
      <x v="2"/>
      <x/>
    </i>
    <i r="2">
      <x v="70"/>
      <x/>
      <x v="131"/>
      <x v="2"/>
      <x/>
    </i>
    <i r="2">
      <x v="71"/>
      <x/>
      <x v="132"/>
      <x v="2"/>
      <x/>
    </i>
    <i r="3">
      <x v="52"/>
      <x v="133"/>
      <x v="2"/>
      <x/>
    </i>
    <i r="3">
      <x v="53"/>
      <x v="134"/>
      <x v="2"/>
      <x/>
    </i>
    <i r="3">
      <x v="54"/>
      <x v="135"/>
      <x v="2"/>
      <x/>
    </i>
    <i r="3">
      <x v="55"/>
      <x v="136"/>
      <x v="2"/>
      <x/>
    </i>
    <i r="2">
      <x v="72"/>
      <x/>
      <x v="137"/>
      <x v="2"/>
      <x/>
    </i>
    <i r="2">
      <x v="73"/>
      <x/>
      <x v="138"/>
      <x v="2"/>
      <x/>
    </i>
    <i r="2">
      <x v="74"/>
      <x/>
      <x v="139"/>
      <x v="2"/>
      <x/>
    </i>
    <i r="2">
      <x v="75"/>
      <x/>
      <x v="140"/>
      <x v="2"/>
      <x/>
    </i>
    <i r="2">
      <x v="76"/>
      <x/>
      <x v="141"/>
      <x v="2"/>
      <x/>
    </i>
    <i r="2">
      <x v="77"/>
      <x/>
      <x v="142"/>
      <x v="2"/>
      <x/>
    </i>
    <i r="2">
      <x v="78"/>
      <x/>
      <x v="143"/>
      <x v="2"/>
      <x/>
    </i>
    <i r="2">
      <x v="79"/>
      <x/>
      <x v="144"/>
      <x v="2"/>
      <x/>
    </i>
    <i r="2">
      <x v="80"/>
      <x/>
      <x v="145"/>
      <x v="2"/>
      <x/>
    </i>
    <i r="2">
      <x v="81"/>
      <x/>
      <x v="146"/>
      <x v="2"/>
      <x/>
    </i>
    <i r="2">
      <x v="82"/>
      <x/>
      <x v="147"/>
      <x v="2"/>
      <x/>
    </i>
    <i r="2">
      <x v="83"/>
      <x/>
      <x v="148"/>
      <x v="2"/>
      <x/>
    </i>
    <i r="2">
      <x v="84"/>
      <x/>
      <x v="149"/>
      <x v="2"/>
      <x/>
    </i>
    <i r="2">
      <x v="85"/>
      <x/>
      <x v="150"/>
      <x v="2"/>
      <x/>
    </i>
    <i r="1">
      <x v="10"/>
      <x/>
      <x/>
      <x v="151"/>
      <x v="2"/>
      <x/>
    </i>
    <i r="2">
      <x v="86"/>
      <x/>
      <x v="152"/>
      <x v="2"/>
      <x/>
    </i>
    <i r="2">
      <x v="87"/>
      <x/>
      <x v="153"/>
      <x v="2"/>
      <x/>
    </i>
    <i r="2">
      <x v="88"/>
      <x/>
      <x v="154"/>
      <x v="2"/>
      <x/>
    </i>
    <i r="3">
      <x v="56"/>
      <x v="155"/>
      <x v="2"/>
      <x/>
    </i>
    <i r="3">
      <x v="57"/>
      <x v="156"/>
      <x v="2"/>
      <x/>
    </i>
    <i r="3">
      <x v="58"/>
      <x v="157"/>
      <x v="2"/>
      <x/>
    </i>
    <i r="3">
      <x v="59"/>
      <x v="158"/>
      <x v="2"/>
      <x/>
    </i>
    <i r="3">
      <x v="60"/>
      <x v="159"/>
      <x v="2"/>
      <x/>
    </i>
    <i r="3">
      <x v="61"/>
      <x v="160"/>
      <x v="2"/>
      <x/>
    </i>
    <i r="3">
      <x v="62"/>
      <x v="161"/>
      <x v="2"/>
      <x/>
    </i>
    <i r="3">
      <x v="63"/>
      <x v="162"/>
      <x v="2"/>
      <x/>
    </i>
    <i r="3">
      <x v="64"/>
      <x v="163"/>
      <x v="2"/>
      <x/>
    </i>
    <i r="3">
      <x v="65"/>
      <x v="164"/>
      <x v="2"/>
      <x/>
    </i>
    <i r="3">
      <x v="66"/>
      <x v="165"/>
      <x v="2"/>
      <x/>
    </i>
    <i r="2">
      <x v="89"/>
      <x/>
      <x v="166"/>
      <x v="2"/>
      <x/>
    </i>
    <i r="3">
      <x v="67"/>
      <x v="167"/>
      <x v="2"/>
      <x/>
    </i>
    <i r="3">
      <x v="68"/>
      <x v="168"/>
      <x v="2"/>
      <x/>
    </i>
    <i r="2">
      <x v="90"/>
      <x/>
      <x v="169"/>
      <x v="2"/>
      <x/>
    </i>
    <i r="3">
      <x v="69"/>
      <x v="170"/>
      <x v="2"/>
      <x/>
    </i>
    <i r="3">
      <x v="70"/>
      <x v="171"/>
      <x v="2"/>
      <x/>
    </i>
    <i r="3">
      <x v="71"/>
      <x v="172"/>
      <x v="2"/>
      <x/>
    </i>
    <i r="2">
      <x v="91"/>
      <x/>
      <x v="173"/>
      <x v="2"/>
      <x/>
    </i>
    <i r="2">
      <x v="92"/>
      <x/>
      <x v="174"/>
      <x v="2"/>
      <x/>
    </i>
    <i r="1">
      <x v="11"/>
      <x/>
      <x/>
      <x v="175"/>
      <x v="2"/>
      <x/>
    </i>
    <i r="2">
      <x v="93"/>
      <x/>
      <x v="176"/>
      <x v="2"/>
      <x/>
    </i>
    <i r="3">
      <x v="72"/>
      <x v="177"/>
      <x v="2"/>
      <x/>
    </i>
    <i r="3">
      <x v="73"/>
      <x v="178"/>
      <x v="2"/>
      <x/>
    </i>
    <i r="3">
      <x v="215"/>
      <x v="531"/>
      <x v="2"/>
      <x/>
    </i>
    <i r="3">
      <x v="216"/>
      <x v="532"/>
      <x v="2"/>
      <x/>
    </i>
    <i r="3">
      <x v="217"/>
      <x v="533"/>
      <x v="2"/>
      <x/>
    </i>
    <i r="3">
      <x v="218"/>
      <x v="534"/>
      <x v="2"/>
      <x/>
    </i>
    <i r="3">
      <x v="219"/>
      <x v="535"/>
      <x v="2"/>
      <x/>
    </i>
    <i r="3">
      <x v="220"/>
      <x v="536"/>
      <x v="2"/>
      <x/>
    </i>
    <i r="3">
      <x v="221"/>
      <x v="537"/>
      <x v="2"/>
      <x/>
    </i>
    <i r="2">
      <x v="94"/>
      <x/>
      <x v="179"/>
      <x v="2"/>
      <x/>
    </i>
    <i r="2">
      <x v="95"/>
      <x/>
      <x v="180"/>
      <x v="2"/>
      <x/>
    </i>
    <i r="2">
      <x v="96"/>
      <x/>
      <x v="181"/>
      <x v="2"/>
      <x/>
    </i>
    <i r="2">
      <x v="97"/>
      <x/>
      <x v="182"/>
      <x v="2"/>
      <x/>
    </i>
    <i r="2">
      <x v="98"/>
      <x/>
      <x v="183"/>
      <x v="2"/>
      <x/>
    </i>
    <i r="2">
      <x v="99"/>
      <x/>
      <x v="184"/>
      <x v="2"/>
      <x/>
    </i>
    <i r="2">
      <x v="100"/>
      <x/>
      <x v="185"/>
      <x v="2"/>
      <x/>
    </i>
    <i r="2">
      <x v="101"/>
      <x/>
      <x v="186"/>
      <x v="2"/>
      <x/>
    </i>
    <i r="2">
      <x v="102"/>
      <x/>
      <x v="187"/>
      <x v="2"/>
      <x/>
    </i>
    <i r="1">
      <x v="12"/>
      <x/>
      <x/>
      <x v="188"/>
      <x v="2"/>
      <x/>
    </i>
    <i r="2">
      <x v="103"/>
      <x/>
      <x v="189"/>
      <x v="2"/>
      <x/>
    </i>
    <i r="2">
      <x v="104"/>
      <x/>
      <x v="190"/>
      <x v="2"/>
      <x/>
    </i>
    <i r="2">
      <x v="105"/>
      <x/>
      <x v="191"/>
      <x v="2"/>
      <x/>
    </i>
    <i r="2">
      <x v="106"/>
      <x/>
      <x v="192"/>
      <x v="2"/>
      <x/>
    </i>
    <i r="2">
      <x v="107"/>
      <x/>
      <x v="193"/>
      <x v="2"/>
      <x/>
    </i>
    <i r="2">
      <x v="108"/>
      <x/>
      <x v="194"/>
      <x v="2"/>
      <x/>
    </i>
    <i r="2">
      <x v="109"/>
      <x/>
      <x v="195"/>
      <x v="2"/>
      <x/>
    </i>
    <i r="2">
      <x v="110"/>
      <x/>
      <x v="196"/>
      <x v="2"/>
      <x/>
    </i>
    <i r="2">
      <x v="111"/>
      <x/>
      <x v="197"/>
      <x v="2"/>
      <x/>
    </i>
    <i r="2">
      <x v="112"/>
      <x/>
      <x v="198"/>
      <x v="2"/>
      <x/>
    </i>
    <i r="2">
      <x v="113"/>
      <x/>
      <x v="199"/>
      <x v="2"/>
      <x/>
    </i>
    <i r="2">
      <x v="114"/>
      <x/>
      <x v="200"/>
      <x v="2"/>
      <x/>
    </i>
    <i r="2">
      <x v="115"/>
      <x/>
      <x v="201"/>
      <x v="2"/>
      <x/>
    </i>
    <i r="2">
      <x v="116"/>
      <x/>
      <x v="202"/>
      <x v="2"/>
      <x/>
    </i>
    <i r="2">
      <x v="117"/>
      <x/>
      <x v="203"/>
      <x v="2"/>
      <x/>
    </i>
    <i r="2">
      <x v="118"/>
      <x/>
      <x v="204"/>
      <x v="2"/>
      <x/>
    </i>
    <i r="2">
      <x v="119"/>
      <x/>
      <x v="205"/>
      <x v="2"/>
      <x/>
    </i>
    <i r="1">
      <x v="13"/>
      <x/>
      <x/>
      <x v="206"/>
      <x v="2"/>
      <x/>
    </i>
    <i r="2">
      <x v="120"/>
      <x/>
      <x v="207"/>
      <x v="2"/>
      <x/>
    </i>
    <i r="2">
      <x v="121"/>
      <x/>
      <x v="208"/>
      <x v="2"/>
      <x/>
    </i>
    <i r="2">
      <x v="122"/>
      <x/>
      <x v="209"/>
      <x v="2"/>
      <x/>
    </i>
    <i r="2">
      <x v="123"/>
      <x/>
      <x v="210"/>
      <x v="2"/>
      <x/>
    </i>
    <i r="2">
      <x v="124"/>
      <x/>
      <x v="211"/>
      <x v="2"/>
      <x/>
    </i>
    <i r="2">
      <x v="125"/>
      <x/>
      <x v="212"/>
      <x v="2"/>
      <x/>
    </i>
    <i r="2">
      <x v="126"/>
      <x/>
      <x v="213"/>
      <x v="2"/>
      <x/>
    </i>
    <i r="2">
      <x v="127"/>
      <x/>
      <x v="214"/>
      <x v="2"/>
      <x/>
    </i>
    <i r="2">
      <x v="128"/>
      <x/>
      <x v="215"/>
      <x v="2"/>
      <x/>
    </i>
    <i r="2">
      <x v="129"/>
      <x/>
      <x v="216"/>
      <x v="2"/>
      <x/>
    </i>
    <i r="2">
      <x v="130"/>
      <x/>
      <x v="217"/>
      <x v="2"/>
      <x/>
    </i>
    <i r="2">
      <x v="131"/>
      <x/>
      <x v="218"/>
      <x v="2"/>
      <x/>
    </i>
    <i r="2">
      <x v="132"/>
      <x/>
      <x v="219"/>
      <x v="2"/>
      <x/>
    </i>
    <i r="2">
      <x v="133"/>
      <x/>
      <x v="220"/>
      <x v="2"/>
      <x/>
    </i>
    <i r="2">
      <x v="134"/>
      <x/>
      <x v="221"/>
      <x v="2"/>
      <x/>
    </i>
    <i r="2">
      <x v="135"/>
      <x/>
      <x v="222"/>
      <x v="2"/>
      <x/>
    </i>
    <i r="1">
      <x v="14"/>
      <x/>
      <x/>
      <x v="223"/>
      <x v="2"/>
      <x/>
    </i>
    <i r="2">
      <x v="136"/>
      <x/>
      <x v="224"/>
      <x v="2"/>
      <x/>
    </i>
    <i r="2">
      <x v="137"/>
      <x/>
      <x v="225"/>
      <x v="2"/>
      <x/>
    </i>
    <i r="2">
      <x v="138"/>
      <x/>
      <x v="226"/>
      <x v="2"/>
      <x/>
    </i>
    <i r="2">
      <x v="139"/>
      <x/>
      <x v="227"/>
      <x/>
      <x/>
    </i>
    <i r="1">
      <x v="15"/>
      <x/>
      <x/>
      <x v="228"/>
      <x/>
      <x/>
    </i>
    <i r="2">
      <x v="140"/>
      <x/>
      <x v="229"/>
      <x v="2"/>
      <x/>
    </i>
    <i r="2">
      <x v="141"/>
      <x/>
      <x v="230"/>
      <x v="2"/>
      <x/>
    </i>
    <i r="2">
      <x v="142"/>
      <x/>
      <x v="231"/>
      <x v="2"/>
      <x/>
    </i>
    <i r="2">
      <x v="143"/>
      <x/>
      <x v="232"/>
      <x v="2"/>
      <x/>
    </i>
    <i r="2">
      <x v="144"/>
      <x/>
      <x v="233"/>
      <x v="2"/>
      <x/>
    </i>
    <i r="2">
      <x v="145"/>
      <x/>
      <x v="234"/>
      <x v="2"/>
      <x/>
    </i>
    <i r="2">
      <x v="146"/>
      <x/>
      <x v="235"/>
      <x v="2"/>
      <x/>
    </i>
    <i r="2">
      <x v="147"/>
      <x/>
      <x v="236"/>
      <x v="2"/>
      <x/>
    </i>
    <i r="2">
      <x v="148"/>
      <x/>
      <x v="237"/>
      <x v="2"/>
      <x/>
    </i>
    <i r="2">
      <x v="149"/>
      <x/>
      <x v="238"/>
      <x v="2"/>
      <x/>
    </i>
    <i r="2">
      <x v="150"/>
      <x/>
      <x v="239"/>
      <x v="2"/>
      <x/>
    </i>
    <i r="2">
      <x v="151"/>
      <x/>
      <x v="240"/>
      <x v="2"/>
      <x/>
    </i>
    <i r="2">
      <x v="152"/>
      <x/>
      <x v="241"/>
      <x v="2"/>
      <x/>
    </i>
    <i r="2">
      <x v="153"/>
      <x/>
      <x v="242"/>
      <x v="2"/>
      <x/>
    </i>
    <i r="2">
      <x v="154"/>
      <x/>
      <x v="243"/>
      <x v="2"/>
      <x/>
    </i>
    <i r="2">
      <x v="155"/>
      <x/>
      <x v="244"/>
      <x v="2"/>
      <x/>
    </i>
    <i r="2">
      <x v="156"/>
      <x/>
      <x v="245"/>
      <x v="2"/>
      <x/>
    </i>
    <i r="2">
      <x v="157"/>
      <x/>
      <x v="246"/>
      <x v="2"/>
      <x/>
    </i>
    <i r="1">
      <x v="16"/>
      <x/>
      <x/>
      <x v="247"/>
      <x v="2"/>
      <x/>
    </i>
    <i r="2">
      <x v="158"/>
      <x/>
      <x v="248"/>
      <x v="2"/>
      <x/>
    </i>
    <i r="2">
      <x v="159"/>
      <x/>
      <x v="249"/>
      <x v="2"/>
      <x/>
    </i>
    <i r="2">
      <x v="160"/>
      <x/>
      <x v="250"/>
      <x v="2"/>
      <x/>
    </i>
    <i r="2">
      <x v="161"/>
      <x/>
      <x v="251"/>
      <x v="2"/>
      <x/>
    </i>
    <i r="2">
      <x v="162"/>
      <x/>
      <x v="252"/>
      <x v="2"/>
      <x/>
    </i>
    <i r="2">
      <x v="163"/>
      <x/>
      <x v="253"/>
      <x v="2"/>
      <x/>
    </i>
    <i r="2">
      <x v="164"/>
      <x/>
      <x v="254"/>
      <x v="2"/>
      <x/>
    </i>
    <i r="2">
      <x v="165"/>
      <x/>
      <x v="255"/>
      <x v="2"/>
      <x/>
    </i>
    <i r="2">
      <x v="166"/>
      <x/>
      <x v="256"/>
      <x v="2"/>
      <x/>
    </i>
    <i r="2">
      <x v="167"/>
      <x/>
      <x v="257"/>
      <x/>
      <x/>
    </i>
    <i r="1">
      <x v="17"/>
      <x/>
      <x/>
      <x v="258"/>
      <x/>
      <x/>
    </i>
    <i r="2">
      <x v="168"/>
      <x/>
      <x v="259"/>
      <x v="2"/>
      <x/>
    </i>
    <i r="3">
      <x v="74"/>
      <x v="260"/>
      <x v="2"/>
      <x/>
    </i>
    <i r="3">
      <x v="75"/>
      <x v="261"/>
      <x v="2"/>
      <x/>
    </i>
    <i r="3">
      <x v="76"/>
      <x v="262"/>
      <x v="2"/>
      <x/>
    </i>
    <i r="3">
      <x v="77"/>
      <x v="263"/>
      <x v="2"/>
      <x/>
    </i>
    <i r="3">
      <x v="78"/>
      <x v="264"/>
      <x v="2"/>
      <x/>
    </i>
    <i r="3">
      <x v="79"/>
      <x v="265"/>
      <x v="2"/>
      <x/>
    </i>
    <i r="3">
      <x v="80"/>
      <x v="266"/>
      <x v="2"/>
      <x/>
    </i>
    <i r="2">
      <x v="169"/>
      <x/>
      <x v="267"/>
      <x v="2"/>
      <x/>
    </i>
    <i r="2">
      <x v="170"/>
      <x/>
      <x v="268"/>
      <x v="2"/>
      <x/>
    </i>
    <i r="2">
      <x v="171"/>
      <x/>
      <x v="269"/>
      <x v="2"/>
      <x/>
    </i>
    <i>
      <x v="3"/>
      <x v="18"/>
      <x v="281"/>
      <x/>
      <x v="538"/>
      <x/>
      <x v="5"/>
    </i>
    <i r="3">
      <x v="222"/>
      <x v="539"/>
      <x v="2"/>
      <x v="9"/>
    </i>
    <i r="3">
      <x v="223"/>
      <x v="540"/>
      <x v="2"/>
      <x v="9"/>
    </i>
    <i r="3">
      <x v="224"/>
      <x v="541"/>
      <x v="2"/>
      <x v="9"/>
    </i>
    <i r="3">
      <x v="225"/>
      <x v="542"/>
      <x v="2"/>
      <x v="9"/>
    </i>
    <i r="3">
      <x v="226"/>
      <x v="543"/>
      <x v="2"/>
      <x v="9"/>
    </i>
    <i r="3">
      <x v="227"/>
      <x v="544"/>
      <x v="2"/>
      <x v="9"/>
    </i>
    <i r="1">
      <x v="42"/>
      <x/>
      <x/>
      <x v="705"/>
      <x/>
      <x v="5"/>
    </i>
    <i>
      <x v="4"/>
      <x/>
      <x/>
      <x/>
      <x v="356"/>
      <x/>
      <x v="5"/>
    </i>
    <i r="1">
      <x v="24"/>
      <x/>
      <x/>
      <x v="357"/>
      <x v="2"/>
      <x/>
    </i>
    <i r="2">
      <x v="195"/>
      <x/>
      <x v="358"/>
      <x v="2"/>
      <x/>
    </i>
    <i r="2">
      <x v="196"/>
      <x/>
      <x v="359"/>
      <x v="2"/>
      <x/>
    </i>
    <i r="2">
      <x v="197"/>
      <x/>
      <x v="360"/>
      <x v="2"/>
      <x/>
    </i>
    <i r="2">
      <x v="198"/>
      <x/>
      <x v="361"/>
      <x v="2"/>
      <x/>
    </i>
    <i r="2">
      <x v="199"/>
      <x/>
      <x v="362"/>
      <x v="2"/>
      <x/>
    </i>
    <i r="1">
      <x v="25"/>
      <x/>
      <x/>
      <x v="363"/>
      <x v="2"/>
      <x/>
    </i>
    <i r="2">
      <x v="200"/>
      <x/>
      <x v="364"/>
      <x v="2"/>
      <x/>
    </i>
    <i r="2">
      <x v="201"/>
      <x/>
      <x v="365"/>
      <x v="2"/>
      <x/>
    </i>
    <i r="2">
      <x v="202"/>
      <x/>
      <x v="366"/>
      <x v="2"/>
      <x/>
    </i>
    <i r="2">
      <x v="203"/>
      <x/>
      <x v="367"/>
      <x v="2"/>
      <x/>
    </i>
    <i r="2">
      <x v="204"/>
      <x/>
      <x v="368"/>
      <x v="2"/>
      <x/>
    </i>
    <i r="2">
      <x v="205"/>
      <x/>
      <x v="369"/>
      <x v="2"/>
      <x/>
    </i>
    <i r="2">
      <x v="206"/>
      <x/>
      <x v="370"/>
      <x v="2"/>
      <x/>
    </i>
    <i r="2">
      <x v="207"/>
      <x/>
      <x v="371"/>
      <x v="2"/>
      <x/>
    </i>
    <i r="2">
      <x v="208"/>
      <x/>
      <x v="372"/>
      <x v="2"/>
      <x/>
    </i>
    <i r="2">
      <x v="209"/>
      <x/>
      <x v="373"/>
      <x v="2"/>
      <x/>
    </i>
    <i r="1">
      <x v="26"/>
      <x/>
      <x/>
      <x v="374"/>
      <x v="2"/>
      <x/>
    </i>
    <i r="2">
      <x v="210"/>
      <x/>
      <x v="375"/>
      <x v="2"/>
      <x/>
    </i>
    <i r="2">
      <x v="211"/>
      <x/>
      <x v="376"/>
      <x v="2"/>
      <x/>
    </i>
    <i r="2">
      <x v="212"/>
      <x/>
      <x v="377"/>
      <x v="2"/>
      <x/>
    </i>
    <i r="1">
      <x v="27"/>
      <x/>
      <x/>
      <x v="378"/>
      <x v="2"/>
      <x/>
    </i>
    <i r="2">
      <x v="213"/>
      <x/>
      <x v="379"/>
      <x v="2"/>
      <x/>
    </i>
    <i r="2">
      <x v="214"/>
      <x/>
      <x v="380"/>
      <x v="2"/>
      <x/>
    </i>
    <i r="2">
      <x v="215"/>
      <x/>
      <x v="381"/>
      <x v="2"/>
      <x/>
    </i>
    <i r="2">
      <x v="216"/>
      <x/>
      <x v="382"/>
      <x v="2"/>
      <x/>
    </i>
    <i r="1">
      <x v="28"/>
      <x/>
      <x/>
      <x v="383"/>
      <x v="2"/>
      <x/>
    </i>
    <i r="2">
      <x v="217"/>
      <x/>
      <x v="384"/>
      <x v="2"/>
      <x/>
    </i>
    <i r="3">
      <x v="137"/>
      <x v="385"/>
      <x v="2"/>
      <x/>
    </i>
    <i r="3">
      <x v="138"/>
      <x v="386"/>
      <x v="2"/>
      <x/>
    </i>
    <i r="3">
      <x v="139"/>
      <x v="387"/>
      <x v="2"/>
      <x/>
    </i>
    <i r="3">
      <x v="140"/>
      <x v="388"/>
      <x v="2"/>
      <x/>
    </i>
    <i r="3">
      <x v="141"/>
      <x v="389"/>
      <x v="2"/>
      <x/>
    </i>
    <i r="2">
      <x v="218"/>
      <x/>
      <x v="390"/>
      <x v="2"/>
      <x/>
    </i>
    <i r="3">
      <x v="142"/>
      <x v="391"/>
      <x v="2"/>
      <x/>
    </i>
    <i r="3">
      <x v="143"/>
      <x v="392"/>
      <x v="2"/>
      <x/>
    </i>
    <i r="3">
      <x v="144"/>
      <x v="393"/>
      <x v="2"/>
      <x/>
    </i>
    <i r="2">
      <x v="219"/>
      <x/>
      <x v="394"/>
      <x v="2"/>
      <x/>
    </i>
    <i r="3">
      <x v="145"/>
      <x v="395"/>
      <x v="2"/>
      <x/>
    </i>
    <i r="3">
      <x v="146"/>
      <x v="396"/>
      <x v="2"/>
      <x/>
    </i>
    <i r="3">
      <x v="147"/>
      <x v="397"/>
      <x v="2"/>
      <x/>
    </i>
    <i r="1">
      <x v="29"/>
      <x/>
      <x/>
      <x v="398"/>
      <x v="2"/>
      <x/>
    </i>
    <i r="2">
      <x v="220"/>
      <x/>
      <x v="399"/>
      <x v="2"/>
      <x/>
    </i>
    <i r="2">
      <x v="221"/>
      <x/>
      <x v="400"/>
      <x v="2"/>
      <x/>
    </i>
    <i r="2">
      <x v="222"/>
      <x/>
      <x v="401"/>
      <x v="2"/>
      <x/>
    </i>
    <i r="2">
      <x v="223"/>
      <x/>
      <x v="402"/>
      <x v="2"/>
      <x/>
    </i>
    <i r="2">
      <x v="224"/>
      <x/>
      <x v="403"/>
      <x v="2"/>
      <x/>
    </i>
    <i r="1">
      <x v="30"/>
      <x/>
      <x/>
      <x v="404"/>
      <x v="2"/>
      <x/>
    </i>
    <i r="2">
      <x v="225"/>
      <x/>
      <x v="405"/>
      <x v="2"/>
      <x/>
    </i>
    <i r="2">
      <x v="226"/>
      <x/>
      <x v="406"/>
      <x v="2"/>
      <x/>
    </i>
    <i r="2">
      <x v="227"/>
      <x/>
      <x v="407"/>
      <x v="2"/>
      <x/>
    </i>
    <i r="2">
      <x v="228"/>
      <x/>
      <x v="408"/>
      <x v="2"/>
      <x/>
    </i>
    <i r="2">
      <x v="229"/>
      <x/>
      <x v="409"/>
      <x v="2"/>
      <x/>
    </i>
    <i r="1">
      <x v="31"/>
      <x/>
      <x/>
      <x v="410"/>
      <x v="2"/>
      <x/>
    </i>
    <i r="2">
      <x v="230"/>
      <x/>
      <x v="411"/>
      <x v="2"/>
      <x/>
    </i>
    <i r="2">
      <x v="231"/>
      <x/>
      <x v="412"/>
      <x v="2"/>
      <x/>
    </i>
    <i r="2">
      <x v="232"/>
      <x/>
      <x v="413"/>
      <x v="2"/>
      <x/>
    </i>
    <i r="2">
      <x v="233"/>
      <x/>
      <x v="414"/>
      <x v="2"/>
      <x/>
    </i>
    <i r="2">
      <x v="234"/>
      <x/>
      <x v="415"/>
      <x v="2"/>
      <x/>
    </i>
    <i r="2">
      <x v="235"/>
      <x/>
      <x v="416"/>
      <x v="2"/>
      <x/>
    </i>
    <i r="1">
      <x v="32"/>
      <x/>
      <x/>
      <x v="417"/>
      <x v="2"/>
      <x/>
    </i>
    <i r="2">
      <x v="236"/>
      <x/>
      <x v="418"/>
      <x v="2"/>
      <x/>
    </i>
    <i r="2">
      <x v="237"/>
      <x/>
      <x v="419"/>
      <x v="2"/>
      <x/>
    </i>
    <i r="2">
      <x v="238"/>
      <x/>
      <x v="420"/>
      <x v="2"/>
      <x/>
    </i>
    <i r="2">
      <x v="239"/>
      <x/>
      <x v="421"/>
      <x v="2"/>
      <x/>
    </i>
    <i>
      <x v="5"/>
      <x/>
      <x/>
      <x/>
      <x v="626"/>
      <x/>
      <x v="5"/>
    </i>
    <i r="1">
      <x v="36"/>
      <x/>
      <x/>
      <x v="629"/>
      <x/>
      <x v="5"/>
    </i>
    <i r="2">
      <x v="290"/>
      <x/>
      <x v="630"/>
      <x v="2"/>
      <x v="9"/>
    </i>
    <i r="2">
      <x v="291"/>
      <x/>
      <x v="631"/>
      <x v="2"/>
      <x v="9"/>
    </i>
    <i r="2">
      <x v="292"/>
      <x/>
      <x v="632"/>
      <x v="2"/>
      <x v="9"/>
    </i>
    <i r="2">
      <x v="293"/>
      <x/>
      <x v="633"/>
      <x v="2"/>
      <x v="9"/>
    </i>
  </rowItems>
  <colItems count="1">
    <i/>
  </colItems>
  <pageFields count="2">
    <pageField fld="28" hier="-1"/>
    <pageField fld="17" hier="-1"/>
  </pageFields>
  <formats count="1">
    <format dxfId="52">
      <pivotArea dataOnly="0" labelOnly="1" grandRow="1" outline="0" fieldPosition="0"/>
    </format>
  </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J166" firstHeaderRow="2" firstDataRow="2" firstDataCol="4" rowPageCount="1"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Page" compact="0" outline="0" multipleItemSelectionAllowed="1" showAll="0" defaultSubtotal="0">
      <items count="6">
        <item h="1" x="0"/>
        <item x="1"/>
        <item h="1" x="2"/>
        <item h="1" x="3"/>
        <item h="1" x="4"/>
        <item h="1" x="5"/>
      </items>
    </pivotField>
    <pivotField compact="0" outline="0" showAll="0"/>
    <pivotField axis="axisRow" compact="0" outline="0" showAll="0" defaultSubtotal="0">
      <items count="38">
        <item x="0"/>
        <item x="1"/>
        <item x="2"/>
        <item x="3"/>
        <item x="4"/>
        <item x="5"/>
        <item x="6"/>
        <item x="7"/>
        <item x="9"/>
        <item x="10"/>
        <item x="11"/>
        <item x="12"/>
        <item x="13"/>
        <item x="14"/>
        <item x="15"/>
        <item x="16"/>
        <item x="17"/>
        <item x="18"/>
        <item x="19"/>
        <item x="22"/>
        <item x="26"/>
        <item x="27"/>
        <item x="28"/>
        <item x="29"/>
        <item x="30"/>
        <item x="31"/>
        <item x="32"/>
        <item x="33"/>
        <item x="34"/>
        <item x="8"/>
        <item x="35"/>
        <item x="36"/>
        <item x="37"/>
        <item x="20"/>
        <item x="21"/>
        <item x="23"/>
        <item x="24"/>
        <item x="25"/>
      </items>
    </pivotField>
    <pivotField compact="0" outline="0" showAll="0"/>
    <pivotField axis="axisRow" compact="0" outline="0" showAll="0" defaultSubtotal="0">
      <items count="298">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24"/>
        <item x="225"/>
        <item x="226"/>
        <item x="227"/>
        <item x="228"/>
        <item x="229"/>
        <item x="230"/>
        <item x="231"/>
        <item x="232"/>
        <item x="233"/>
        <item x="234"/>
        <item x="235"/>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x="294"/>
        <item x="295"/>
        <item x="296"/>
        <item x="297"/>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01">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x="290"/>
        <item x="291"/>
        <item x="292"/>
        <item x="293"/>
        <item x="294"/>
        <item x="295"/>
        <item x="296"/>
        <item x="297"/>
        <item x="298"/>
        <item x="299"/>
        <item x="300"/>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5"/>
        <item x="238"/>
        <item x="242"/>
        <item x="243"/>
        <item x="244"/>
        <item x="245"/>
        <item x="246"/>
        <item x="247"/>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6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x="465"/>
        <item x="496"/>
        <item x="501"/>
        <item x="502"/>
        <item x="503"/>
        <item x="504"/>
        <item x="505"/>
        <item x="506"/>
        <item x="631"/>
        <item x="632"/>
        <item x="633"/>
        <item x="634"/>
        <item x="635"/>
        <item x="636"/>
        <item x="637"/>
        <item x="638"/>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pivotField compact="0" outline="0" showAll="0"/>
  </pivotFields>
  <rowFields count="4">
    <field x="8"/>
    <field x="10"/>
    <field x="12"/>
    <field x="14"/>
  </rowFields>
  <rowItems count="161">
    <i>
      <x/>
      <x/>
      <x/>
      <x v="366"/>
    </i>
    <i>
      <x v="4"/>
      <x/>
      <x/>
      <x v="60"/>
    </i>
    <i r="1">
      <x v="28"/>
      <x/>
      <x v="61"/>
    </i>
    <i r="1">
      <x v="29"/>
      <x/>
      <x v="62"/>
    </i>
    <i r="2">
      <x v="107"/>
      <x v="375"/>
    </i>
    <i r="2">
      <x v="108"/>
      <x v="376"/>
    </i>
    <i r="2">
      <x v="109"/>
      <x v="377"/>
    </i>
    <i r="2">
      <x v="110"/>
      <x v="378"/>
    </i>
    <i r="2">
      <x v="111"/>
      <x v="379"/>
    </i>
    <i r="2">
      <x v="112"/>
      <x v="380"/>
    </i>
    <i r="1">
      <x v="30"/>
      <x/>
      <x v="63"/>
    </i>
    <i r="2">
      <x v="30"/>
      <x v="64"/>
    </i>
    <i r="2">
      <x v="31"/>
      <x v="65"/>
    </i>
    <i r="2">
      <x v="32"/>
      <x v="66"/>
    </i>
    <i r="2">
      <x v="33"/>
      <x v="67"/>
    </i>
    <i r="2">
      <x v="34"/>
      <x v="68"/>
    </i>
    <i r="2">
      <x v="35"/>
      <x v="69"/>
    </i>
    <i r="2">
      <x v="36"/>
      <x v="70"/>
    </i>
    <i r="2">
      <x v="37"/>
      <x v="71"/>
    </i>
    <i r="2">
      <x v="38"/>
      <x v="72"/>
    </i>
    <i r="2">
      <x v="39"/>
      <x v="73"/>
    </i>
    <i r="1">
      <x v="31"/>
      <x/>
      <x v="74"/>
    </i>
    <i r="1">
      <x v="32"/>
      <x/>
      <x v="75"/>
    </i>
    <i r="2">
      <x v="40"/>
      <x v="76"/>
    </i>
    <i r="2">
      <x v="41"/>
      <x v="77"/>
    </i>
    <i r="2">
      <x v="42"/>
      <x v="78"/>
    </i>
    <i r="1">
      <x v="229"/>
      <x/>
      <x v="367"/>
    </i>
    <i r="1">
      <x v="230"/>
      <x/>
      <x v="368"/>
    </i>
    <i r="1">
      <x v="231"/>
      <x/>
      <x v="369"/>
    </i>
    <i r="1">
      <x v="232"/>
      <x/>
      <x v="370"/>
    </i>
    <i r="1">
      <x v="233"/>
      <x/>
      <x v="371"/>
    </i>
    <i r="2">
      <x v="255"/>
      <x v="571"/>
    </i>
    <i r="2">
      <x v="256"/>
      <x v="572"/>
    </i>
    <i r="1">
      <x v="234"/>
      <x/>
      <x v="372"/>
    </i>
    <i r="1">
      <x v="235"/>
      <x/>
      <x v="373"/>
    </i>
    <i r="1">
      <x v="236"/>
      <x/>
      <x v="374"/>
    </i>
    <i r="1">
      <x v="237"/>
      <x/>
      <x v="381"/>
    </i>
    <i r="1">
      <x v="238"/>
      <x/>
      <x v="382"/>
    </i>
    <i r="1">
      <x v="239"/>
      <x/>
      <x v="383"/>
    </i>
    <i r="2">
      <x v="113"/>
      <x v="384"/>
    </i>
    <i r="2">
      <x v="114"/>
      <x v="385"/>
    </i>
    <i r="2">
      <x v="115"/>
      <x v="386"/>
    </i>
    <i r="1">
      <x v="240"/>
      <x/>
      <x v="387"/>
    </i>
    <i r="2">
      <x v="116"/>
      <x v="388"/>
    </i>
    <i r="2">
      <x v="117"/>
      <x v="389"/>
    </i>
    <i r="2">
      <x v="118"/>
      <x v="390"/>
    </i>
    <i r="1">
      <x v="241"/>
      <x/>
      <x v="391"/>
    </i>
    <i r="1">
      <x v="242"/>
      <x v="119"/>
      <x v="392"/>
    </i>
    <i r="2">
      <x v="120"/>
      <x v="393"/>
    </i>
    <i r="2">
      <x v="121"/>
      <x v="394"/>
    </i>
    <i>
      <x v="5"/>
      <x/>
      <x/>
      <x v="79"/>
    </i>
    <i r="1">
      <x v="33"/>
      <x/>
      <x v="80"/>
    </i>
    <i r="1">
      <x v="34"/>
      <x/>
      <x v="81"/>
    </i>
    <i r="1">
      <x v="35"/>
      <x/>
      <x v="82"/>
    </i>
    <i r="1">
      <x v="36"/>
      <x/>
      <x v="83"/>
    </i>
    <i r="1">
      <x v="37"/>
      <x/>
      <x v="84"/>
    </i>
    <i r="1">
      <x v="38"/>
      <x/>
      <x v="85"/>
    </i>
    <i r="1">
      <x v="39"/>
      <x/>
      <x v="86"/>
    </i>
    <i r="1">
      <x v="40"/>
      <x/>
      <x v="87"/>
    </i>
    <i r="1">
      <x v="41"/>
      <x/>
      <x v="88"/>
    </i>
    <i r="1">
      <x v="42"/>
      <x/>
      <x v="89"/>
    </i>
    <i r="1">
      <x v="43"/>
      <x/>
      <x v="90"/>
    </i>
    <i r="1">
      <x v="44"/>
      <x/>
      <x v="91"/>
    </i>
    <i>
      <x v="6"/>
      <x/>
      <x/>
      <x v="92"/>
    </i>
    <i r="1">
      <x v="45"/>
      <x/>
      <x v="93"/>
    </i>
    <i r="1">
      <x v="46"/>
      <x/>
      <x v="94"/>
    </i>
    <i r="1">
      <x v="47"/>
      <x/>
      <x v="95"/>
    </i>
    <i r="2">
      <x v="128"/>
      <x v="407"/>
    </i>
    <i r="2">
      <x v="129"/>
      <x v="408"/>
    </i>
    <i r="2">
      <x v="130"/>
      <x v="409"/>
    </i>
    <i r="2">
      <x v="131"/>
      <x v="410"/>
    </i>
    <i r="2">
      <x v="132"/>
      <x v="411"/>
    </i>
    <i r="2">
      <x v="133"/>
      <x v="412"/>
    </i>
    <i r="2">
      <x v="134"/>
      <x v="413"/>
    </i>
    <i r="2">
      <x v="135"/>
      <x v="414"/>
    </i>
    <i r="2">
      <x v="136"/>
      <x v="415"/>
    </i>
    <i r="2">
      <x v="137"/>
      <x v="416"/>
    </i>
    <i r="2">
      <x v="138"/>
      <x v="417"/>
    </i>
    <i r="2">
      <x v="139"/>
      <x v="418"/>
    </i>
    <i r="2">
      <x v="140"/>
      <x v="419"/>
    </i>
    <i r="2">
      <x v="141"/>
      <x v="420"/>
    </i>
    <i r="2">
      <x v="142"/>
      <x v="421"/>
    </i>
    <i r="2">
      <x v="143"/>
      <x v="422"/>
    </i>
    <i r="1">
      <x v="48"/>
      <x/>
      <x v="96"/>
    </i>
    <i r="1">
      <x v="49"/>
      <x/>
      <x v="97"/>
    </i>
    <i r="1">
      <x v="50"/>
      <x/>
      <x v="98"/>
    </i>
    <i r="1">
      <x v="51"/>
      <x/>
      <x v="99"/>
    </i>
    <i r="1">
      <x v="52"/>
      <x/>
      <x v="100"/>
    </i>
    <i r="1">
      <x v="53"/>
      <x/>
      <x v="101"/>
    </i>
    <i r="1">
      <x v="54"/>
      <x/>
      <x v="102"/>
    </i>
    <i r="1">
      <x v="55"/>
      <x/>
      <x v="103"/>
    </i>
    <i r="2">
      <x v="43"/>
      <x v="104"/>
    </i>
    <i r="2">
      <x v="44"/>
      <x v="105"/>
    </i>
    <i r="2">
      <x v="45"/>
      <x v="106"/>
    </i>
    <i r="2">
      <x v="46"/>
      <x v="107"/>
    </i>
    <i r="1">
      <x v="56"/>
      <x/>
      <x v="108"/>
    </i>
    <i r="2">
      <x v="47"/>
      <x v="109"/>
    </i>
    <i r="2">
      <x v="48"/>
      <x v="110"/>
    </i>
    <i r="2">
      <x v="49"/>
      <x v="111"/>
    </i>
    <i r="2">
      <x v="50"/>
      <x v="112"/>
    </i>
    <i r="2">
      <x v="51"/>
      <x v="113"/>
    </i>
    <i r="1">
      <x v="57"/>
      <x/>
      <x v="114"/>
    </i>
    <i r="1">
      <x v="243"/>
      <x/>
      <x v="395"/>
    </i>
    <i r="1">
      <x v="244"/>
      <x/>
      <x v="396"/>
    </i>
    <i r="1">
      <x v="245"/>
      <x/>
      <x v="397"/>
    </i>
    <i r="1">
      <x v="246"/>
      <x/>
      <x v="398"/>
    </i>
    <i r="1">
      <x v="247"/>
      <x/>
      <x v="399"/>
    </i>
    <i r="2">
      <x v="122"/>
      <x v="400"/>
    </i>
    <i r="2">
      <x v="123"/>
      <x v="401"/>
    </i>
    <i r="2">
      <x v="124"/>
      <x v="402"/>
    </i>
    <i r="2">
      <x v="125"/>
      <x v="403"/>
    </i>
    <i r="2">
      <x v="126"/>
      <x v="404"/>
    </i>
    <i r="2">
      <x v="127"/>
      <x v="405"/>
    </i>
    <i r="1">
      <x v="248"/>
      <x/>
      <x v="406"/>
    </i>
    <i r="1">
      <x v="249"/>
      <x/>
      <x v="423"/>
    </i>
    <i r="2">
      <x v="144"/>
      <x v="424"/>
    </i>
    <i r="2">
      <x v="145"/>
      <x v="425"/>
    </i>
    <i>
      <x v="7"/>
      <x/>
      <x/>
      <x v="115"/>
    </i>
    <i r="1">
      <x v="250"/>
      <x/>
      <x v="426"/>
    </i>
    <i r="1">
      <x v="251"/>
      <x/>
      <x v="427"/>
    </i>
    <i r="1">
      <x v="252"/>
      <x/>
      <x v="428"/>
    </i>
    <i r="1">
      <x v="253"/>
      <x/>
      <x v="429"/>
    </i>
    <i r="1">
      <x v="254"/>
      <x/>
      <x v="430"/>
    </i>
    <i r="1">
      <x v="255"/>
      <x/>
      <x v="431"/>
    </i>
    <i r="1">
      <x v="256"/>
      <x/>
      <x v="432"/>
    </i>
    <i r="1">
      <x v="257"/>
      <x/>
      <x v="433"/>
    </i>
    <i r="1">
      <x v="258"/>
      <x/>
      <x v="434"/>
    </i>
    <i r="1">
      <x v="259"/>
      <x/>
      <x v="435"/>
    </i>
    <i r="1">
      <x v="260"/>
      <x/>
      <x v="436"/>
    </i>
    <i r="2">
      <x v="146"/>
      <x v="437"/>
    </i>
    <i r="2">
      <x v="147"/>
      <x v="438"/>
    </i>
    <i r="2">
      <x v="148"/>
      <x v="439"/>
    </i>
    <i r="2">
      <x v="149"/>
      <x v="440"/>
    </i>
    <i r="1">
      <x v="261"/>
      <x/>
      <x v="441"/>
    </i>
    <i r="2">
      <x v="150"/>
      <x v="442"/>
    </i>
    <i r="2">
      <x v="151"/>
      <x v="443"/>
    </i>
    <i r="2">
      <x v="152"/>
      <x v="444"/>
    </i>
    <i r="2">
      <x v="153"/>
      <x v="445"/>
    </i>
    <i r="2">
      <x v="154"/>
      <x v="446"/>
    </i>
    <i r="2">
      <x v="155"/>
      <x v="447"/>
    </i>
    <i r="2">
      <x v="156"/>
      <x v="448"/>
    </i>
    <i r="2">
      <x v="157"/>
      <x v="449"/>
    </i>
    <i r="2">
      <x v="158"/>
      <x v="450"/>
    </i>
    <i r="2">
      <x v="159"/>
      <x v="451"/>
    </i>
    <i>
      <x v="29"/>
      <x/>
      <x/>
      <x v="452"/>
    </i>
    <i r="1">
      <x v="262"/>
      <x/>
      <x v="453"/>
    </i>
    <i r="2">
      <x v="160"/>
      <x v="454"/>
    </i>
    <i r="2">
      <x v="161"/>
      <x v="455"/>
    </i>
    <i r="2">
      <x v="162"/>
      <x v="456"/>
    </i>
    <i r="2">
      <x v="163"/>
      <x v="457"/>
    </i>
    <i r="1">
      <x v="263"/>
      <x/>
      <x v="458"/>
    </i>
    <i r="1">
      <x v="264"/>
      <x/>
      <x v="459"/>
    </i>
    <i r="1">
      <x v="265"/>
      <x/>
      <x v="460"/>
    </i>
    <i r="1">
      <x v="266"/>
      <x/>
      <x v="461"/>
    </i>
    <i r="2">
      <x v="164"/>
      <x v="462"/>
    </i>
    <i r="2">
      <x v="165"/>
      <x v="463"/>
    </i>
    <i r="2">
      <x v="166"/>
      <x v="464"/>
    </i>
    <i r="2">
      <x v="167"/>
      <x v="465"/>
    </i>
    <i r="1">
      <x v="267"/>
      <x/>
      <x v="466"/>
    </i>
    <i r="1">
      <x v="268"/>
      <x/>
      <x v="467"/>
    </i>
    <i r="1">
      <x v="269"/>
      <x/>
      <x v="468"/>
    </i>
  </rowItems>
  <colItems count="1">
    <i/>
  </colItems>
  <pageFields count="1">
    <pageField fld="6" hier="-1"/>
  </pageFields>
  <formats count="1">
    <format dxfId="63">
      <pivotArea dataOnly="0" labelOnly="1" grandRow="1" outline="0" fieldPosition="0"/>
    </format>
  </format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J170" firstHeaderRow="2" firstDataRow="2" firstDataCol="4" rowPageCount="1"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Page" compact="0" outline="0" multipleItemSelectionAllowed="1" showAll="0" defaultSubtotal="0">
      <items count="7">
        <item h="1" x="0"/>
        <item h="1" x="1"/>
        <item x="2"/>
        <item h="1" x="3"/>
        <item h="1" x="4"/>
        <item h="1"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pivotField compact="0" outline="0" showAll="0"/>
  </pivotFields>
  <rowFields count="4">
    <field x="8"/>
    <field x="10"/>
    <field x="12"/>
    <field x="14"/>
  </rowFields>
  <rowItems count="165">
    <i>
      <x/>
      <x/>
      <x/>
      <x v="116"/>
    </i>
    <i>
      <x v="8"/>
      <x/>
      <x/>
      <x v="117"/>
    </i>
    <i r="1">
      <x v="58"/>
      <x/>
      <x v="118"/>
    </i>
    <i r="1">
      <x v="59"/>
      <x/>
      <x v="119"/>
    </i>
    <i r="1">
      <x v="60"/>
      <x/>
      <x v="120"/>
    </i>
    <i r="1">
      <x v="61"/>
      <x/>
      <x v="121"/>
    </i>
    <i r="1">
      <x v="62"/>
      <x/>
      <x v="122"/>
    </i>
    <i r="1">
      <x v="63"/>
      <x/>
      <x v="123"/>
    </i>
    <i r="1">
      <x v="64"/>
      <x/>
      <x v="124"/>
    </i>
    <i r="1">
      <x v="65"/>
      <x/>
      <x v="125"/>
    </i>
    <i r="1">
      <x v="66"/>
      <x/>
      <x v="126"/>
    </i>
    <i r="1">
      <x v="67"/>
      <x/>
      <x v="127"/>
    </i>
    <i r="1">
      <x v="68"/>
      <x/>
      <x v="128"/>
    </i>
    <i>
      <x v="9"/>
      <x/>
      <x/>
      <x v="129"/>
    </i>
    <i r="1">
      <x v="69"/>
      <x/>
      <x v="130"/>
    </i>
    <i r="2">
      <x v="211"/>
      <x v="527"/>
    </i>
    <i r="2">
      <x v="212"/>
      <x v="528"/>
    </i>
    <i r="2">
      <x v="213"/>
      <x v="529"/>
    </i>
    <i r="2">
      <x v="214"/>
      <x v="530"/>
    </i>
    <i r="1">
      <x v="70"/>
      <x/>
      <x v="131"/>
    </i>
    <i r="1">
      <x v="71"/>
      <x/>
      <x v="132"/>
    </i>
    <i r="2">
      <x v="52"/>
      <x v="133"/>
    </i>
    <i r="2">
      <x v="53"/>
      <x v="134"/>
    </i>
    <i r="2">
      <x v="54"/>
      <x v="135"/>
    </i>
    <i r="2">
      <x v="55"/>
      <x v="136"/>
    </i>
    <i r="1">
      <x v="72"/>
      <x/>
      <x v="137"/>
    </i>
    <i r="1">
      <x v="73"/>
      <x/>
      <x v="138"/>
    </i>
    <i r="1">
      <x v="74"/>
      <x/>
      <x v="139"/>
    </i>
    <i r="1">
      <x v="75"/>
      <x/>
      <x v="140"/>
    </i>
    <i r="1">
      <x v="76"/>
      <x/>
      <x v="141"/>
    </i>
    <i r="1">
      <x v="77"/>
      <x/>
      <x v="142"/>
    </i>
    <i r="1">
      <x v="78"/>
      <x/>
      <x v="143"/>
    </i>
    <i r="1">
      <x v="79"/>
      <x/>
      <x v="144"/>
    </i>
    <i r="1">
      <x v="80"/>
      <x/>
      <x v="145"/>
    </i>
    <i r="1">
      <x v="81"/>
      <x/>
      <x v="146"/>
    </i>
    <i r="1">
      <x v="82"/>
      <x/>
      <x v="147"/>
    </i>
    <i r="1">
      <x v="83"/>
      <x/>
      <x v="148"/>
    </i>
    <i r="1">
      <x v="84"/>
      <x/>
      <x v="149"/>
    </i>
    <i r="1">
      <x v="85"/>
      <x/>
      <x v="150"/>
    </i>
    <i>
      <x v="10"/>
      <x/>
      <x/>
      <x v="151"/>
    </i>
    <i r="1">
      <x v="86"/>
      <x/>
      <x v="152"/>
    </i>
    <i r="1">
      <x v="87"/>
      <x/>
      <x v="153"/>
    </i>
    <i r="1">
      <x v="88"/>
      <x/>
      <x v="154"/>
    </i>
    <i r="2">
      <x v="56"/>
      <x v="155"/>
    </i>
    <i r="2">
      <x v="57"/>
      <x v="156"/>
    </i>
    <i r="2">
      <x v="58"/>
      <x v="157"/>
    </i>
    <i r="2">
      <x v="59"/>
      <x v="158"/>
    </i>
    <i r="2">
      <x v="60"/>
      <x v="159"/>
    </i>
    <i r="2">
      <x v="61"/>
      <x v="160"/>
    </i>
    <i r="2">
      <x v="62"/>
      <x v="161"/>
    </i>
    <i r="2">
      <x v="63"/>
      <x v="162"/>
    </i>
    <i r="2">
      <x v="64"/>
      <x v="163"/>
    </i>
    <i r="2">
      <x v="65"/>
      <x v="164"/>
    </i>
    <i r="2">
      <x v="66"/>
      <x v="165"/>
    </i>
    <i r="1">
      <x v="89"/>
      <x/>
      <x v="166"/>
    </i>
    <i r="2">
      <x v="67"/>
      <x v="167"/>
    </i>
    <i r="2">
      <x v="68"/>
      <x v="168"/>
    </i>
    <i r="1">
      <x v="90"/>
      <x/>
      <x v="169"/>
    </i>
    <i r="2">
      <x v="69"/>
      <x v="170"/>
    </i>
    <i r="2">
      <x v="70"/>
      <x v="171"/>
    </i>
    <i r="2">
      <x v="71"/>
      <x v="172"/>
    </i>
    <i r="1">
      <x v="91"/>
      <x/>
      <x v="173"/>
    </i>
    <i r="1">
      <x v="92"/>
      <x/>
      <x v="174"/>
    </i>
    <i>
      <x v="11"/>
      <x/>
      <x/>
      <x v="175"/>
    </i>
    <i r="1">
      <x v="93"/>
      <x/>
      <x v="176"/>
    </i>
    <i r="2">
      <x v="72"/>
      <x v="177"/>
    </i>
    <i r="2">
      <x v="73"/>
      <x v="178"/>
    </i>
    <i r="2">
      <x v="215"/>
      <x v="531"/>
    </i>
    <i r="2">
      <x v="216"/>
      <x v="532"/>
    </i>
    <i r="2">
      <x v="217"/>
      <x v="533"/>
    </i>
    <i r="2">
      <x v="218"/>
      <x v="534"/>
    </i>
    <i r="2">
      <x v="219"/>
      <x v="535"/>
    </i>
    <i r="2">
      <x v="220"/>
      <x v="536"/>
    </i>
    <i r="2">
      <x v="221"/>
      <x v="537"/>
    </i>
    <i r="1">
      <x v="94"/>
      <x/>
      <x v="179"/>
    </i>
    <i r="1">
      <x v="95"/>
      <x/>
      <x v="180"/>
    </i>
    <i r="1">
      <x v="96"/>
      <x/>
      <x v="181"/>
    </i>
    <i r="1">
      <x v="97"/>
      <x/>
      <x v="182"/>
    </i>
    <i r="1">
      <x v="98"/>
      <x/>
      <x v="183"/>
    </i>
    <i r="1">
      <x v="99"/>
      <x/>
      <x v="184"/>
    </i>
    <i r="1">
      <x v="100"/>
      <x/>
      <x v="185"/>
    </i>
    <i r="1">
      <x v="101"/>
      <x/>
      <x v="186"/>
    </i>
    <i r="1">
      <x v="102"/>
      <x/>
      <x v="187"/>
    </i>
    <i>
      <x v="12"/>
      <x/>
      <x/>
      <x v="188"/>
    </i>
    <i r="1">
      <x v="103"/>
      <x/>
      <x v="189"/>
    </i>
    <i r="1">
      <x v="104"/>
      <x/>
      <x v="190"/>
    </i>
    <i r="1">
      <x v="105"/>
      <x/>
      <x v="191"/>
    </i>
    <i r="1">
      <x v="106"/>
      <x/>
      <x v="192"/>
    </i>
    <i r="1">
      <x v="107"/>
      <x/>
      <x v="193"/>
    </i>
    <i r="1">
      <x v="108"/>
      <x/>
      <x v="194"/>
    </i>
    <i r="1">
      <x v="109"/>
      <x/>
      <x v="195"/>
    </i>
    <i r="1">
      <x v="110"/>
      <x/>
      <x v="196"/>
    </i>
    <i r="1">
      <x v="111"/>
      <x/>
      <x v="197"/>
    </i>
    <i r="1">
      <x v="112"/>
      <x/>
      <x v="198"/>
    </i>
    <i r="1">
      <x v="113"/>
      <x/>
      <x v="199"/>
    </i>
    <i r="1">
      <x v="114"/>
      <x/>
      <x v="200"/>
    </i>
    <i r="1">
      <x v="115"/>
      <x/>
      <x v="201"/>
    </i>
    <i r="1">
      <x v="116"/>
      <x/>
      <x v="202"/>
    </i>
    <i r="1">
      <x v="117"/>
      <x/>
      <x v="203"/>
    </i>
    <i r="1">
      <x v="118"/>
      <x/>
      <x v="204"/>
    </i>
    <i r="1">
      <x v="119"/>
      <x/>
      <x v="205"/>
    </i>
    <i>
      <x v="13"/>
      <x/>
      <x/>
      <x v="206"/>
    </i>
    <i r="1">
      <x v="120"/>
      <x/>
      <x v="207"/>
    </i>
    <i r="1">
      <x v="121"/>
      <x/>
      <x v="208"/>
    </i>
    <i r="1">
      <x v="122"/>
      <x/>
      <x v="209"/>
    </i>
    <i r="1">
      <x v="123"/>
      <x/>
      <x v="210"/>
    </i>
    <i r="1">
      <x v="124"/>
      <x/>
      <x v="211"/>
    </i>
    <i r="1">
      <x v="125"/>
      <x/>
      <x v="212"/>
    </i>
    <i r="1">
      <x v="126"/>
      <x/>
      <x v="213"/>
    </i>
    <i r="1">
      <x v="127"/>
      <x/>
      <x v="214"/>
    </i>
    <i r="1">
      <x v="128"/>
      <x/>
      <x v="215"/>
    </i>
    <i r="1">
      <x v="129"/>
      <x/>
      <x v="216"/>
    </i>
    <i r="1">
      <x v="130"/>
      <x/>
      <x v="217"/>
    </i>
    <i r="1">
      <x v="131"/>
      <x/>
      <x v="218"/>
    </i>
    <i r="1">
      <x v="132"/>
      <x/>
      <x v="219"/>
    </i>
    <i r="1">
      <x v="133"/>
      <x/>
      <x v="220"/>
    </i>
    <i r="1">
      <x v="134"/>
      <x/>
      <x v="221"/>
    </i>
    <i r="1">
      <x v="135"/>
      <x/>
      <x v="222"/>
    </i>
    <i>
      <x v="14"/>
      <x/>
      <x/>
      <x v="223"/>
    </i>
    <i r="1">
      <x v="136"/>
      <x/>
      <x v="224"/>
    </i>
    <i r="1">
      <x v="137"/>
      <x/>
      <x v="225"/>
    </i>
    <i r="1">
      <x v="138"/>
      <x/>
      <x v="226"/>
    </i>
    <i r="1">
      <x v="139"/>
      <x/>
      <x v="227"/>
    </i>
    <i>
      <x v="15"/>
      <x/>
      <x/>
      <x v="228"/>
    </i>
    <i r="1">
      <x v="140"/>
      <x/>
      <x v="229"/>
    </i>
    <i r="1">
      <x v="141"/>
      <x/>
      <x v="230"/>
    </i>
    <i r="1">
      <x v="142"/>
      <x/>
      <x v="231"/>
    </i>
    <i r="1">
      <x v="143"/>
      <x/>
      <x v="232"/>
    </i>
    <i r="1">
      <x v="144"/>
      <x/>
      <x v="233"/>
    </i>
    <i r="1">
      <x v="145"/>
      <x/>
      <x v="234"/>
    </i>
    <i r="1">
      <x v="146"/>
      <x/>
      <x v="235"/>
    </i>
    <i r="1">
      <x v="147"/>
      <x/>
      <x v="236"/>
    </i>
    <i r="1">
      <x v="148"/>
      <x/>
      <x v="237"/>
    </i>
    <i r="1">
      <x v="149"/>
      <x/>
      <x v="238"/>
    </i>
    <i r="1">
      <x v="150"/>
      <x/>
      <x v="239"/>
    </i>
    <i r="1">
      <x v="151"/>
      <x/>
      <x v="240"/>
    </i>
    <i r="1">
      <x v="152"/>
      <x/>
      <x v="241"/>
    </i>
    <i r="1">
      <x v="153"/>
      <x/>
      <x v="242"/>
    </i>
    <i r="1">
      <x v="154"/>
      <x/>
      <x v="243"/>
    </i>
    <i r="1">
      <x v="155"/>
      <x/>
      <x v="244"/>
    </i>
    <i r="1">
      <x v="156"/>
      <x/>
      <x v="245"/>
    </i>
    <i r="1">
      <x v="157"/>
      <x/>
      <x v="246"/>
    </i>
    <i>
      <x v="16"/>
      <x/>
      <x/>
      <x v="247"/>
    </i>
    <i r="1">
      <x v="158"/>
      <x/>
      <x v="248"/>
    </i>
    <i r="1">
      <x v="159"/>
      <x/>
      <x v="249"/>
    </i>
    <i r="1">
      <x v="160"/>
      <x/>
      <x v="250"/>
    </i>
    <i r="1">
      <x v="161"/>
      <x/>
      <x v="251"/>
    </i>
    <i r="1">
      <x v="162"/>
      <x/>
      <x v="252"/>
    </i>
    <i r="1">
      <x v="163"/>
      <x/>
      <x v="253"/>
    </i>
    <i r="1">
      <x v="164"/>
      <x/>
      <x v="254"/>
    </i>
    <i r="1">
      <x v="165"/>
      <x/>
      <x v="255"/>
    </i>
    <i r="1">
      <x v="166"/>
      <x/>
      <x v="256"/>
    </i>
    <i r="1">
      <x v="167"/>
      <x/>
      <x v="257"/>
    </i>
    <i>
      <x v="17"/>
      <x/>
      <x/>
      <x v="258"/>
    </i>
    <i r="1">
      <x v="168"/>
      <x/>
      <x v="259"/>
    </i>
    <i r="2">
      <x v="74"/>
      <x v="260"/>
    </i>
    <i r="2">
      <x v="75"/>
      <x v="261"/>
    </i>
    <i r="2">
      <x v="76"/>
      <x v="262"/>
    </i>
    <i r="2">
      <x v="77"/>
      <x v="263"/>
    </i>
    <i r="2">
      <x v="78"/>
      <x v="264"/>
    </i>
    <i r="2">
      <x v="79"/>
      <x v="265"/>
    </i>
    <i r="2">
      <x v="80"/>
      <x v="266"/>
    </i>
    <i r="1">
      <x v="169"/>
      <x/>
      <x v="267"/>
    </i>
    <i r="1">
      <x v="170"/>
      <x/>
      <x v="268"/>
    </i>
    <i r="1">
      <x v="171"/>
      <x/>
      <x v="269"/>
    </i>
  </rowItems>
  <colItems count="1">
    <i/>
  </colItems>
  <pageFields count="1">
    <pageField fld="6" hier="-1"/>
  </pageFields>
  <formats count="1">
    <format dxfId="62">
      <pivotArea dataOnly="0" labelOnly="1" grandRow="1" outline="0" fieldPosition="0"/>
    </format>
  </format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J184" firstHeaderRow="2" firstDataRow="2" firstDataCol="4" rowPageCount="1"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Page" compact="0" outline="0" multipleItemSelectionAllowed="1" showAll="0" defaultSubtotal="0">
      <items count="7">
        <item h="1" x="0"/>
        <item h="1" x="1"/>
        <item h="1" x="2"/>
        <item x="3"/>
        <item h="1" x="4"/>
        <item h="1"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pivotField compact="0" outline="0" showAll="0"/>
  </pivotFields>
  <rowFields count="4">
    <field x="8"/>
    <field x="10"/>
    <field x="12"/>
    <field x="14"/>
  </rowFields>
  <rowItems count="179">
    <i>
      <x/>
      <x/>
      <x/>
      <x v="270"/>
    </i>
    <i>
      <x v="18"/>
      <x/>
      <x/>
      <x v="271"/>
    </i>
    <i r="1">
      <x v="281"/>
      <x/>
      <x v="538"/>
    </i>
    <i r="2">
      <x v="222"/>
      <x v="539"/>
    </i>
    <i r="2">
      <x v="223"/>
      <x v="540"/>
    </i>
    <i r="2">
      <x v="224"/>
      <x v="541"/>
    </i>
    <i r="2">
      <x v="225"/>
      <x v="542"/>
    </i>
    <i r="2">
      <x v="226"/>
      <x v="543"/>
    </i>
    <i r="2">
      <x v="227"/>
      <x v="544"/>
    </i>
    <i r="1">
      <x v="282"/>
      <x/>
      <x v="545"/>
    </i>
    <i r="2">
      <x v="228"/>
      <x v="546"/>
    </i>
    <i r="2">
      <x v="229"/>
      <x v="547"/>
    </i>
    <i r="2">
      <x v="230"/>
      <x v="548"/>
    </i>
    <i r="2">
      <x v="231"/>
      <x v="549"/>
    </i>
    <i r="1">
      <x v="283"/>
      <x/>
      <x v="550"/>
    </i>
    <i r="2">
      <x v="232"/>
      <x v="551"/>
    </i>
    <i r="2">
      <x v="233"/>
      <x v="552"/>
    </i>
    <i r="2">
      <x v="234"/>
      <x v="553"/>
    </i>
    <i r="2">
      <x v="235"/>
      <x v="554"/>
    </i>
    <i r="2">
      <x v="236"/>
      <x v="555"/>
    </i>
    <i r="2">
      <x v="237"/>
      <x v="556"/>
    </i>
    <i r="2">
      <x v="238"/>
      <x v="557"/>
    </i>
    <i r="2">
      <x v="239"/>
      <x v="558"/>
    </i>
    <i r="2">
      <x v="240"/>
      <x v="559"/>
    </i>
    <i r="2">
      <x v="241"/>
      <x v="560"/>
    </i>
    <i r="2">
      <x v="242"/>
      <x v="561"/>
    </i>
    <i r="2">
      <x v="243"/>
      <x v="562"/>
    </i>
    <i r="2">
      <x v="244"/>
      <x v="563"/>
    </i>
    <i r="2">
      <x v="245"/>
      <x v="564"/>
    </i>
    <i r="1">
      <x v="284"/>
      <x/>
      <x v="565"/>
    </i>
    <i r="2">
      <x v="246"/>
      <x v="566"/>
    </i>
    <i r="2">
      <x v="247"/>
      <x v="567"/>
    </i>
    <i r="2">
      <x v="248"/>
      <x v="568"/>
    </i>
    <i r="2">
      <x v="249"/>
      <x v="569"/>
    </i>
    <i r="2">
      <x v="250"/>
      <x v="570"/>
    </i>
    <i r="2">
      <x v="251"/>
      <x v="571"/>
    </i>
    <i r="2">
      <x v="252"/>
      <x v="572"/>
    </i>
    <i r="2">
      <x v="253"/>
      <x v="573"/>
    </i>
    <i r="2">
      <x v="254"/>
      <x v="574"/>
    </i>
    <i r="2">
      <x v="255"/>
      <x v="575"/>
    </i>
    <i r="2">
      <x v="256"/>
      <x v="576"/>
    </i>
    <i r="2">
      <x v="257"/>
      <x v="577"/>
    </i>
    <i r="2">
      <x v="258"/>
      <x v="578"/>
    </i>
    <i r="2">
      <x v="259"/>
      <x v="579"/>
    </i>
    <i r="2">
      <x v="260"/>
      <x v="580"/>
    </i>
    <i r="1">
      <x v="285"/>
      <x/>
      <x v="581"/>
    </i>
    <i r="2">
      <x v="261"/>
      <x v="582"/>
    </i>
    <i r="2">
      <x v="262"/>
      <x v="583"/>
    </i>
    <i r="2">
      <x v="263"/>
      <x v="584"/>
    </i>
    <i r="2">
      <x v="264"/>
      <x v="585"/>
    </i>
    <i r="2">
      <x v="265"/>
      <x v="586"/>
    </i>
    <i r="2">
      <x v="266"/>
      <x v="587"/>
    </i>
    <i r="1">
      <x v="286"/>
      <x/>
      <x v="588"/>
    </i>
    <i r="2">
      <x v="267"/>
      <x v="589"/>
    </i>
    <i r="2">
      <x v="268"/>
      <x v="590"/>
    </i>
    <i r="2">
      <x v="269"/>
      <x v="591"/>
    </i>
    <i r="2">
      <x v="270"/>
      <x v="592"/>
    </i>
    <i r="2">
      <x v="271"/>
      <x v="593"/>
    </i>
    <i r="2">
      <x v="272"/>
      <x v="594"/>
    </i>
    <i r="2">
      <x v="273"/>
      <x v="595"/>
    </i>
    <i r="2">
      <x v="274"/>
      <x v="596"/>
    </i>
    <i r="2">
      <x v="275"/>
      <x v="597"/>
    </i>
    <i r="2">
      <x v="276"/>
      <x v="598"/>
    </i>
    <i r="2">
      <x v="277"/>
      <x v="599"/>
    </i>
    <i r="2">
      <x v="278"/>
      <x v="600"/>
    </i>
    <i r="2">
      <x v="279"/>
      <x v="601"/>
    </i>
    <i r="2">
      <x v="280"/>
      <x v="602"/>
    </i>
    <i r="2">
      <x v="281"/>
      <x v="603"/>
    </i>
    <i r="2">
      <x v="282"/>
      <x v="604"/>
    </i>
    <i r="2">
      <x v="283"/>
      <x v="605"/>
    </i>
    <i r="2">
      <x v="284"/>
      <x v="606"/>
    </i>
    <i r="2">
      <x v="285"/>
      <x v="607"/>
    </i>
    <i r="2">
      <x v="286"/>
      <x v="608"/>
    </i>
    <i r="1">
      <x v="287"/>
      <x/>
      <x v="609"/>
    </i>
    <i r="2">
      <x v="287"/>
      <x v="610"/>
    </i>
    <i r="2">
      <x v="288"/>
      <x v="611"/>
    </i>
    <i r="2">
      <x v="289"/>
      <x v="612"/>
    </i>
    <i r="2">
      <x v="292"/>
      <x v="615"/>
    </i>
    <i r="2">
      <x v="303"/>
      <x v="642"/>
    </i>
    <i r="2">
      <x v="304"/>
      <x v="643"/>
    </i>
    <i>
      <x v="21"/>
      <x/>
      <x/>
      <x v="283"/>
    </i>
    <i r="1">
      <x v="177"/>
      <x/>
      <x v="284"/>
    </i>
    <i r="1">
      <x v="178"/>
      <x/>
      <x v="285"/>
    </i>
    <i r="1">
      <x v="179"/>
      <x/>
      <x v="286"/>
    </i>
    <i r="1">
      <x v="180"/>
      <x/>
      <x v="287"/>
    </i>
    <i r="1">
      <x v="181"/>
      <x/>
      <x v="288"/>
    </i>
    <i r="2">
      <x v="85"/>
      <x v="289"/>
    </i>
    <i r="2">
      <x v="86"/>
      <x v="290"/>
    </i>
    <i r="2">
      <x v="87"/>
      <x v="291"/>
    </i>
    <i r="1">
      <x v="182"/>
      <x/>
      <x v="292"/>
    </i>
    <i r="2">
      <x v="88"/>
      <x v="293"/>
    </i>
    <i r="2">
      <x v="89"/>
      <x v="294"/>
    </i>
    <i r="2">
      <x v="90"/>
      <x v="295"/>
    </i>
    <i r="2">
      <x v="91"/>
      <x v="296"/>
    </i>
    <i r="1">
      <x v="183"/>
      <x/>
      <x v="297"/>
    </i>
    <i r="2">
      <x v="92"/>
      <x v="298"/>
    </i>
    <i r="2">
      <x v="93"/>
      <x v="299"/>
    </i>
    <i r="2">
      <x v="94"/>
      <x v="300"/>
    </i>
    <i r="2">
      <x v="95"/>
      <x v="301"/>
    </i>
    <i r="2">
      <x v="293"/>
      <x v="616"/>
    </i>
    <i r="1">
      <x v="184"/>
      <x/>
      <x v="302"/>
    </i>
    <i r="2">
      <x v="294"/>
      <x v="617"/>
    </i>
    <i r="2">
      <x v="295"/>
      <x v="618"/>
    </i>
    <i r="2">
      <x v="296"/>
      <x v="619"/>
    </i>
    <i r="2">
      <x v="297"/>
      <x v="620"/>
    </i>
    <i r="2">
      <x v="298"/>
      <x v="621"/>
    </i>
    <i r="2">
      <x v="299"/>
      <x v="622"/>
    </i>
    <i>
      <x v="38"/>
      <x/>
      <x/>
      <x v="644"/>
    </i>
    <i r="1">
      <x v="298"/>
      <x/>
      <x v="645"/>
    </i>
    <i r="1">
      <x v="299"/>
      <x/>
      <x v="646"/>
    </i>
    <i r="1">
      <x v="300"/>
      <x/>
      <x v="647"/>
    </i>
    <i r="1">
      <x v="301"/>
      <x/>
      <x v="648"/>
    </i>
    <i>
      <x v="39"/>
      <x/>
      <x/>
      <x v="649"/>
    </i>
    <i r="1">
      <x v="173"/>
      <x/>
      <x v="275"/>
    </i>
    <i r="2">
      <x v="81"/>
      <x v="276"/>
    </i>
    <i r="2">
      <x v="82"/>
      <x v="277"/>
    </i>
    <i r="2">
      <x v="83"/>
      <x v="278"/>
    </i>
    <i r="2">
      <x v="84"/>
      <x v="279"/>
    </i>
    <i r="1">
      <x v="174"/>
      <x/>
      <x v="280"/>
    </i>
    <i r="1">
      <x v="175"/>
      <x/>
      <x v="281"/>
    </i>
    <i r="1">
      <x v="176"/>
      <x/>
      <x v="282"/>
    </i>
    <i>
      <x v="40"/>
      <x/>
      <x/>
      <x v="650"/>
    </i>
    <i r="1">
      <x v="302"/>
      <x/>
      <x v="651"/>
    </i>
    <i>
      <x v="41"/>
      <x/>
      <x/>
      <x v="652"/>
    </i>
    <i r="1">
      <x v="303"/>
      <x/>
      <x v="653"/>
    </i>
    <i r="2">
      <x v="305"/>
      <x v="654"/>
    </i>
    <i r="2">
      <x v="306"/>
      <x v="655"/>
    </i>
    <i r="2">
      <x v="307"/>
      <x v="656"/>
    </i>
    <i r="1">
      <x v="304"/>
      <x/>
      <x v="657"/>
    </i>
    <i r="1">
      <x v="305"/>
      <x/>
      <x v="658"/>
    </i>
    <i r="2">
      <x v="308"/>
      <x v="659"/>
    </i>
    <i r="2">
      <x v="309"/>
      <x v="660"/>
    </i>
    <i r="2">
      <x v="310"/>
      <x v="661"/>
    </i>
    <i r="2">
      <x v="311"/>
      <x v="662"/>
    </i>
    <i r="2">
      <x v="312"/>
      <x v="663"/>
    </i>
    <i r="2">
      <x v="313"/>
      <x v="664"/>
    </i>
    <i r="2">
      <x v="314"/>
      <x v="665"/>
    </i>
    <i r="2">
      <x v="315"/>
      <x v="666"/>
    </i>
    <i r="2">
      <x v="316"/>
      <x v="667"/>
    </i>
    <i r="2">
      <x v="317"/>
      <x v="668"/>
    </i>
    <i r="2">
      <x v="318"/>
      <x v="669"/>
    </i>
    <i r="1">
      <x v="306"/>
      <x/>
      <x v="670"/>
    </i>
    <i r="2">
      <x v="319"/>
      <x v="671"/>
    </i>
    <i r="2">
      <x v="320"/>
      <x v="672"/>
    </i>
    <i r="2">
      <x v="321"/>
      <x v="673"/>
    </i>
    <i r="2">
      <x v="322"/>
      <x v="674"/>
    </i>
    <i r="1">
      <x v="307"/>
      <x/>
      <x v="675"/>
    </i>
    <i r="2">
      <x v="323"/>
      <x v="676"/>
    </i>
    <i r="2">
      <x v="324"/>
      <x v="677"/>
    </i>
    <i r="2">
      <x v="325"/>
      <x v="678"/>
    </i>
    <i r="1">
      <x v="308"/>
      <x/>
      <x v="679"/>
    </i>
    <i r="2">
      <x v="326"/>
      <x v="680"/>
    </i>
    <i r="2">
      <x v="327"/>
      <x v="681"/>
    </i>
    <i r="1">
      <x v="309"/>
      <x/>
      <x v="682"/>
    </i>
    <i r="2">
      <x v="328"/>
      <x v="683"/>
    </i>
    <i r="2">
      <x v="329"/>
      <x v="684"/>
    </i>
    <i r="2">
      <x v="330"/>
      <x v="685"/>
    </i>
    <i r="2">
      <x v="331"/>
      <x v="686"/>
    </i>
    <i r="2">
      <x v="332"/>
      <x v="687"/>
    </i>
    <i r="2">
      <x v="333"/>
      <x v="688"/>
    </i>
    <i r="2">
      <x v="334"/>
      <x v="689"/>
    </i>
    <i r="2">
      <x v="335"/>
      <x v="690"/>
    </i>
    <i r="2">
      <x v="336"/>
      <x v="691"/>
    </i>
    <i r="2">
      <x v="337"/>
      <x v="692"/>
    </i>
    <i r="2">
      <x v="338"/>
      <x v="693"/>
    </i>
    <i r="2">
      <x v="339"/>
      <x v="694"/>
    </i>
    <i r="2">
      <x v="340"/>
      <x v="695"/>
    </i>
    <i r="1">
      <x v="310"/>
      <x/>
      <x v="696"/>
    </i>
    <i r="2">
      <x v="341"/>
      <x v="697"/>
    </i>
    <i r="2">
      <x v="342"/>
      <x v="698"/>
    </i>
    <i r="2">
      <x v="343"/>
      <x v="699"/>
    </i>
    <i r="2">
      <x v="344"/>
      <x v="700"/>
    </i>
    <i r="2">
      <x v="345"/>
      <x v="701"/>
    </i>
    <i r="2">
      <x v="346"/>
      <x v="702"/>
    </i>
    <i r="1">
      <x v="311"/>
      <x/>
      <x v="703"/>
    </i>
    <i r="1">
      <x v="312"/>
      <x/>
      <x v="704"/>
    </i>
    <i>
      <x v="42"/>
      <x/>
      <x/>
      <x v="705"/>
    </i>
    <i r="1">
      <x v="313"/>
      <x/>
      <x v="706"/>
    </i>
    <i r="1">
      <x v="314"/>
      <x/>
      <x v="707"/>
    </i>
  </rowItems>
  <colItems count="1">
    <i/>
  </colItems>
  <pageFields count="1">
    <pageField fld="6" hier="-1"/>
  </pageFields>
  <formats count="1">
    <format dxfId="61">
      <pivotArea dataOnly="0" labelOnly="1" grandRow="1" outline="0" fieldPosition="0"/>
    </format>
  </format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J71" firstHeaderRow="2" firstDataRow="2" firstDataCol="4" rowPageCount="1"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Page" compact="0" outline="0" multipleItemSelectionAllowed="1" showAll="0" defaultSubtotal="0">
      <items count="7">
        <item h="1" x="0"/>
        <item h="1" x="1"/>
        <item h="1" x="2"/>
        <item h="1" x="3"/>
        <item x="4"/>
        <item h="1"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pivotField compact="0" outline="0" showAll="0"/>
  </pivotFields>
  <rowFields count="4">
    <field x="8"/>
    <field x="10"/>
    <field x="12"/>
    <field x="14"/>
  </rowFields>
  <rowItems count="66">
    <i>
      <x/>
      <x/>
      <x/>
      <x v="356"/>
    </i>
    <i>
      <x v="24"/>
      <x/>
      <x/>
      <x v="357"/>
    </i>
    <i r="1">
      <x v="195"/>
      <x/>
      <x v="358"/>
    </i>
    <i r="1">
      <x v="196"/>
      <x/>
      <x v="359"/>
    </i>
    <i r="1">
      <x v="197"/>
      <x/>
      <x v="360"/>
    </i>
    <i r="1">
      <x v="198"/>
      <x/>
      <x v="361"/>
    </i>
    <i r="1">
      <x v="199"/>
      <x/>
      <x v="362"/>
    </i>
    <i>
      <x v="25"/>
      <x/>
      <x/>
      <x v="363"/>
    </i>
    <i r="1">
      <x v="200"/>
      <x/>
      <x v="364"/>
    </i>
    <i r="1">
      <x v="201"/>
      <x/>
      <x v="365"/>
    </i>
    <i r="1">
      <x v="202"/>
      <x/>
      <x v="366"/>
    </i>
    <i r="1">
      <x v="203"/>
      <x/>
      <x v="367"/>
    </i>
    <i r="1">
      <x v="204"/>
      <x/>
      <x v="368"/>
    </i>
    <i r="1">
      <x v="205"/>
      <x/>
      <x v="369"/>
    </i>
    <i r="1">
      <x v="206"/>
      <x/>
      <x v="370"/>
    </i>
    <i r="1">
      <x v="207"/>
      <x/>
      <x v="371"/>
    </i>
    <i r="1">
      <x v="208"/>
      <x/>
      <x v="372"/>
    </i>
    <i r="1">
      <x v="209"/>
      <x/>
      <x v="373"/>
    </i>
    <i>
      <x v="26"/>
      <x/>
      <x/>
      <x v="374"/>
    </i>
    <i r="1">
      <x v="210"/>
      <x/>
      <x v="375"/>
    </i>
    <i r="1">
      <x v="211"/>
      <x/>
      <x v="376"/>
    </i>
    <i r="1">
      <x v="212"/>
      <x/>
      <x v="377"/>
    </i>
    <i>
      <x v="27"/>
      <x/>
      <x/>
      <x v="378"/>
    </i>
    <i r="1">
      <x v="213"/>
      <x/>
      <x v="379"/>
    </i>
    <i r="1">
      <x v="214"/>
      <x/>
      <x v="380"/>
    </i>
    <i r="1">
      <x v="215"/>
      <x/>
      <x v="381"/>
    </i>
    <i r="1">
      <x v="216"/>
      <x/>
      <x v="382"/>
    </i>
    <i>
      <x v="28"/>
      <x/>
      <x/>
      <x v="383"/>
    </i>
    <i r="1">
      <x v="217"/>
      <x/>
      <x v="384"/>
    </i>
    <i r="2">
      <x v="137"/>
      <x v="385"/>
    </i>
    <i r="2">
      <x v="138"/>
      <x v="386"/>
    </i>
    <i r="2">
      <x v="139"/>
      <x v="387"/>
    </i>
    <i r="2">
      <x v="140"/>
      <x v="388"/>
    </i>
    <i r="2">
      <x v="141"/>
      <x v="389"/>
    </i>
    <i r="1">
      <x v="218"/>
      <x/>
      <x v="390"/>
    </i>
    <i r="2">
      <x v="142"/>
      <x v="391"/>
    </i>
    <i r="2">
      <x v="143"/>
      <x v="392"/>
    </i>
    <i r="2">
      <x v="144"/>
      <x v="393"/>
    </i>
    <i r="1">
      <x v="219"/>
      <x/>
      <x v="394"/>
    </i>
    <i r="2">
      <x v="145"/>
      <x v="395"/>
    </i>
    <i r="2">
      <x v="146"/>
      <x v="396"/>
    </i>
    <i r="2">
      <x v="147"/>
      <x v="397"/>
    </i>
    <i>
      <x v="29"/>
      <x/>
      <x/>
      <x v="398"/>
    </i>
    <i r="1">
      <x v="220"/>
      <x/>
      <x v="399"/>
    </i>
    <i r="1">
      <x v="221"/>
      <x/>
      <x v="400"/>
    </i>
    <i r="1">
      <x v="222"/>
      <x/>
      <x v="401"/>
    </i>
    <i r="1">
      <x v="223"/>
      <x/>
      <x v="402"/>
    </i>
    <i r="1">
      <x v="224"/>
      <x/>
      <x v="403"/>
    </i>
    <i>
      <x v="30"/>
      <x/>
      <x/>
      <x v="404"/>
    </i>
    <i r="1">
      <x v="225"/>
      <x/>
      <x v="405"/>
    </i>
    <i r="1">
      <x v="226"/>
      <x/>
      <x v="406"/>
    </i>
    <i r="1">
      <x v="227"/>
      <x/>
      <x v="407"/>
    </i>
    <i r="1">
      <x v="228"/>
      <x/>
      <x v="408"/>
    </i>
    <i r="1">
      <x v="229"/>
      <x/>
      <x v="409"/>
    </i>
    <i>
      <x v="31"/>
      <x/>
      <x/>
      <x v="410"/>
    </i>
    <i r="1">
      <x v="230"/>
      <x/>
      <x v="411"/>
    </i>
    <i r="1">
      <x v="231"/>
      <x/>
      <x v="412"/>
    </i>
    <i r="1">
      <x v="232"/>
      <x/>
      <x v="413"/>
    </i>
    <i r="1">
      <x v="233"/>
      <x/>
      <x v="414"/>
    </i>
    <i r="1">
      <x v="234"/>
      <x/>
      <x v="415"/>
    </i>
    <i r="1">
      <x v="235"/>
      <x/>
      <x v="416"/>
    </i>
    <i>
      <x v="32"/>
      <x/>
      <x/>
      <x v="417"/>
    </i>
    <i r="1">
      <x v="236"/>
      <x/>
      <x v="418"/>
    </i>
    <i r="1">
      <x v="237"/>
      <x/>
      <x v="419"/>
    </i>
    <i r="1">
      <x v="238"/>
      <x/>
      <x v="420"/>
    </i>
    <i r="1">
      <x v="239"/>
      <x/>
      <x v="421"/>
    </i>
  </rowItems>
  <colItems count="1">
    <i/>
  </colItems>
  <pageFields count="1">
    <pageField fld="6" hier="-1"/>
  </pageFields>
  <formats count="1">
    <format dxfId="60">
      <pivotArea dataOnly="0" labelOnly="1" grandRow="1" outline="0" fieldPosition="0"/>
    </format>
  </format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J13" firstHeaderRow="2" firstDataRow="2" firstDataCol="4" rowPageCount="1"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Page" compact="0" outline="0" multipleItemSelectionAllowed="1" showAll="0" defaultSubtotal="0">
      <items count="7">
        <item h="1" x="0"/>
        <item h="1" x="1"/>
        <item h="1" x="2"/>
        <item h="1" x="3"/>
        <item h="1" x="4"/>
        <item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pivotField compact="0" outline="0" showAll="0"/>
  </pivotFields>
  <rowFields count="4">
    <field x="8"/>
    <field x="10"/>
    <field x="12"/>
    <field x="14"/>
  </rowFields>
  <rowItems count="8">
    <i>
      <x/>
      <x/>
      <x/>
      <x v="626"/>
    </i>
    <i>
      <x v="34"/>
      <x/>
      <x/>
      <x v="627"/>
    </i>
    <i>
      <x v="35"/>
      <x/>
      <x/>
      <x v="628"/>
    </i>
    <i>
      <x v="36"/>
      <x/>
      <x/>
      <x v="629"/>
    </i>
    <i r="1">
      <x v="290"/>
      <x/>
      <x v="630"/>
    </i>
    <i r="1">
      <x v="291"/>
      <x/>
      <x v="631"/>
    </i>
    <i r="1">
      <x v="292"/>
      <x/>
      <x v="632"/>
    </i>
    <i r="1">
      <x v="293"/>
      <x/>
      <x v="633"/>
    </i>
  </rowItems>
  <colItems count="1">
    <i/>
  </colItems>
  <pageFields count="1">
    <pageField fld="6" hier="-1"/>
  </pageFields>
  <formats count="1">
    <format dxfId="59">
      <pivotArea dataOnly="0" labelOnly="1" grandRow="1" outline="0" fieldPosition="0"/>
    </format>
  </format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M529" firstHeaderRow="2" firstDataRow="2" firstDataCol="7" rowPageCount="2"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Row" compact="0" outline="0" showAll="0" defaultSubtotal="0">
      <items count="7">
        <item x="0"/>
        <item x="1"/>
        <item x="2"/>
        <item x="3"/>
        <item x="4"/>
        <item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axis="axisRow" compact="0" outline="0" showAll="0" defaultSubtotal="0">
      <items count="13">
        <item x="11"/>
        <item x="8"/>
        <item x="3"/>
        <item x="9"/>
        <item x="6"/>
        <item x="0"/>
        <item x="7"/>
        <item x="1"/>
        <item x="10"/>
        <item x="5"/>
        <item x="2"/>
        <item x="4"/>
        <item m="1" x="12"/>
      </items>
    </pivotField>
    <pivotField axis="axisPage" compact="0" outline="0" showAll="0">
      <items count="4">
        <item x="1"/>
        <item x="0"/>
        <item m="1" x="2"/>
        <item t="default"/>
      </items>
    </pivotField>
    <pivotField compact="0" outline="0" showAll="0" defaultSubtotal="0"/>
    <pivotField compact="0" outline="0" showAll="0"/>
    <pivotField compact="0" outline="0"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axis="axisPage" compact="0" outline="0" multipleItemSelectionAllowed="1" showAll="0">
      <items count="4">
        <item x="0"/>
        <item h="1" m="1" x="2"/>
        <item h="1" x="1"/>
        <item t="default"/>
      </items>
    </pivotField>
    <pivotField axis="axisRow" compact="0" outline="0" showAll="0" defaultSubtotal="0">
      <items count="6">
        <item x="1"/>
        <item m="1" x="4"/>
        <item x="0"/>
        <item m="1" x="5"/>
        <item x="2"/>
        <item x="3"/>
      </items>
    </pivotField>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pivotField compact="0" outline="0" showAll="0"/>
  </pivotFields>
  <rowFields count="7">
    <field x="6"/>
    <field x="8"/>
    <field x="10"/>
    <field x="12"/>
    <field x="14"/>
    <field x="27"/>
    <field x="16"/>
  </rowFields>
  <rowItems count="524">
    <i>
      <x/>
      <x/>
      <x/>
      <x/>
      <x/>
      <x v="2"/>
      <x v="5"/>
    </i>
    <i r="1">
      <x v="1"/>
      <x/>
      <x/>
      <x v="1"/>
      <x v="2"/>
      <x v="5"/>
    </i>
    <i r="2">
      <x v="1"/>
      <x/>
      <x v="2"/>
      <x/>
      <x v="5"/>
    </i>
    <i r="2">
      <x v="2"/>
      <x/>
      <x v="3"/>
      <x v="2"/>
      <x v="7"/>
    </i>
    <i r="2">
      <x v="3"/>
      <x/>
      <x v="4"/>
      <x/>
      <x v="7"/>
    </i>
    <i r="2">
      <x v="4"/>
      <x/>
      <x v="5"/>
      <x/>
      <x v="10"/>
    </i>
    <i r="2">
      <x v="5"/>
      <x/>
      <x v="6"/>
      <x/>
      <x v="10"/>
    </i>
    <i r="2">
      <x v="6"/>
      <x/>
      <x v="7"/>
      <x/>
      <x v="10"/>
    </i>
    <i r="2">
      <x v="7"/>
      <x/>
      <x v="8"/>
      <x/>
      <x v="2"/>
    </i>
    <i r="2">
      <x v="8"/>
      <x/>
      <x v="9"/>
      <x/>
      <x v="11"/>
    </i>
    <i r="2">
      <x v="9"/>
      <x/>
      <x v="10"/>
      <x/>
      <x v="5"/>
    </i>
    <i r="3">
      <x v="1"/>
      <x v="11"/>
      <x/>
      <x v="9"/>
    </i>
    <i r="3">
      <x v="2"/>
      <x v="12"/>
      <x/>
      <x v="9"/>
    </i>
    <i r="3">
      <x v="3"/>
      <x v="13"/>
      <x/>
      <x v="9"/>
    </i>
    <i r="2">
      <x v="10"/>
      <x/>
      <x v="14"/>
      <x/>
      <x v="5"/>
    </i>
    <i r="3">
      <x v="4"/>
      <x v="15"/>
      <x/>
      <x v="9"/>
    </i>
    <i r="3">
      <x v="5"/>
      <x v="16"/>
      <x/>
      <x v="9"/>
    </i>
    <i r="3">
      <x v="6"/>
      <x v="17"/>
      <x/>
      <x v="9"/>
    </i>
    <i r="3">
      <x v="7"/>
      <x v="18"/>
      <x/>
      <x v="9"/>
    </i>
    <i r="3">
      <x v="8"/>
      <x v="19"/>
      <x/>
      <x v="9"/>
    </i>
    <i r="3">
      <x v="9"/>
      <x v="20"/>
      <x/>
      <x v="9"/>
    </i>
    <i r="2">
      <x v="11"/>
      <x/>
      <x v="21"/>
      <x/>
      <x v="5"/>
    </i>
    <i r="2">
      <x v="12"/>
      <x/>
      <x v="22"/>
      <x/>
      <x v="5"/>
    </i>
    <i r="3">
      <x v="10"/>
      <x v="23"/>
      <x/>
      <x v="9"/>
    </i>
    <i r="3">
      <x v="11"/>
      <x v="24"/>
      <x/>
      <x v="9"/>
    </i>
    <i r="3">
      <x v="12"/>
      <x v="25"/>
      <x/>
      <x v="9"/>
    </i>
    <i r="3">
      <x v="13"/>
      <x v="26"/>
      <x/>
      <x v="9"/>
    </i>
    <i r="3">
      <x v="14"/>
      <x v="27"/>
      <x/>
      <x v="9"/>
    </i>
    <i r="2">
      <x v="13"/>
      <x/>
      <x v="28"/>
      <x v="2"/>
      <x v="10"/>
    </i>
    <i r="2">
      <x v="14"/>
      <x/>
      <x v="29"/>
      <x/>
      <x v="10"/>
    </i>
    <i r="2">
      <x v="15"/>
      <x/>
      <x v="30"/>
      <x/>
      <x v="4"/>
    </i>
    <i r="2">
      <x v="16"/>
      <x/>
      <x v="31"/>
      <x/>
      <x v="10"/>
    </i>
    <i r="1">
      <x v="2"/>
      <x/>
      <x/>
      <x v="32"/>
      <x v="2"/>
      <x v="5"/>
    </i>
    <i r="2">
      <x v="17"/>
      <x/>
      <x v="33"/>
      <x v="2"/>
      <x v="5"/>
    </i>
    <i r="3">
      <x v="15"/>
      <x v="34"/>
      <x/>
      <x v="9"/>
    </i>
    <i r="3">
      <x v="16"/>
      <x v="35"/>
      <x/>
      <x v="9"/>
    </i>
    <i r="3">
      <x v="17"/>
      <x v="36"/>
      <x/>
      <x v="9"/>
    </i>
    <i r="3">
      <x v="18"/>
      <x v="37"/>
      <x/>
      <x v="9"/>
    </i>
    <i r="3">
      <x v="19"/>
      <x v="38"/>
      <x/>
      <x v="9"/>
    </i>
    <i r="3">
      <x v="20"/>
      <x v="39"/>
      <x/>
      <x v="9"/>
    </i>
    <i r="3">
      <x v="21"/>
      <x v="40"/>
      <x/>
      <x v="9"/>
    </i>
    <i r="2">
      <x v="18"/>
      <x/>
      <x v="41"/>
      <x v="2"/>
      <x v="5"/>
    </i>
    <i r="3">
      <x v="22"/>
      <x v="42"/>
      <x/>
      <x v="9"/>
    </i>
    <i r="3">
      <x v="23"/>
      <x v="43"/>
      <x/>
      <x v="9"/>
    </i>
    <i r="3">
      <x v="24"/>
      <x v="44"/>
      <x/>
      <x v="9"/>
    </i>
    <i r="3">
      <x v="25"/>
      <x v="45"/>
      <x/>
      <x v="9"/>
    </i>
    <i r="3">
      <x v="26"/>
      <x v="46"/>
      <x/>
      <x v="9"/>
    </i>
    <i r="3">
      <x v="27"/>
      <x v="47"/>
      <x/>
      <x v="9"/>
    </i>
    <i r="3">
      <x v="28"/>
      <x v="48"/>
      <x/>
      <x v="9"/>
    </i>
    <i r="3">
      <x v="29"/>
      <x v="49"/>
      <x/>
      <x v="9"/>
    </i>
    <i r="2">
      <x v="19"/>
      <x/>
      <x v="50"/>
      <x/>
      <x v="10"/>
    </i>
    <i r="2">
      <x v="20"/>
      <x/>
      <x v="51"/>
      <x/>
      <x v="6"/>
    </i>
    <i r="2">
      <x v="21"/>
      <x/>
      <x v="52"/>
      <x/>
      <x v="10"/>
    </i>
    <i r="2">
      <x v="22"/>
      <x/>
      <x v="53"/>
      <x/>
      <x v="10"/>
    </i>
    <i r="2">
      <x v="23"/>
      <x/>
      <x v="54"/>
      <x/>
      <x v="10"/>
    </i>
    <i r="1">
      <x v="3"/>
      <x/>
      <x/>
      <x v="55"/>
      <x v="2"/>
      <x v="5"/>
    </i>
    <i r="2">
      <x v="24"/>
      <x/>
      <x v="56"/>
      <x v="2"/>
      <x v="10"/>
    </i>
    <i r="2">
      <x v="25"/>
      <x/>
      <x v="57"/>
      <x/>
      <x v="10"/>
    </i>
    <i r="2">
      <x v="26"/>
      <x/>
      <x v="58"/>
      <x v="2"/>
      <x v="10"/>
    </i>
    <i r="2">
      <x v="27"/>
      <x/>
      <x v="59"/>
      <x v="2"/>
      <x v="6"/>
    </i>
    <i>
      <x v="1"/>
      <x/>
      <x/>
      <x/>
      <x v="422"/>
      <x v="2"/>
      <x v="5"/>
    </i>
    <i r="1">
      <x v="4"/>
      <x/>
      <x/>
      <x v="60"/>
      <x v="2"/>
      <x v="5"/>
    </i>
    <i r="2">
      <x v="28"/>
      <x/>
      <x v="61"/>
      <x/>
      <x v="3"/>
    </i>
    <i r="2">
      <x v="29"/>
      <x/>
      <x v="62"/>
      <x/>
      <x v="3"/>
    </i>
    <i r="3">
      <x v="150"/>
      <x v="433"/>
      <x/>
      <x v="9"/>
    </i>
    <i r="3">
      <x v="151"/>
      <x v="434"/>
      <x/>
      <x v="9"/>
    </i>
    <i r="3">
      <x v="152"/>
      <x v="435"/>
      <x/>
      <x v="9"/>
    </i>
    <i r="3">
      <x v="153"/>
      <x v="436"/>
      <x/>
      <x v="9"/>
    </i>
    <i r="3">
      <x v="154"/>
      <x v="437"/>
      <x/>
      <x v="9"/>
    </i>
    <i r="3">
      <x v="155"/>
      <x v="438"/>
      <x/>
      <x v="9"/>
    </i>
    <i r="2">
      <x v="30"/>
      <x/>
      <x v="63"/>
      <x v="2"/>
      <x v="5"/>
    </i>
    <i r="3">
      <x v="30"/>
      <x v="64"/>
      <x/>
      <x v="9"/>
    </i>
    <i r="3">
      <x v="31"/>
      <x v="65"/>
      <x/>
      <x v="9"/>
    </i>
    <i r="3">
      <x v="32"/>
      <x v="66"/>
      <x/>
      <x v="9"/>
    </i>
    <i r="3">
      <x v="33"/>
      <x v="67"/>
      <x/>
      <x v="9"/>
    </i>
    <i r="3">
      <x v="34"/>
      <x v="68"/>
      <x/>
      <x v="9"/>
    </i>
    <i r="3">
      <x v="35"/>
      <x v="69"/>
      <x/>
      <x v="9"/>
    </i>
    <i r="3">
      <x v="36"/>
      <x v="70"/>
      <x/>
      <x v="9"/>
    </i>
    <i r="3">
      <x v="37"/>
      <x v="71"/>
      <x/>
      <x v="9"/>
    </i>
    <i r="3">
      <x v="38"/>
      <x v="72"/>
      <x/>
      <x v="9"/>
    </i>
    <i r="3">
      <x v="39"/>
      <x v="73"/>
      <x/>
      <x v="9"/>
    </i>
    <i r="2">
      <x v="31"/>
      <x/>
      <x v="74"/>
      <x/>
      <x v="10"/>
    </i>
    <i r="2">
      <x v="32"/>
      <x/>
      <x v="75"/>
      <x v="2"/>
      <x v="5"/>
    </i>
    <i r="3">
      <x v="40"/>
      <x v="76"/>
      <x/>
      <x v="9"/>
    </i>
    <i r="3">
      <x v="41"/>
      <x v="77"/>
      <x/>
      <x v="9"/>
    </i>
    <i r="3">
      <x v="42"/>
      <x v="78"/>
      <x/>
      <x v="9"/>
    </i>
    <i r="2">
      <x v="240"/>
      <x/>
      <x v="423"/>
      <x v="2"/>
      <x v="10"/>
    </i>
    <i r="2">
      <x v="241"/>
      <x/>
      <x v="424"/>
      <x/>
      <x v="10"/>
    </i>
    <i r="2">
      <x v="242"/>
      <x/>
      <x v="425"/>
      <x/>
      <x v="1"/>
    </i>
    <i r="2">
      <x v="243"/>
      <x/>
      <x v="426"/>
      <x v="2"/>
      <x v="10"/>
    </i>
    <i r="2">
      <x v="244"/>
      <x/>
      <x v="427"/>
      <x v="2"/>
      <x v="5"/>
    </i>
    <i r="3">
      <x v="301"/>
      <x v="640"/>
      <x/>
      <x v="9"/>
    </i>
    <i r="3">
      <x v="302"/>
      <x v="641"/>
      <x/>
      <x v="9"/>
    </i>
    <i r="2">
      <x v="245"/>
      <x/>
      <x v="430"/>
      <x/>
      <x v="10"/>
    </i>
    <i r="2">
      <x v="246"/>
      <x/>
      <x v="431"/>
      <x v="2"/>
      <x v="3"/>
    </i>
    <i r="2">
      <x v="247"/>
      <x/>
      <x v="432"/>
      <x v="2"/>
      <x v="3"/>
    </i>
    <i r="2">
      <x v="248"/>
      <x/>
      <x v="439"/>
      <x/>
      <x v="6"/>
    </i>
    <i r="2">
      <x v="249"/>
      <x/>
      <x v="440"/>
      <x/>
      <x v="6"/>
    </i>
    <i r="2">
      <x v="250"/>
      <x/>
      <x v="441"/>
      <x v="2"/>
      <x v="5"/>
    </i>
    <i r="3">
      <x v="156"/>
      <x v="442"/>
      <x/>
      <x v="9"/>
    </i>
    <i r="3">
      <x v="157"/>
      <x v="443"/>
      <x/>
      <x v="9"/>
    </i>
    <i r="3">
      <x v="158"/>
      <x v="444"/>
      <x/>
      <x v="9"/>
    </i>
    <i r="2">
      <x v="251"/>
      <x/>
      <x v="445"/>
      <x/>
      <x v="5"/>
    </i>
    <i r="3">
      <x v="159"/>
      <x v="446"/>
      <x/>
      <x v="9"/>
    </i>
    <i r="3">
      <x v="160"/>
      <x v="447"/>
      <x/>
      <x v="9"/>
    </i>
    <i r="3">
      <x v="161"/>
      <x v="448"/>
      <x/>
      <x v="9"/>
    </i>
    <i r="2">
      <x v="252"/>
      <x/>
      <x v="449"/>
      <x v="2"/>
      <x v="5"/>
    </i>
    <i r="2">
      <x v="253"/>
      <x v="162"/>
      <x v="450"/>
      <x/>
      <x v="9"/>
    </i>
    <i r="3">
      <x v="163"/>
      <x v="451"/>
      <x/>
      <x v="9"/>
    </i>
    <i r="3">
      <x v="164"/>
      <x v="452"/>
      <x/>
      <x v="9"/>
    </i>
    <i r="1">
      <x v="5"/>
      <x/>
      <x/>
      <x v="79"/>
      <x v="2"/>
      <x v="5"/>
    </i>
    <i r="2">
      <x v="33"/>
      <x/>
      <x v="80"/>
      <x/>
      <x v="8"/>
    </i>
    <i r="2">
      <x v="34"/>
      <x/>
      <x v="81"/>
      <x/>
      <x v="8"/>
    </i>
    <i r="2">
      <x v="35"/>
      <x/>
      <x v="82"/>
      <x/>
      <x v="8"/>
    </i>
    <i r="2">
      <x v="36"/>
      <x/>
      <x v="83"/>
      <x/>
      <x v="8"/>
    </i>
    <i r="2">
      <x v="37"/>
      <x/>
      <x v="84"/>
      <x/>
      <x v="8"/>
    </i>
    <i r="2">
      <x v="38"/>
      <x/>
      <x v="85"/>
      <x/>
      <x v="8"/>
    </i>
    <i r="2">
      <x v="39"/>
      <x/>
      <x v="86"/>
      <x/>
      <x v="8"/>
    </i>
    <i r="2">
      <x v="40"/>
      <x/>
      <x v="87"/>
      <x/>
      <x v="8"/>
    </i>
    <i r="2">
      <x v="41"/>
      <x/>
      <x v="88"/>
      <x/>
      <x v="8"/>
    </i>
    <i r="2">
      <x v="42"/>
      <x/>
      <x v="89"/>
      <x/>
      <x v="8"/>
    </i>
    <i r="2">
      <x v="43"/>
      <x/>
      <x v="90"/>
      <x/>
      <x v="8"/>
    </i>
    <i r="2">
      <x v="44"/>
      <x/>
      <x v="91"/>
      <x/>
      <x v="8"/>
    </i>
    <i r="1">
      <x v="6"/>
      <x/>
      <x/>
      <x v="92"/>
      <x v="4"/>
      <x v="5"/>
    </i>
    <i r="2">
      <x v="45"/>
      <x/>
      <x v="93"/>
      <x/>
      <x v="10"/>
    </i>
    <i r="2">
      <x v="46"/>
      <x/>
      <x v="94"/>
      <x/>
      <x v="10"/>
    </i>
    <i r="2">
      <x v="47"/>
      <x/>
      <x v="95"/>
      <x v="4"/>
      <x v="5"/>
    </i>
    <i r="3">
      <x v="171"/>
      <x v="465"/>
      <x/>
      <x v="9"/>
    </i>
    <i r="3">
      <x v="172"/>
      <x v="466"/>
      <x/>
      <x v="9"/>
    </i>
    <i r="3">
      <x v="173"/>
      <x v="467"/>
      <x/>
      <x v="9"/>
    </i>
    <i r="3">
      <x v="174"/>
      <x v="468"/>
      <x/>
      <x v="9"/>
    </i>
    <i r="3">
      <x v="175"/>
      <x v="469"/>
      <x/>
      <x v="9"/>
    </i>
    <i r="3">
      <x v="176"/>
      <x v="470"/>
      <x/>
      <x v="9"/>
    </i>
    <i r="3">
      <x v="177"/>
      <x v="471"/>
      <x/>
      <x v="9"/>
    </i>
    <i r="3">
      <x v="178"/>
      <x v="472"/>
      <x/>
      <x v="9"/>
    </i>
    <i r="3">
      <x v="179"/>
      <x v="473"/>
      <x/>
      <x v="9"/>
    </i>
    <i r="3">
      <x v="180"/>
      <x v="474"/>
      <x/>
      <x v="9"/>
    </i>
    <i r="3">
      <x v="181"/>
      <x v="475"/>
      <x/>
      <x v="9"/>
    </i>
    <i r="3">
      <x v="182"/>
      <x v="476"/>
      <x/>
      <x v="9"/>
    </i>
    <i r="3">
      <x v="183"/>
      <x v="477"/>
      <x/>
      <x v="9"/>
    </i>
    <i r="3">
      <x v="184"/>
      <x v="478"/>
      <x/>
      <x v="9"/>
    </i>
    <i r="3">
      <x v="185"/>
      <x v="479"/>
      <x/>
      <x v="9"/>
    </i>
    <i r="3">
      <x v="186"/>
      <x v="480"/>
      <x/>
      <x v="9"/>
    </i>
    <i r="2">
      <x v="48"/>
      <x/>
      <x v="96"/>
      <x v="4"/>
      <x v="10"/>
    </i>
    <i r="2">
      <x v="49"/>
      <x/>
      <x v="97"/>
      <x/>
      <x v="10"/>
    </i>
    <i r="2">
      <x v="50"/>
      <x/>
      <x v="98"/>
      <x/>
      <x v="10"/>
    </i>
    <i r="2">
      <x v="51"/>
      <x/>
      <x v="99"/>
      <x v="4"/>
      <x v="10"/>
    </i>
    <i r="2">
      <x v="52"/>
      <x/>
      <x v="100"/>
      <x v="4"/>
      <x v="10"/>
    </i>
    <i r="2">
      <x v="53"/>
      <x/>
      <x v="101"/>
      <x/>
      <x v="11"/>
    </i>
    <i r="2">
      <x v="54"/>
      <x/>
      <x v="102"/>
      <x/>
      <x v="11"/>
    </i>
    <i r="2">
      <x v="55"/>
      <x/>
      <x v="103"/>
      <x v="4"/>
      <x v="5"/>
    </i>
    <i r="3">
      <x v="43"/>
      <x v="104"/>
      <x/>
      <x v="9"/>
    </i>
    <i r="3">
      <x v="44"/>
      <x v="105"/>
      <x/>
      <x v="9"/>
    </i>
    <i r="3">
      <x v="45"/>
      <x v="106"/>
      <x/>
      <x v="9"/>
    </i>
    <i r="3">
      <x v="46"/>
      <x v="107"/>
      <x v="4"/>
      <x v="10"/>
    </i>
    <i r="2">
      <x v="56"/>
      <x/>
      <x v="108"/>
      <x v="4"/>
      <x v="10"/>
    </i>
    <i r="3">
      <x v="47"/>
      <x v="109"/>
      <x/>
      <x v="9"/>
    </i>
    <i r="3">
      <x v="48"/>
      <x v="110"/>
      <x/>
      <x v="9"/>
    </i>
    <i r="3">
      <x v="49"/>
      <x v="111"/>
      <x/>
      <x v="9"/>
    </i>
    <i r="3">
      <x v="50"/>
      <x v="112"/>
      <x/>
      <x v="9"/>
    </i>
    <i r="3">
      <x v="51"/>
      <x v="113"/>
      <x/>
      <x v="9"/>
    </i>
    <i r="2">
      <x v="57"/>
      <x/>
      <x v="114"/>
      <x/>
      <x v="10"/>
    </i>
    <i r="2">
      <x v="254"/>
      <x/>
      <x v="453"/>
      <x v="4"/>
      <x v="10"/>
    </i>
    <i r="2">
      <x v="255"/>
      <x/>
      <x v="454"/>
      <x/>
      <x v="10"/>
    </i>
    <i r="2">
      <x v="256"/>
      <x/>
      <x v="455"/>
      <x v="4"/>
      <x v="10"/>
    </i>
    <i r="2">
      <x v="257"/>
      <x/>
      <x v="456"/>
      <x v="4"/>
      <x v="10"/>
    </i>
    <i r="2">
      <x v="258"/>
      <x/>
      <x v="457"/>
      <x/>
      <x v="10"/>
    </i>
    <i r="3">
      <x v="165"/>
      <x v="458"/>
      <x/>
      <x v="9"/>
    </i>
    <i r="3">
      <x v="166"/>
      <x v="459"/>
      <x/>
      <x v="9"/>
    </i>
    <i r="3">
      <x v="167"/>
      <x v="460"/>
      <x/>
      <x v="9"/>
    </i>
    <i r="3">
      <x v="168"/>
      <x v="461"/>
      <x/>
      <x v="9"/>
    </i>
    <i r="3">
      <x v="169"/>
      <x v="462"/>
      <x/>
      <x v="9"/>
    </i>
    <i r="3">
      <x v="170"/>
      <x v="463"/>
      <x/>
      <x v="9"/>
    </i>
    <i r="2">
      <x v="259"/>
      <x/>
      <x v="464"/>
      <x v="4"/>
      <x v="10"/>
    </i>
    <i r="2">
      <x v="260"/>
      <x/>
      <x v="481"/>
      <x/>
      <x v="5"/>
    </i>
    <i r="3">
      <x v="187"/>
      <x v="482"/>
      <x/>
      <x v="9"/>
    </i>
    <i r="3">
      <x v="188"/>
      <x v="483"/>
      <x/>
      <x v="9"/>
    </i>
    <i r="1">
      <x v="7"/>
      <x/>
      <x/>
      <x v="115"/>
      <x/>
      <x v="5"/>
    </i>
    <i r="2">
      <x v="261"/>
      <x/>
      <x v="484"/>
      <x/>
      <x v="10"/>
    </i>
    <i r="2">
      <x v="262"/>
      <x/>
      <x v="485"/>
      <x/>
      <x v="10"/>
    </i>
    <i r="2">
      <x v="263"/>
      <x/>
      <x v="486"/>
      <x/>
      <x v="10"/>
    </i>
    <i r="2">
      <x v="264"/>
      <x/>
      <x v="487"/>
      <x/>
      <x v="10"/>
    </i>
    <i r="2">
      <x v="265"/>
      <x/>
      <x v="488"/>
      <x/>
      <x v="10"/>
    </i>
    <i r="2">
      <x v="266"/>
      <x/>
      <x v="489"/>
      <x/>
      <x v="10"/>
    </i>
    <i r="2">
      <x v="267"/>
      <x/>
      <x v="490"/>
      <x/>
      <x v="10"/>
    </i>
    <i r="2">
      <x v="268"/>
      <x/>
      <x v="491"/>
      <x/>
      <x v="3"/>
    </i>
    <i r="2">
      <x v="269"/>
      <x/>
      <x v="492"/>
      <x/>
      <x v="3"/>
    </i>
    <i r="2">
      <x v="270"/>
      <x/>
      <x v="493"/>
      <x/>
      <x v="6"/>
    </i>
    <i r="2">
      <x v="271"/>
      <x/>
      <x v="494"/>
      <x/>
      <x v="5"/>
    </i>
    <i r="3">
      <x v="189"/>
      <x v="495"/>
      <x/>
      <x v="9"/>
    </i>
    <i r="3">
      <x v="190"/>
      <x v="496"/>
      <x/>
      <x v="9"/>
    </i>
    <i r="3">
      <x v="191"/>
      <x v="497"/>
      <x/>
      <x v="9"/>
    </i>
    <i r="3">
      <x v="192"/>
      <x v="498"/>
      <x/>
      <x v="10"/>
    </i>
    <i r="2">
      <x v="272"/>
      <x/>
      <x v="499"/>
      <x/>
      <x v="5"/>
    </i>
    <i r="3">
      <x v="193"/>
      <x v="500"/>
      <x/>
      <x v="9"/>
    </i>
    <i r="3">
      <x v="194"/>
      <x v="501"/>
      <x/>
      <x v="9"/>
    </i>
    <i r="3">
      <x v="195"/>
      <x v="502"/>
      <x/>
      <x v="9"/>
    </i>
    <i r="3">
      <x v="196"/>
      <x v="503"/>
      <x/>
      <x v="9"/>
    </i>
    <i r="3">
      <x v="197"/>
      <x v="504"/>
      <x/>
      <x v="9"/>
    </i>
    <i r="3">
      <x v="198"/>
      <x v="505"/>
      <x/>
      <x v="9"/>
    </i>
    <i r="3">
      <x v="199"/>
      <x v="506"/>
      <x/>
      <x v="9"/>
    </i>
    <i r="3">
      <x v="200"/>
      <x v="507"/>
      <x/>
      <x v="9"/>
    </i>
    <i r="3">
      <x v="201"/>
      <x v="508"/>
      <x/>
      <x v="9"/>
    </i>
    <i r="3">
      <x v="202"/>
      <x v="509"/>
      <x/>
      <x v="9"/>
    </i>
    <i r="1">
      <x v="33"/>
      <x/>
      <x/>
      <x v="510"/>
      <x v="2"/>
      <x v="5"/>
    </i>
    <i r="2">
      <x v="273"/>
      <x/>
      <x v="511"/>
      <x v="2"/>
      <x v="5"/>
    </i>
    <i r="3">
      <x v="203"/>
      <x v="512"/>
      <x/>
      <x v="9"/>
    </i>
    <i r="3">
      <x v="204"/>
      <x v="513"/>
      <x/>
      <x v="9"/>
    </i>
    <i r="3">
      <x v="205"/>
      <x v="514"/>
      <x/>
      <x v="9"/>
    </i>
    <i r="3">
      <x v="206"/>
      <x v="515"/>
      <x/>
      <x v="9"/>
    </i>
    <i r="2">
      <x v="274"/>
      <x/>
      <x v="516"/>
      <x v="2"/>
      <x v="10"/>
    </i>
    <i r="2">
      <x v="275"/>
      <x/>
      <x v="517"/>
      <x v="2"/>
      <x v="10"/>
    </i>
    <i r="2">
      <x v="276"/>
      <x/>
      <x v="518"/>
      <x v="2"/>
      <x v="10"/>
    </i>
    <i r="2">
      <x v="277"/>
      <x/>
      <x v="519"/>
      <x v="2"/>
      <x v="5"/>
    </i>
    <i r="3">
      <x v="207"/>
      <x v="520"/>
      <x/>
      <x v="9"/>
    </i>
    <i r="3">
      <x v="208"/>
      <x v="521"/>
      <x/>
      <x v="9"/>
    </i>
    <i r="3">
      <x v="209"/>
      <x v="522"/>
      <x/>
      <x v="9"/>
    </i>
    <i r="3">
      <x v="210"/>
      <x v="523"/>
      <x/>
      <x v="9"/>
    </i>
    <i r="2">
      <x v="278"/>
      <x/>
      <x v="524"/>
      <x v="2"/>
      <x v="10"/>
    </i>
    <i r="2">
      <x v="279"/>
      <x/>
      <x v="525"/>
      <x v="2"/>
      <x v="10"/>
    </i>
    <i r="2">
      <x v="280"/>
      <x/>
      <x v="526"/>
      <x v="2"/>
      <x v="10"/>
    </i>
    <i>
      <x v="2"/>
      <x/>
      <x/>
      <x/>
      <x v="116"/>
      <x v="2"/>
      <x v="5"/>
    </i>
    <i r="1">
      <x v="8"/>
      <x/>
      <x/>
      <x v="117"/>
      <x/>
      <x/>
    </i>
    <i r="2">
      <x v="58"/>
      <x/>
      <x v="118"/>
      <x/>
      <x/>
    </i>
    <i r="2">
      <x v="59"/>
      <x/>
      <x v="119"/>
      <x/>
      <x/>
    </i>
    <i r="2">
      <x v="60"/>
      <x/>
      <x v="120"/>
      <x/>
      <x/>
    </i>
    <i r="2">
      <x v="61"/>
      <x/>
      <x v="121"/>
      <x/>
      <x/>
    </i>
    <i r="2">
      <x v="62"/>
      <x/>
      <x v="122"/>
      <x/>
      <x/>
    </i>
    <i r="2">
      <x v="63"/>
      <x/>
      <x v="123"/>
      <x/>
      <x/>
    </i>
    <i r="2">
      <x v="64"/>
      <x/>
      <x v="124"/>
      <x/>
      <x/>
    </i>
    <i r="2">
      <x v="65"/>
      <x/>
      <x v="125"/>
      <x/>
      <x/>
    </i>
    <i r="2">
      <x v="66"/>
      <x/>
      <x v="126"/>
      <x/>
      <x/>
    </i>
    <i r="2">
      <x v="67"/>
      <x/>
      <x v="127"/>
      <x/>
      <x/>
    </i>
    <i r="2">
      <x v="68"/>
      <x/>
      <x v="128"/>
      <x/>
      <x/>
    </i>
    <i r="1">
      <x v="9"/>
      <x/>
      <x/>
      <x v="129"/>
      <x/>
      <x/>
    </i>
    <i r="2">
      <x v="69"/>
      <x/>
      <x v="130"/>
      <x/>
      <x/>
    </i>
    <i r="3">
      <x v="211"/>
      <x v="527"/>
      <x/>
      <x/>
    </i>
    <i r="3">
      <x v="212"/>
      <x v="528"/>
      <x/>
      <x/>
    </i>
    <i r="3">
      <x v="213"/>
      <x v="529"/>
      <x/>
      <x/>
    </i>
    <i r="3">
      <x v="214"/>
      <x v="530"/>
      <x/>
      <x/>
    </i>
    <i r="2">
      <x v="70"/>
      <x/>
      <x v="131"/>
      <x/>
      <x/>
    </i>
    <i r="2">
      <x v="71"/>
      <x/>
      <x v="132"/>
      <x/>
      <x/>
    </i>
    <i r="3">
      <x v="52"/>
      <x v="133"/>
      <x/>
      <x/>
    </i>
    <i r="3">
      <x v="53"/>
      <x v="134"/>
      <x/>
      <x/>
    </i>
    <i r="3">
      <x v="54"/>
      <x v="135"/>
      <x/>
      <x/>
    </i>
    <i r="3">
      <x v="55"/>
      <x v="136"/>
      <x/>
      <x/>
    </i>
    <i r="2">
      <x v="72"/>
      <x/>
      <x v="137"/>
      <x/>
      <x/>
    </i>
    <i r="2">
      <x v="73"/>
      <x/>
      <x v="138"/>
      <x/>
      <x/>
    </i>
    <i r="2">
      <x v="74"/>
      <x/>
      <x v="139"/>
      <x/>
      <x/>
    </i>
    <i r="2">
      <x v="75"/>
      <x/>
      <x v="140"/>
      <x/>
      <x/>
    </i>
    <i r="2">
      <x v="76"/>
      <x/>
      <x v="141"/>
      <x/>
      <x/>
    </i>
    <i r="2">
      <x v="77"/>
      <x/>
      <x v="142"/>
      <x/>
      <x/>
    </i>
    <i r="2">
      <x v="78"/>
      <x/>
      <x v="143"/>
      <x/>
      <x/>
    </i>
    <i r="2">
      <x v="79"/>
      <x/>
      <x v="144"/>
      <x/>
      <x/>
    </i>
    <i r="2">
      <x v="80"/>
      <x/>
      <x v="145"/>
      <x/>
      <x/>
    </i>
    <i r="2">
      <x v="82"/>
      <x/>
      <x v="147"/>
      <x/>
      <x/>
    </i>
    <i r="2">
      <x v="84"/>
      <x/>
      <x v="149"/>
      <x/>
      <x/>
    </i>
    <i r="2">
      <x v="85"/>
      <x/>
      <x v="150"/>
      <x/>
      <x/>
    </i>
    <i r="1">
      <x v="10"/>
      <x/>
      <x/>
      <x v="151"/>
      <x/>
      <x/>
    </i>
    <i r="2">
      <x v="86"/>
      <x/>
      <x v="152"/>
      <x/>
      <x/>
    </i>
    <i r="2">
      <x v="87"/>
      <x/>
      <x v="153"/>
      <x/>
      <x/>
    </i>
    <i r="2">
      <x v="88"/>
      <x/>
      <x v="154"/>
      <x/>
      <x/>
    </i>
    <i r="3">
      <x v="56"/>
      <x v="155"/>
      <x/>
      <x/>
    </i>
    <i r="3">
      <x v="57"/>
      <x v="156"/>
      <x/>
      <x/>
    </i>
    <i r="3">
      <x v="58"/>
      <x v="157"/>
      <x/>
      <x/>
    </i>
    <i r="3">
      <x v="59"/>
      <x v="158"/>
      <x/>
      <x/>
    </i>
    <i r="3">
      <x v="60"/>
      <x v="159"/>
      <x/>
      <x/>
    </i>
    <i r="3">
      <x v="61"/>
      <x v="160"/>
      <x/>
      <x/>
    </i>
    <i r="3">
      <x v="62"/>
      <x v="161"/>
      <x/>
      <x/>
    </i>
    <i r="3">
      <x v="63"/>
      <x v="162"/>
      <x/>
      <x/>
    </i>
    <i r="3">
      <x v="64"/>
      <x v="163"/>
      <x/>
      <x/>
    </i>
    <i r="3">
      <x v="65"/>
      <x v="164"/>
      <x/>
      <x/>
    </i>
    <i r="3">
      <x v="66"/>
      <x v="165"/>
      <x/>
      <x/>
    </i>
    <i r="2">
      <x v="89"/>
      <x/>
      <x v="166"/>
      <x/>
      <x/>
    </i>
    <i r="3">
      <x v="67"/>
      <x v="167"/>
      <x/>
      <x/>
    </i>
    <i r="3">
      <x v="68"/>
      <x v="168"/>
      <x/>
      <x/>
    </i>
    <i r="2">
      <x v="90"/>
      <x/>
      <x v="169"/>
      <x/>
      <x/>
    </i>
    <i r="3">
      <x v="69"/>
      <x v="170"/>
      <x/>
      <x/>
    </i>
    <i r="3">
      <x v="70"/>
      <x v="171"/>
      <x/>
      <x/>
    </i>
    <i r="3">
      <x v="71"/>
      <x v="172"/>
      <x/>
      <x/>
    </i>
    <i r="2">
      <x v="91"/>
      <x/>
      <x v="173"/>
      <x/>
      <x/>
    </i>
    <i r="2">
      <x v="92"/>
      <x/>
      <x v="174"/>
      <x/>
      <x/>
    </i>
    <i r="1">
      <x v="11"/>
      <x/>
      <x/>
      <x v="175"/>
      <x/>
      <x/>
    </i>
    <i r="2">
      <x v="93"/>
      <x/>
      <x v="176"/>
      <x/>
      <x/>
    </i>
    <i r="3">
      <x v="72"/>
      <x v="177"/>
      <x/>
      <x/>
    </i>
    <i r="3">
      <x v="73"/>
      <x v="178"/>
      <x/>
      <x/>
    </i>
    <i r="3">
      <x v="215"/>
      <x v="531"/>
      <x/>
      <x/>
    </i>
    <i r="3">
      <x v="216"/>
      <x v="532"/>
      <x/>
      <x/>
    </i>
    <i r="3">
      <x v="217"/>
      <x v="533"/>
      <x/>
      <x/>
    </i>
    <i r="3">
      <x v="218"/>
      <x v="534"/>
      <x/>
      <x/>
    </i>
    <i r="3">
      <x v="219"/>
      <x v="535"/>
      <x/>
      <x/>
    </i>
    <i r="3">
      <x v="220"/>
      <x v="536"/>
      <x/>
      <x/>
    </i>
    <i r="3">
      <x v="221"/>
      <x v="537"/>
      <x/>
      <x/>
    </i>
    <i r="2">
      <x v="94"/>
      <x/>
      <x v="179"/>
      <x/>
      <x/>
    </i>
    <i r="2">
      <x v="95"/>
      <x/>
      <x v="180"/>
      <x/>
      <x/>
    </i>
    <i r="2">
      <x v="96"/>
      <x/>
      <x v="181"/>
      <x/>
      <x/>
    </i>
    <i r="2">
      <x v="97"/>
      <x/>
      <x v="182"/>
      <x/>
      <x/>
    </i>
    <i r="2">
      <x v="98"/>
      <x/>
      <x v="183"/>
      <x/>
      <x/>
    </i>
    <i r="2">
      <x v="99"/>
      <x/>
      <x v="184"/>
      <x/>
      <x/>
    </i>
    <i r="2">
      <x v="100"/>
      <x/>
      <x v="185"/>
      <x/>
      <x/>
    </i>
    <i r="2">
      <x v="101"/>
      <x/>
      <x v="186"/>
      <x/>
      <x/>
    </i>
    <i r="2">
      <x v="102"/>
      <x/>
      <x v="187"/>
      <x/>
      <x/>
    </i>
    <i r="1">
      <x v="12"/>
      <x/>
      <x/>
      <x v="188"/>
      <x/>
      <x/>
    </i>
    <i r="2">
      <x v="103"/>
      <x/>
      <x v="189"/>
      <x/>
      <x/>
    </i>
    <i r="2">
      <x v="104"/>
      <x/>
      <x v="190"/>
      <x/>
      <x/>
    </i>
    <i r="2">
      <x v="105"/>
      <x/>
      <x v="191"/>
      <x/>
      <x/>
    </i>
    <i r="2">
      <x v="106"/>
      <x/>
      <x v="192"/>
      <x/>
      <x/>
    </i>
    <i r="2">
      <x v="107"/>
      <x/>
      <x v="193"/>
      <x/>
      <x/>
    </i>
    <i r="2">
      <x v="108"/>
      <x/>
      <x v="194"/>
      <x/>
      <x/>
    </i>
    <i r="2">
      <x v="109"/>
      <x/>
      <x v="195"/>
      <x/>
      <x/>
    </i>
    <i r="2">
      <x v="110"/>
      <x/>
      <x v="196"/>
      <x/>
      <x/>
    </i>
    <i r="2">
      <x v="111"/>
      <x/>
      <x v="197"/>
      <x/>
      <x/>
    </i>
    <i r="2">
      <x v="112"/>
      <x/>
      <x v="198"/>
      <x/>
      <x/>
    </i>
    <i r="2">
      <x v="113"/>
      <x/>
      <x v="199"/>
      <x/>
      <x/>
    </i>
    <i r="2">
      <x v="114"/>
      <x/>
      <x v="200"/>
      <x/>
      <x/>
    </i>
    <i r="2">
      <x v="115"/>
      <x/>
      <x v="201"/>
      <x/>
      <x/>
    </i>
    <i r="2">
      <x v="116"/>
      <x/>
      <x v="202"/>
      <x/>
      <x/>
    </i>
    <i r="2">
      <x v="117"/>
      <x/>
      <x v="203"/>
      <x/>
      <x/>
    </i>
    <i r="2">
      <x v="118"/>
      <x/>
      <x v="204"/>
      <x/>
      <x/>
    </i>
    <i r="2">
      <x v="119"/>
      <x/>
      <x v="205"/>
      <x/>
      <x/>
    </i>
    <i r="1">
      <x v="13"/>
      <x/>
      <x/>
      <x v="206"/>
      <x/>
      <x/>
    </i>
    <i r="2">
      <x v="120"/>
      <x/>
      <x v="207"/>
      <x/>
      <x/>
    </i>
    <i r="2">
      <x v="121"/>
      <x/>
      <x v="208"/>
      <x/>
      <x/>
    </i>
    <i r="2">
      <x v="122"/>
      <x/>
      <x v="209"/>
      <x/>
      <x/>
    </i>
    <i r="2">
      <x v="123"/>
      <x/>
      <x v="210"/>
      <x/>
      <x/>
    </i>
    <i r="2">
      <x v="124"/>
      <x/>
      <x v="211"/>
      <x/>
      <x/>
    </i>
    <i r="2">
      <x v="125"/>
      <x/>
      <x v="212"/>
      <x/>
      <x/>
    </i>
    <i r="2">
      <x v="126"/>
      <x/>
      <x v="213"/>
      <x/>
      <x/>
    </i>
    <i r="2">
      <x v="127"/>
      <x/>
      <x v="214"/>
      <x/>
      <x/>
    </i>
    <i r="2">
      <x v="128"/>
      <x/>
      <x v="215"/>
      <x/>
      <x/>
    </i>
    <i r="2">
      <x v="129"/>
      <x/>
      <x v="216"/>
      <x/>
      <x/>
    </i>
    <i r="2">
      <x v="130"/>
      <x/>
      <x v="217"/>
      <x/>
      <x/>
    </i>
    <i r="2">
      <x v="131"/>
      <x/>
      <x v="218"/>
      <x/>
      <x/>
    </i>
    <i r="2">
      <x v="132"/>
      <x/>
      <x v="219"/>
      <x/>
      <x/>
    </i>
    <i r="2">
      <x v="133"/>
      <x/>
      <x v="220"/>
      <x/>
      <x/>
    </i>
    <i r="2">
      <x v="134"/>
      <x/>
      <x v="221"/>
      <x/>
      <x/>
    </i>
    <i r="2">
      <x v="135"/>
      <x/>
      <x v="222"/>
      <x/>
      <x/>
    </i>
    <i r="1">
      <x v="14"/>
      <x/>
      <x/>
      <x v="223"/>
      <x/>
      <x/>
    </i>
    <i r="2">
      <x v="136"/>
      <x/>
      <x v="224"/>
      <x/>
      <x/>
    </i>
    <i r="2">
      <x v="137"/>
      <x/>
      <x v="225"/>
      <x/>
      <x/>
    </i>
    <i r="2">
      <x v="138"/>
      <x/>
      <x v="226"/>
      <x/>
      <x/>
    </i>
    <i r="2">
      <x v="139"/>
      <x/>
      <x v="227"/>
      <x/>
      <x/>
    </i>
    <i r="1">
      <x v="15"/>
      <x/>
      <x/>
      <x v="228"/>
      <x/>
      <x/>
    </i>
    <i r="2">
      <x v="140"/>
      <x/>
      <x v="229"/>
      <x/>
      <x/>
    </i>
    <i r="2">
      <x v="147"/>
      <x/>
      <x v="236"/>
      <x/>
      <x/>
    </i>
    <i r="2">
      <x v="149"/>
      <x/>
      <x v="238"/>
      <x/>
      <x/>
    </i>
    <i r="2">
      <x v="151"/>
      <x/>
      <x v="240"/>
      <x/>
      <x/>
    </i>
    <i r="2">
      <x v="155"/>
      <x/>
      <x v="244"/>
      <x/>
      <x/>
    </i>
    <i r="2">
      <x v="156"/>
      <x/>
      <x v="245"/>
      <x/>
      <x/>
    </i>
    <i r="2">
      <x v="157"/>
      <x/>
      <x v="246"/>
      <x/>
      <x/>
    </i>
    <i r="1">
      <x v="16"/>
      <x/>
      <x/>
      <x v="247"/>
      <x/>
      <x/>
    </i>
    <i r="2">
      <x v="158"/>
      <x/>
      <x v="248"/>
      <x/>
      <x/>
    </i>
    <i r="2">
      <x v="159"/>
      <x/>
      <x v="249"/>
      <x/>
      <x/>
    </i>
    <i r="2">
      <x v="160"/>
      <x/>
      <x v="250"/>
      <x/>
      <x/>
    </i>
    <i r="2">
      <x v="161"/>
      <x/>
      <x v="251"/>
      <x/>
      <x/>
    </i>
    <i r="2">
      <x v="162"/>
      <x/>
      <x v="252"/>
      <x/>
      <x/>
    </i>
    <i r="2">
      <x v="163"/>
      <x/>
      <x v="253"/>
      <x/>
      <x/>
    </i>
    <i r="2">
      <x v="165"/>
      <x/>
      <x v="255"/>
      <x/>
      <x/>
    </i>
    <i r="2">
      <x v="166"/>
      <x/>
      <x v="256"/>
      <x/>
      <x/>
    </i>
    <i r="2">
      <x v="167"/>
      <x/>
      <x v="257"/>
      <x v="2"/>
      <x/>
    </i>
    <i r="1">
      <x v="17"/>
      <x/>
      <x/>
      <x v="258"/>
      <x v="2"/>
      <x/>
    </i>
    <i r="2">
      <x v="171"/>
      <x/>
      <x v="269"/>
      <x/>
      <x/>
    </i>
    <i>
      <x v="3"/>
      <x v="18"/>
      <x/>
      <x/>
      <x v="271"/>
      <x v="2"/>
      <x v="5"/>
    </i>
    <i r="2">
      <x v="281"/>
      <x/>
      <x v="538"/>
      <x v="2"/>
      <x v="5"/>
    </i>
    <i r="3">
      <x v="222"/>
      <x v="539"/>
      <x/>
      <x v="9"/>
    </i>
    <i r="3">
      <x v="223"/>
      <x v="540"/>
      <x/>
      <x v="9"/>
    </i>
    <i r="3">
      <x v="224"/>
      <x v="541"/>
      <x/>
      <x v="9"/>
    </i>
    <i r="3">
      <x v="225"/>
      <x v="542"/>
      <x/>
      <x v="9"/>
    </i>
    <i r="3">
      <x v="226"/>
      <x v="543"/>
      <x/>
      <x v="9"/>
    </i>
    <i r="3">
      <x v="227"/>
      <x v="544"/>
      <x/>
      <x v="9"/>
    </i>
    <i r="2">
      <x v="282"/>
      <x/>
      <x v="545"/>
      <x v="2"/>
      <x v="5"/>
    </i>
    <i r="3">
      <x v="228"/>
      <x v="546"/>
      <x/>
      <x v="9"/>
    </i>
    <i r="3">
      <x v="229"/>
      <x v="547"/>
      <x/>
      <x v="9"/>
    </i>
    <i r="3">
      <x v="230"/>
      <x v="548"/>
      <x/>
      <x v="9"/>
    </i>
    <i r="3">
      <x v="231"/>
      <x v="549"/>
      <x/>
      <x v="9"/>
    </i>
    <i r="2">
      <x v="283"/>
      <x/>
      <x v="550"/>
      <x v="2"/>
      <x v="5"/>
    </i>
    <i r="3">
      <x v="232"/>
      <x v="551"/>
      <x/>
      <x v="8"/>
    </i>
    <i r="3">
      <x v="233"/>
      <x v="552"/>
      <x/>
      <x v="8"/>
    </i>
    <i r="3">
      <x v="234"/>
      <x v="553"/>
      <x/>
      <x v="8"/>
    </i>
    <i r="3">
      <x v="235"/>
      <x v="554"/>
      <x/>
      <x v="8"/>
    </i>
    <i r="3">
      <x v="236"/>
      <x v="555"/>
      <x/>
      <x v="8"/>
    </i>
    <i r="3">
      <x v="237"/>
      <x v="556"/>
      <x/>
      <x v="8"/>
    </i>
    <i r="3">
      <x v="238"/>
      <x v="557"/>
      <x/>
      <x v="8"/>
    </i>
    <i r="3">
      <x v="239"/>
      <x v="558"/>
      <x/>
      <x v="8"/>
    </i>
    <i r="3">
      <x v="240"/>
      <x v="559"/>
      <x/>
      <x v="8"/>
    </i>
    <i r="3">
      <x v="241"/>
      <x v="560"/>
      <x/>
      <x v="8"/>
    </i>
    <i r="3">
      <x v="242"/>
      <x v="561"/>
      <x/>
      <x v="8"/>
    </i>
    <i r="3">
      <x v="243"/>
      <x v="562"/>
      <x/>
      <x v="8"/>
    </i>
    <i r="3">
      <x v="244"/>
      <x v="563"/>
      <x/>
      <x v="8"/>
    </i>
    <i r="3">
      <x v="245"/>
      <x v="564"/>
      <x/>
      <x v="8"/>
    </i>
    <i r="2">
      <x v="284"/>
      <x/>
      <x v="565"/>
      <x/>
      <x v="5"/>
    </i>
    <i r="3">
      <x v="246"/>
      <x v="566"/>
      <x/>
      <x v="8"/>
    </i>
    <i r="3">
      <x v="247"/>
      <x v="567"/>
      <x/>
      <x v="8"/>
    </i>
    <i r="3">
      <x v="248"/>
      <x v="568"/>
      <x/>
      <x v="8"/>
    </i>
    <i r="3">
      <x v="249"/>
      <x v="569"/>
      <x/>
      <x v="8"/>
    </i>
    <i r="3">
      <x v="250"/>
      <x v="570"/>
      <x/>
      <x v="8"/>
    </i>
    <i r="3">
      <x v="251"/>
      <x v="571"/>
      <x/>
      <x v="8"/>
    </i>
    <i r="3">
      <x v="252"/>
      <x v="572"/>
      <x/>
      <x v="8"/>
    </i>
    <i r="3">
      <x v="253"/>
      <x v="573"/>
      <x/>
      <x v="8"/>
    </i>
    <i r="3">
      <x v="254"/>
      <x v="574"/>
      <x/>
      <x v="8"/>
    </i>
    <i r="3">
      <x v="255"/>
      <x v="575"/>
      <x/>
      <x v="8"/>
    </i>
    <i r="3">
      <x v="256"/>
      <x v="576"/>
      <x/>
      <x v="8"/>
    </i>
    <i r="3">
      <x v="257"/>
      <x v="577"/>
      <x/>
      <x v="8"/>
    </i>
    <i r="3">
      <x v="258"/>
      <x v="578"/>
      <x/>
      <x v="8"/>
    </i>
    <i r="3">
      <x v="259"/>
      <x v="579"/>
      <x/>
      <x v="8"/>
    </i>
    <i r="3">
      <x v="260"/>
      <x v="580"/>
      <x/>
      <x v="8"/>
    </i>
    <i r="2">
      <x v="285"/>
      <x/>
      <x v="581"/>
      <x v="2"/>
      <x v="5"/>
    </i>
    <i r="3">
      <x v="261"/>
      <x v="582"/>
      <x/>
      <x v="9"/>
    </i>
    <i r="3">
      <x v="262"/>
      <x v="583"/>
      <x/>
      <x v="9"/>
    </i>
    <i r="3">
      <x v="263"/>
      <x v="584"/>
      <x/>
      <x v="9"/>
    </i>
    <i r="3">
      <x v="264"/>
      <x v="585"/>
      <x/>
      <x v="9"/>
    </i>
    <i r="3">
      <x v="265"/>
      <x v="586"/>
      <x/>
      <x v="9"/>
    </i>
    <i r="3">
      <x v="266"/>
      <x v="587"/>
    </i>
    <i r="2">
      <x v="286"/>
      <x/>
      <x v="588"/>
      <x v="2"/>
      <x v="5"/>
    </i>
    <i r="3">
      <x v="267"/>
      <x v="589"/>
      <x v="2"/>
      <x v="8"/>
    </i>
    <i r="3">
      <x v="268"/>
      <x v="590"/>
      <x v="2"/>
      <x v="8"/>
    </i>
    <i r="3">
      <x v="269"/>
      <x v="591"/>
      <x v="2"/>
      <x v="8"/>
    </i>
    <i r="3">
      <x v="270"/>
      <x v="592"/>
      <x v="2"/>
      <x v="8"/>
    </i>
    <i r="3">
      <x v="271"/>
      <x v="593"/>
      <x v="2"/>
      <x v="8"/>
    </i>
    <i r="3">
      <x v="272"/>
      <x v="594"/>
      <x v="2"/>
      <x v="8"/>
    </i>
    <i r="3">
      <x v="273"/>
      <x v="595"/>
      <x v="2"/>
      <x v="8"/>
    </i>
    <i r="3">
      <x v="274"/>
      <x v="596"/>
      <x v="2"/>
      <x v="8"/>
    </i>
    <i r="3">
      <x v="275"/>
      <x v="597"/>
      <x v="2"/>
      <x v="8"/>
    </i>
    <i r="3">
      <x v="276"/>
      <x v="598"/>
      <x v="2"/>
      <x v="8"/>
    </i>
    <i r="3">
      <x v="277"/>
      <x v="599"/>
      <x v="2"/>
      <x v="8"/>
    </i>
    <i r="3">
      <x v="278"/>
      <x v="600"/>
      <x v="2"/>
      <x v="8"/>
    </i>
    <i r="3">
      <x v="279"/>
      <x v="601"/>
      <x v="2"/>
      <x v="8"/>
    </i>
    <i r="3">
      <x v="280"/>
      <x v="602"/>
      <x v="2"/>
      <x v="8"/>
    </i>
    <i r="3">
      <x v="281"/>
      <x v="603"/>
      <x v="2"/>
      <x v="8"/>
    </i>
    <i r="3">
      <x v="282"/>
      <x v="604"/>
      <x v="2"/>
      <x v="8"/>
    </i>
    <i r="3">
      <x v="283"/>
      <x v="605"/>
      <x v="2"/>
      <x v="8"/>
    </i>
    <i r="3">
      <x v="284"/>
      <x v="606"/>
      <x v="2"/>
      <x v="8"/>
    </i>
    <i r="3">
      <x v="285"/>
      <x v="607"/>
      <x v="2"/>
      <x v="8"/>
    </i>
    <i r="3">
      <x v="286"/>
      <x v="608"/>
      <x v="2"/>
      <x v="8"/>
    </i>
    <i r="2">
      <x v="287"/>
      <x/>
      <x v="609"/>
      <x v="2"/>
      <x v="5"/>
    </i>
    <i r="3">
      <x v="287"/>
      <x v="610"/>
      <x v="2"/>
      <x v="10"/>
    </i>
    <i r="3">
      <x v="288"/>
      <x v="611"/>
      <x v="2"/>
      <x v="10"/>
    </i>
    <i r="3">
      <x v="289"/>
      <x v="612"/>
      <x v="2"/>
      <x v="11"/>
    </i>
    <i r="3">
      <x v="292"/>
      <x v="615"/>
      <x v="2"/>
      <x v="10"/>
    </i>
    <i r="3">
      <x v="303"/>
      <x v="642"/>
      <x v="2"/>
      <x v="10"/>
    </i>
    <i r="3">
      <x v="304"/>
      <x v="643"/>
      <x v="2"/>
      <x v="10"/>
    </i>
    <i r="1">
      <x v="39"/>
      <x/>
      <x/>
      <x v="649"/>
      <x v="4"/>
      <x v="5"/>
    </i>
    <i r="2">
      <x v="173"/>
      <x/>
      <x v="275"/>
      <x v="4"/>
      <x v="5"/>
    </i>
    <i r="3">
      <x v="81"/>
      <x v="276"/>
      <x v="4"/>
      <x v="9"/>
    </i>
    <i r="3">
      <x v="82"/>
      <x v="277"/>
      <x v="4"/>
      <x v="9"/>
    </i>
    <i r="3">
      <x v="83"/>
      <x v="278"/>
      <x v="4"/>
      <x v="9"/>
    </i>
    <i r="3">
      <x v="84"/>
      <x v="279"/>
      <x v="4"/>
      <x v="9"/>
    </i>
    <i r="2">
      <x v="174"/>
      <x/>
      <x v="280"/>
      <x v="4"/>
      <x v="11"/>
    </i>
    <i r="2">
      <x v="175"/>
      <x/>
      <x v="281"/>
      <x v="4"/>
      <x v="11"/>
    </i>
    <i r="2">
      <x v="176"/>
      <x/>
      <x v="282"/>
      <x v="4"/>
      <x v="11"/>
    </i>
    <i>
      <x v="4"/>
      <x/>
      <x/>
      <x/>
      <x v="356"/>
      <x v="2"/>
      <x v="5"/>
    </i>
    <i r="1">
      <x v="24"/>
      <x/>
      <x/>
      <x v="357"/>
      <x/>
      <x/>
    </i>
    <i r="2">
      <x v="195"/>
      <x/>
      <x v="358"/>
      <x/>
      <x/>
    </i>
    <i r="2">
      <x v="196"/>
      <x/>
      <x v="359"/>
      <x/>
      <x/>
    </i>
    <i r="2">
      <x v="197"/>
      <x/>
      <x v="360"/>
      <x/>
      <x/>
    </i>
    <i r="2">
      <x v="198"/>
      <x/>
      <x v="361"/>
      <x/>
      <x/>
    </i>
    <i r="2">
      <x v="199"/>
      <x/>
      <x v="362"/>
      <x/>
      <x/>
    </i>
    <i r="1">
      <x v="25"/>
      <x/>
      <x/>
      <x v="363"/>
      <x/>
      <x/>
    </i>
    <i r="2">
      <x v="200"/>
      <x/>
      <x v="364"/>
      <x/>
      <x/>
    </i>
    <i r="2">
      <x v="201"/>
      <x/>
      <x v="365"/>
      <x/>
      <x/>
    </i>
    <i r="2">
      <x v="202"/>
      <x/>
      <x v="366"/>
      <x/>
      <x/>
    </i>
    <i r="2">
      <x v="203"/>
      <x/>
      <x v="367"/>
      <x/>
      <x/>
    </i>
    <i r="2">
      <x v="204"/>
      <x/>
      <x v="368"/>
      <x/>
      <x/>
    </i>
    <i r="2">
      <x v="205"/>
      <x/>
      <x v="369"/>
      <x/>
      <x/>
    </i>
    <i r="2">
      <x v="206"/>
      <x/>
      <x v="370"/>
      <x/>
      <x/>
    </i>
    <i r="2">
      <x v="207"/>
      <x/>
      <x v="371"/>
      <x/>
      <x/>
    </i>
    <i r="2">
      <x v="208"/>
      <x/>
      <x v="372"/>
      <x/>
      <x/>
    </i>
    <i r="2">
      <x v="209"/>
      <x/>
      <x v="373"/>
      <x/>
      <x/>
    </i>
    <i r="1">
      <x v="26"/>
      <x/>
      <x/>
      <x v="374"/>
      <x/>
      <x/>
    </i>
    <i r="2">
      <x v="210"/>
      <x/>
      <x v="375"/>
      <x/>
      <x/>
    </i>
    <i r="2">
      <x v="211"/>
      <x/>
      <x v="376"/>
      <x/>
      <x/>
    </i>
    <i r="2">
      <x v="212"/>
      <x/>
      <x v="377"/>
      <x/>
      <x/>
    </i>
    <i r="1">
      <x v="27"/>
      <x/>
      <x/>
      <x v="378"/>
      <x/>
      <x/>
    </i>
    <i r="2">
      <x v="213"/>
      <x/>
      <x v="379"/>
      <x/>
      <x/>
    </i>
    <i r="2">
      <x v="214"/>
      <x/>
      <x v="380"/>
      <x/>
      <x/>
    </i>
    <i r="2">
      <x v="215"/>
      <x/>
      <x v="381"/>
      <x/>
      <x/>
    </i>
    <i r="2">
      <x v="216"/>
      <x/>
      <x v="382"/>
      <x/>
      <x/>
    </i>
    <i r="1">
      <x v="28"/>
      <x/>
      <x/>
      <x v="383"/>
      <x/>
      <x/>
    </i>
    <i r="2">
      <x v="217"/>
      <x/>
      <x v="384"/>
      <x/>
      <x/>
    </i>
    <i r="3">
      <x v="137"/>
      <x v="385"/>
      <x/>
      <x/>
    </i>
    <i r="3">
      <x v="138"/>
      <x v="386"/>
      <x/>
      <x/>
    </i>
    <i r="3">
      <x v="139"/>
      <x v="387"/>
      <x/>
      <x/>
    </i>
    <i r="3">
      <x v="140"/>
      <x v="388"/>
      <x/>
      <x/>
    </i>
    <i r="3">
      <x v="141"/>
      <x v="389"/>
      <x/>
      <x/>
    </i>
    <i r="2">
      <x v="218"/>
      <x/>
      <x v="390"/>
      <x/>
      <x/>
    </i>
    <i r="3">
      <x v="142"/>
      <x v="391"/>
      <x/>
      <x/>
    </i>
    <i r="3">
      <x v="143"/>
      <x v="392"/>
      <x/>
      <x/>
    </i>
    <i r="3">
      <x v="144"/>
      <x v="393"/>
      <x/>
      <x/>
    </i>
    <i r="2">
      <x v="219"/>
      <x/>
      <x v="394"/>
      <x/>
      <x/>
    </i>
    <i r="3">
      <x v="145"/>
      <x v="395"/>
      <x/>
      <x/>
    </i>
    <i r="3">
      <x v="146"/>
      <x v="396"/>
      <x/>
      <x/>
    </i>
    <i r="3">
      <x v="147"/>
      <x v="397"/>
      <x/>
      <x/>
    </i>
    <i r="1">
      <x v="29"/>
      <x/>
      <x/>
      <x v="398"/>
      <x/>
      <x/>
    </i>
    <i r="2">
      <x v="220"/>
      <x/>
      <x v="399"/>
      <x/>
      <x/>
    </i>
    <i r="2">
      <x v="221"/>
      <x/>
      <x v="400"/>
      <x/>
      <x/>
    </i>
    <i r="2">
      <x v="222"/>
      <x/>
      <x v="401"/>
      <x/>
      <x/>
    </i>
    <i r="2">
      <x v="223"/>
      <x/>
      <x v="402"/>
      <x/>
      <x/>
    </i>
    <i r="2">
      <x v="224"/>
      <x/>
      <x v="403"/>
      <x/>
      <x/>
    </i>
    <i r="1">
      <x v="30"/>
      <x/>
      <x/>
      <x v="404"/>
      <x/>
      <x/>
    </i>
    <i r="2">
      <x v="225"/>
      <x/>
      <x v="405"/>
      <x/>
      <x/>
    </i>
    <i r="2">
      <x v="226"/>
      <x/>
      <x v="406"/>
      <x/>
      <x/>
    </i>
    <i r="2">
      <x v="227"/>
      <x/>
      <x v="407"/>
      <x/>
      <x/>
    </i>
    <i r="2">
      <x v="228"/>
      <x/>
      <x v="408"/>
      <x/>
      <x/>
    </i>
    <i r="2">
      <x v="229"/>
      <x/>
      <x v="409"/>
      <x/>
      <x/>
    </i>
    <i r="1">
      <x v="31"/>
      <x/>
      <x/>
      <x v="410"/>
      <x/>
      <x/>
    </i>
    <i r="2">
      <x v="230"/>
      <x/>
      <x v="411"/>
      <x/>
      <x/>
    </i>
    <i r="2">
      <x v="231"/>
      <x/>
      <x v="412"/>
      <x/>
      <x/>
    </i>
    <i r="2">
      <x v="232"/>
      <x/>
      <x v="413"/>
      <x/>
      <x/>
    </i>
    <i r="2">
      <x v="233"/>
      <x/>
      <x v="414"/>
      <x/>
      <x/>
    </i>
    <i r="2">
      <x v="234"/>
      <x/>
      <x v="415"/>
      <x/>
      <x/>
    </i>
    <i r="2">
      <x v="235"/>
      <x/>
      <x v="416"/>
      <x/>
      <x/>
    </i>
    <i r="1">
      <x v="32"/>
      <x/>
      <x/>
      <x v="417"/>
      <x/>
      <x/>
    </i>
    <i r="2">
      <x v="236"/>
      <x/>
      <x v="418"/>
      <x/>
      <x/>
    </i>
    <i r="2">
      <x v="237"/>
      <x/>
      <x v="419"/>
      <x/>
      <x/>
    </i>
    <i r="2">
      <x v="238"/>
      <x/>
      <x v="420"/>
      <x/>
      <x/>
    </i>
    <i r="2">
      <x v="239"/>
      <x/>
      <x v="421"/>
      <x/>
      <x/>
    </i>
    <i>
      <x v="5"/>
      <x/>
      <x/>
      <x/>
      <x v="626"/>
      <x v="2"/>
      <x v="5"/>
    </i>
    <i r="1">
      <x v="34"/>
      <x/>
      <x/>
      <x v="627"/>
      <x v="2"/>
      <x v="10"/>
    </i>
    <i r="1">
      <x v="35"/>
      <x/>
      <x/>
      <x v="628"/>
      <x v="2"/>
      <x v="10"/>
    </i>
    <i r="1">
      <x v="36"/>
      <x/>
      <x/>
      <x v="629"/>
      <x v="2"/>
      <x v="5"/>
    </i>
    <i r="2">
      <x v="290"/>
      <x/>
      <x v="630"/>
      <x/>
      <x v="9"/>
    </i>
    <i r="2">
      <x v="291"/>
      <x/>
      <x v="631"/>
      <x/>
      <x v="9"/>
    </i>
    <i r="2">
      <x v="292"/>
      <x/>
      <x v="632"/>
      <x/>
      <x v="9"/>
    </i>
    <i r="2">
      <x v="293"/>
      <x/>
      <x v="633"/>
      <x/>
      <x v="9"/>
    </i>
  </rowItems>
  <colItems count="1">
    <i/>
  </colItems>
  <pageFields count="2">
    <pageField fld="26" hier="-1"/>
    <pageField fld="17" hier="-1"/>
  </pageFields>
  <formats count="1">
    <format dxfId="58">
      <pivotArea dataOnly="0" labelOnly="1" grandRow="1" outline="0" fieldPosition="0"/>
    </format>
  </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M534" firstHeaderRow="2" firstDataRow="2" firstDataCol="7" rowPageCount="2"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Row" compact="0" outline="0" showAll="0" defaultSubtotal="0">
      <items count="7">
        <item x="0"/>
        <item x="1"/>
        <item x="2"/>
        <item x="3"/>
        <item x="4"/>
        <item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axis="axisRow" compact="0" outline="0" showAll="0" defaultSubtotal="0">
      <items count="13">
        <item x="11"/>
        <item x="8"/>
        <item x="3"/>
        <item x="9"/>
        <item x="6"/>
        <item x="0"/>
        <item x="7"/>
        <item x="1"/>
        <item x="10"/>
        <item x="5"/>
        <item x="2"/>
        <item x="4"/>
        <item m="1" x="12"/>
      </items>
    </pivotField>
    <pivotField axis="axisPage" compact="0" outline="0" showAll="0">
      <items count="4">
        <item x="1"/>
        <item x="0"/>
        <item m="1" x="2"/>
        <item t="default"/>
      </items>
    </pivotField>
    <pivotField compact="0" outline="0" showAll="0" defaultSubtotal="0"/>
    <pivotField compact="0" outline="0" showAll="0"/>
    <pivotField compact="0" outline="0"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defaultSubtotal="0"/>
    <pivotField compact="0" outline="0" showAll="0" defaultSubtotal="0"/>
    <pivotField axis="axisPage" compact="0" outline="0" multipleItemSelectionAllowed="1" showAll="0">
      <items count="4">
        <item h="1" x="1"/>
        <item x="0"/>
        <item m="1" x="2"/>
        <item t="default"/>
      </items>
    </pivotField>
    <pivotField axis="axisRow" compact="0" outline="0" showAll="0" defaultSubtotal="0">
      <items count="5">
        <item x="0"/>
        <item x="2"/>
        <item x="3"/>
        <item x="1"/>
        <item m="1" x="4"/>
      </items>
    </pivotField>
    <pivotField compact="0" outline="0" showAll="0"/>
    <pivotField compact="0" outline="0" showAll="0" defaultSubtotal="0"/>
    <pivotField compact="0" outline="0" showAll="0"/>
    <pivotField compact="0" outline="0" showAll="0"/>
  </pivotFields>
  <rowFields count="7">
    <field x="6"/>
    <field x="8"/>
    <field x="10"/>
    <field x="12"/>
    <field x="14"/>
    <field x="31"/>
    <field x="16"/>
  </rowFields>
  <rowItems count="529">
    <i>
      <x/>
      <x/>
      <x/>
      <x/>
      <x/>
      <x/>
      <x v="5"/>
    </i>
    <i r="1">
      <x v="1"/>
      <x/>
      <x/>
      <x v="1"/>
      <x/>
      <x v="5"/>
    </i>
    <i r="2">
      <x v="1"/>
      <x/>
      <x v="2"/>
      <x v="3"/>
      <x v="5"/>
    </i>
    <i r="2">
      <x v="2"/>
      <x/>
      <x v="3"/>
      <x/>
      <x v="7"/>
    </i>
    <i r="2">
      <x v="3"/>
      <x/>
      <x v="4"/>
      <x v="3"/>
      <x v="7"/>
    </i>
    <i r="2">
      <x v="4"/>
      <x/>
      <x v="5"/>
      <x v="3"/>
      <x v="10"/>
    </i>
    <i r="2">
      <x v="5"/>
      <x/>
      <x v="6"/>
      <x v="3"/>
      <x v="10"/>
    </i>
    <i r="2">
      <x v="6"/>
      <x/>
      <x v="7"/>
      <x v="3"/>
      <x v="10"/>
    </i>
    <i r="2">
      <x v="7"/>
      <x/>
      <x v="8"/>
      <x v="3"/>
      <x v="2"/>
    </i>
    <i r="2">
      <x v="8"/>
      <x/>
      <x v="9"/>
      <x v="3"/>
      <x v="11"/>
    </i>
    <i r="2">
      <x v="9"/>
      <x/>
      <x v="10"/>
      <x v="3"/>
      <x v="5"/>
    </i>
    <i r="3">
      <x v="1"/>
      <x v="11"/>
      <x v="3"/>
      <x v="9"/>
    </i>
    <i r="3">
      <x v="2"/>
      <x v="12"/>
      <x v="3"/>
      <x v="9"/>
    </i>
    <i r="3">
      <x v="3"/>
      <x v="13"/>
      <x v="3"/>
      <x v="9"/>
    </i>
    <i r="2">
      <x v="10"/>
      <x/>
      <x v="14"/>
      <x v="3"/>
      <x v="5"/>
    </i>
    <i r="3">
      <x v="4"/>
      <x v="15"/>
      <x v="3"/>
      <x v="9"/>
    </i>
    <i r="3">
      <x v="5"/>
      <x v="16"/>
      <x v="3"/>
      <x v="9"/>
    </i>
    <i r="3">
      <x v="6"/>
      <x v="17"/>
      <x v="3"/>
      <x v="9"/>
    </i>
    <i r="3">
      <x v="7"/>
      <x v="18"/>
      <x v="3"/>
      <x v="9"/>
    </i>
    <i r="3">
      <x v="8"/>
      <x v="19"/>
      <x v="3"/>
      <x v="9"/>
    </i>
    <i r="3">
      <x v="9"/>
      <x v="20"/>
      <x v="3"/>
      <x v="9"/>
    </i>
    <i r="2">
      <x v="11"/>
      <x/>
      <x v="21"/>
      <x v="3"/>
      <x v="5"/>
    </i>
    <i r="2">
      <x v="12"/>
      <x/>
      <x v="22"/>
      <x v="3"/>
      <x v="5"/>
    </i>
    <i r="3">
      <x v="10"/>
      <x v="23"/>
      <x v="3"/>
      <x v="9"/>
    </i>
    <i r="3">
      <x v="11"/>
      <x v="24"/>
      <x v="3"/>
      <x v="9"/>
    </i>
    <i r="3">
      <x v="12"/>
      <x v="25"/>
      <x v="3"/>
      <x v="9"/>
    </i>
    <i r="3">
      <x v="13"/>
      <x v="26"/>
      <x v="3"/>
      <x v="9"/>
    </i>
    <i r="3">
      <x v="14"/>
      <x v="27"/>
      <x v="3"/>
      <x v="9"/>
    </i>
    <i r="2">
      <x v="13"/>
      <x/>
      <x v="28"/>
      <x/>
      <x v="10"/>
    </i>
    <i r="2">
      <x v="14"/>
      <x/>
      <x v="29"/>
      <x v="3"/>
      <x v="10"/>
    </i>
    <i r="2">
      <x v="15"/>
      <x/>
      <x v="30"/>
      <x v="3"/>
      <x v="4"/>
    </i>
    <i r="2">
      <x v="16"/>
      <x/>
      <x v="31"/>
      <x v="3"/>
      <x v="10"/>
    </i>
    <i r="1">
      <x v="2"/>
      <x/>
      <x/>
      <x v="32"/>
      <x/>
      <x v="5"/>
    </i>
    <i r="2">
      <x v="17"/>
      <x/>
      <x v="33"/>
      <x/>
      <x v="5"/>
    </i>
    <i r="3">
      <x v="15"/>
      <x v="34"/>
      <x v="3"/>
      <x v="9"/>
    </i>
    <i r="3">
      <x v="16"/>
      <x v="35"/>
      <x v="3"/>
      <x v="9"/>
    </i>
    <i r="3">
      <x v="17"/>
      <x v="36"/>
      <x v="3"/>
      <x v="9"/>
    </i>
    <i r="3">
      <x v="18"/>
      <x v="37"/>
      <x v="3"/>
      <x v="9"/>
    </i>
    <i r="3">
      <x v="19"/>
      <x v="38"/>
      <x v="3"/>
      <x v="9"/>
    </i>
    <i r="3">
      <x v="20"/>
      <x v="39"/>
      <x v="3"/>
      <x v="9"/>
    </i>
    <i r="3">
      <x v="21"/>
      <x v="40"/>
      <x v="3"/>
      <x v="9"/>
    </i>
    <i r="2">
      <x v="18"/>
      <x/>
      <x v="41"/>
      <x/>
      <x v="5"/>
    </i>
    <i r="3">
      <x v="22"/>
      <x v="42"/>
      <x v="3"/>
      <x v="9"/>
    </i>
    <i r="3">
      <x v="23"/>
      <x v="43"/>
      <x v="3"/>
      <x v="9"/>
    </i>
    <i r="3">
      <x v="24"/>
      <x v="44"/>
      <x v="3"/>
      <x v="9"/>
    </i>
    <i r="3">
      <x v="25"/>
      <x v="45"/>
      <x v="3"/>
      <x v="9"/>
    </i>
    <i r="3">
      <x v="26"/>
      <x v="46"/>
      <x v="3"/>
      <x v="9"/>
    </i>
    <i r="3">
      <x v="27"/>
      <x v="47"/>
      <x v="3"/>
      <x v="9"/>
    </i>
    <i r="3">
      <x v="28"/>
      <x v="48"/>
      <x v="3"/>
      <x v="9"/>
    </i>
    <i r="3">
      <x v="29"/>
      <x v="49"/>
      <x v="3"/>
      <x v="9"/>
    </i>
    <i r="2">
      <x v="19"/>
      <x/>
      <x v="50"/>
      <x v="3"/>
      <x v="10"/>
    </i>
    <i r="2">
      <x v="20"/>
      <x/>
      <x v="51"/>
      <x v="3"/>
      <x v="6"/>
    </i>
    <i r="2">
      <x v="21"/>
      <x/>
      <x v="52"/>
      <x v="3"/>
      <x v="10"/>
    </i>
    <i r="2">
      <x v="22"/>
      <x/>
      <x v="53"/>
      <x v="3"/>
      <x v="10"/>
    </i>
    <i r="2">
      <x v="23"/>
      <x/>
      <x v="54"/>
      <x v="3"/>
      <x v="10"/>
    </i>
    <i r="1">
      <x v="3"/>
      <x/>
      <x/>
      <x v="55"/>
      <x/>
      <x v="5"/>
    </i>
    <i r="2">
      <x v="24"/>
      <x/>
      <x v="56"/>
      <x/>
      <x v="10"/>
    </i>
    <i r="2">
      <x v="25"/>
      <x/>
      <x v="57"/>
      <x v="3"/>
      <x v="10"/>
    </i>
    <i r="2">
      <x v="26"/>
      <x/>
      <x v="58"/>
      <x/>
      <x v="10"/>
    </i>
    <i r="2">
      <x v="27"/>
      <x/>
      <x v="59"/>
      <x/>
      <x v="6"/>
    </i>
    <i>
      <x v="1"/>
      <x/>
      <x/>
      <x/>
      <x v="422"/>
      <x/>
      <x v="5"/>
    </i>
    <i r="1">
      <x v="4"/>
      <x/>
      <x/>
      <x v="60"/>
      <x/>
      <x v="5"/>
    </i>
    <i r="2">
      <x v="28"/>
      <x/>
      <x v="61"/>
      <x v="3"/>
      <x v="3"/>
    </i>
    <i r="2">
      <x v="29"/>
      <x/>
      <x v="62"/>
      <x v="3"/>
      <x v="3"/>
    </i>
    <i r="3">
      <x v="150"/>
      <x v="433"/>
      <x v="3"/>
      <x v="9"/>
    </i>
    <i r="3">
      <x v="151"/>
      <x v="434"/>
      <x v="3"/>
      <x v="9"/>
    </i>
    <i r="3">
      <x v="152"/>
      <x v="435"/>
      <x v="3"/>
      <x v="9"/>
    </i>
    <i r="3">
      <x v="153"/>
      <x v="436"/>
      <x v="3"/>
      <x v="9"/>
    </i>
    <i r="3">
      <x v="154"/>
      <x v="437"/>
      <x v="3"/>
      <x v="9"/>
    </i>
    <i r="3">
      <x v="155"/>
      <x v="438"/>
      <x v="3"/>
      <x v="9"/>
    </i>
    <i r="2">
      <x v="30"/>
      <x/>
      <x v="63"/>
      <x/>
      <x v="5"/>
    </i>
    <i r="3">
      <x v="30"/>
      <x v="64"/>
      <x v="3"/>
      <x v="9"/>
    </i>
    <i r="3">
      <x v="31"/>
      <x v="65"/>
      <x v="3"/>
      <x v="9"/>
    </i>
    <i r="3">
      <x v="32"/>
      <x v="66"/>
      <x v="3"/>
      <x v="9"/>
    </i>
    <i r="3">
      <x v="33"/>
      <x v="67"/>
      <x v="3"/>
      <x v="9"/>
    </i>
    <i r="3">
      <x v="34"/>
      <x v="68"/>
      <x v="3"/>
      <x v="9"/>
    </i>
    <i r="3">
      <x v="35"/>
      <x v="69"/>
      <x v="3"/>
      <x v="9"/>
    </i>
    <i r="3">
      <x v="36"/>
      <x v="70"/>
      <x v="3"/>
      <x v="9"/>
    </i>
    <i r="3">
      <x v="37"/>
      <x v="71"/>
      <x v="3"/>
      <x v="9"/>
    </i>
    <i r="3">
      <x v="38"/>
      <x v="72"/>
      <x v="3"/>
      <x v="9"/>
    </i>
    <i r="3">
      <x v="39"/>
      <x v="73"/>
      <x v="3"/>
      <x v="9"/>
    </i>
    <i r="2">
      <x v="31"/>
      <x/>
      <x v="74"/>
      <x v="3"/>
      <x v="10"/>
    </i>
    <i r="2">
      <x v="32"/>
      <x/>
      <x v="75"/>
      <x/>
      <x v="5"/>
    </i>
    <i r="3">
      <x v="40"/>
      <x v="76"/>
      <x v="3"/>
      <x v="9"/>
    </i>
    <i r="3">
      <x v="41"/>
      <x v="77"/>
      <x v="3"/>
      <x v="9"/>
    </i>
    <i r="3">
      <x v="42"/>
      <x v="78"/>
      <x v="3"/>
      <x v="9"/>
    </i>
    <i r="2">
      <x v="240"/>
      <x/>
      <x v="423"/>
      <x/>
      <x v="10"/>
    </i>
    <i r="2">
      <x v="241"/>
      <x/>
      <x v="424"/>
      <x v="3"/>
      <x v="10"/>
    </i>
    <i r="2">
      <x v="242"/>
      <x/>
      <x v="425"/>
      <x v="3"/>
      <x v="1"/>
    </i>
    <i r="2">
      <x v="243"/>
      <x/>
      <x v="426"/>
      <x/>
      <x v="10"/>
    </i>
    <i r="2">
      <x v="244"/>
      <x/>
      <x v="427"/>
      <x/>
      <x v="5"/>
    </i>
    <i r="3">
      <x v="301"/>
      <x v="640"/>
      <x v="3"/>
      <x v="9"/>
    </i>
    <i r="3">
      <x v="302"/>
      <x v="641"/>
      <x v="3"/>
      <x v="9"/>
    </i>
    <i r="2">
      <x v="245"/>
      <x/>
      <x v="430"/>
      <x v="3"/>
      <x v="10"/>
    </i>
    <i r="2">
      <x v="246"/>
      <x/>
      <x v="431"/>
      <x/>
      <x v="3"/>
    </i>
    <i r="2">
      <x v="247"/>
      <x/>
      <x v="432"/>
      <x/>
      <x v="3"/>
    </i>
    <i r="2">
      <x v="248"/>
      <x/>
      <x v="439"/>
      <x v="3"/>
      <x v="6"/>
    </i>
    <i r="2">
      <x v="249"/>
      <x/>
      <x v="440"/>
      <x v="3"/>
      <x v="6"/>
    </i>
    <i r="2">
      <x v="250"/>
      <x/>
      <x v="441"/>
      <x/>
      <x v="5"/>
    </i>
    <i r="3">
      <x v="156"/>
      <x v="442"/>
      <x v="3"/>
      <x v="9"/>
    </i>
    <i r="3">
      <x v="157"/>
      <x v="443"/>
      <x v="3"/>
      <x v="9"/>
    </i>
    <i r="3">
      <x v="158"/>
      <x v="444"/>
      <x v="3"/>
      <x v="9"/>
    </i>
    <i r="2">
      <x v="251"/>
      <x/>
      <x v="445"/>
      <x v="3"/>
      <x v="5"/>
    </i>
    <i r="3">
      <x v="159"/>
      <x v="446"/>
      <x v="3"/>
      <x v="9"/>
    </i>
    <i r="3">
      <x v="160"/>
      <x v="447"/>
      <x v="3"/>
      <x v="9"/>
    </i>
    <i r="3">
      <x v="161"/>
      <x v="448"/>
      <x v="3"/>
      <x v="9"/>
    </i>
    <i r="2">
      <x v="252"/>
      <x/>
      <x v="449"/>
      <x/>
      <x v="5"/>
    </i>
    <i r="2">
      <x v="253"/>
      <x v="162"/>
      <x v="450"/>
      <x v="3"/>
      <x v="9"/>
    </i>
    <i r="3">
      <x v="163"/>
      <x v="451"/>
      <x v="3"/>
      <x v="9"/>
    </i>
    <i r="3">
      <x v="164"/>
      <x v="452"/>
      <x v="3"/>
      <x v="9"/>
    </i>
    <i r="1">
      <x v="5"/>
      <x/>
      <x/>
      <x v="79"/>
      <x/>
      <x v="5"/>
    </i>
    <i r="2">
      <x v="33"/>
      <x/>
      <x v="80"/>
      <x v="3"/>
      <x v="8"/>
    </i>
    <i r="2">
      <x v="34"/>
      <x/>
      <x v="81"/>
      <x v="3"/>
      <x v="8"/>
    </i>
    <i r="2">
      <x v="35"/>
      <x/>
      <x v="82"/>
      <x v="3"/>
      <x v="8"/>
    </i>
    <i r="2">
      <x v="36"/>
      <x/>
      <x v="83"/>
      <x v="3"/>
      <x v="8"/>
    </i>
    <i r="2">
      <x v="37"/>
      <x/>
      <x v="84"/>
      <x v="3"/>
      <x v="8"/>
    </i>
    <i r="2">
      <x v="38"/>
      <x/>
      <x v="85"/>
      <x v="3"/>
      <x v="8"/>
    </i>
    <i r="2">
      <x v="39"/>
      <x/>
      <x v="86"/>
      <x v="3"/>
      <x v="8"/>
    </i>
    <i r="2">
      <x v="40"/>
      <x/>
      <x v="87"/>
      <x v="3"/>
      <x v="8"/>
    </i>
    <i r="2">
      <x v="41"/>
      <x/>
      <x v="88"/>
      <x v="3"/>
      <x v="8"/>
    </i>
    <i r="2">
      <x v="42"/>
      <x/>
      <x v="89"/>
      <x v="3"/>
      <x v="8"/>
    </i>
    <i r="2">
      <x v="43"/>
      <x/>
      <x v="90"/>
      <x v="3"/>
      <x v="8"/>
    </i>
    <i r="2">
      <x v="44"/>
      <x/>
      <x v="91"/>
      <x v="3"/>
      <x v="8"/>
    </i>
    <i r="1">
      <x v="6"/>
      <x/>
      <x/>
      <x v="92"/>
      <x v="1"/>
      <x v="5"/>
    </i>
    <i r="2">
      <x v="45"/>
      <x/>
      <x v="93"/>
      <x v="3"/>
      <x v="10"/>
    </i>
    <i r="2">
      <x v="46"/>
      <x/>
      <x v="94"/>
      <x v="3"/>
      <x v="10"/>
    </i>
    <i r="2">
      <x v="47"/>
      <x/>
      <x v="95"/>
      <x v="1"/>
      <x v="5"/>
    </i>
    <i r="3">
      <x v="171"/>
      <x v="465"/>
      <x v="3"/>
      <x v="9"/>
    </i>
    <i r="3">
      <x v="172"/>
      <x v="466"/>
      <x v="3"/>
      <x v="9"/>
    </i>
    <i r="3">
      <x v="173"/>
      <x v="467"/>
      <x v="3"/>
      <x v="9"/>
    </i>
    <i r="3">
      <x v="174"/>
      <x v="468"/>
      <x v="3"/>
      <x v="9"/>
    </i>
    <i r="3">
      <x v="175"/>
      <x v="469"/>
      <x v="3"/>
      <x v="9"/>
    </i>
    <i r="3">
      <x v="176"/>
      <x v="470"/>
      <x v="3"/>
      <x v="9"/>
    </i>
    <i r="3">
      <x v="177"/>
      <x v="471"/>
      <x v="3"/>
      <x v="9"/>
    </i>
    <i r="3">
      <x v="178"/>
      <x v="472"/>
      <x v="3"/>
      <x v="9"/>
    </i>
    <i r="3">
      <x v="179"/>
      <x v="473"/>
      <x v="3"/>
      <x v="9"/>
    </i>
    <i r="3">
      <x v="180"/>
      <x v="474"/>
      <x v="3"/>
      <x v="9"/>
    </i>
    <i r="3">
      <x v="181"/>
      <x v="475"/>
      <x v="3"/>
      <x v="9"/>
    </i>
    <i r="3">
      <x v="182"/>
      <x v="476"/>
      <x v="3"/>
      <x v="9"/>
    </i>
    <i r="3">
      <x v="183"/>
      <x v="477"/>
      <x v="3"/>
      <x v="9"/>
    </i>
    <i r="3">
      <x v="184"/>
      <x v="478"/>
      <x v="3"/>
      <x v="9"/>
    </i>
    <i r="3">
      <x v="185"/>
      <x v="479"/>
      <x v="3"/>
      <x v="9"/>
    </i>
    <i r="3">
      <x v="186"/>
      <x v="480"/>
      <x v="3"/>
      <x v="9"/>
    </i>
    <i r="2">
      <x v="48"/>
      <x/>
      <x v="96"/>
      <x v="1"/>
      <x v="10"/>
    </i>
    <i r="2">
      <x v="49"/>
      <x/>
      <x v="97"/>
      <x v="3"/>
      <x v="10"/>
    </i>
    <i r="2">
      <x v="50"/>
      <x/>
      <x v="98"/>
      <x v="3"/>
      <x v="10"/>
    </i>
    <i r="2">
      <x v="51"/>
      <x/>
      <x v="99"/>
      <x v="1"/>
      <x v="10"/>
    </i>
    <i r="2">
      <x v="52"/>
      <x/>
      <x v="100"/>
      <x v="1"/>
      <x v="10"/>
    </i>
    <i r="2">
      <x v="53"/>
      <x/>
      <x v="101"/>
      <x v="3"/>
      <x v="11"/>
    </i>
    <i r="2">
      <x v="54"/>
      <x/>
      <x v="102"/>
      <x v="3"/>
      <x v="11"/>
    </i>
    <i r="2">
      <x v="55"/>
      <x/>
      <x v="103"/>
      <x v="1"/>
      <x v="5"/>
    </i>
    <i r="3">
      <x v="43"/>
      <x v="104"/>
      <x v="3"/>
      <x v="9"/>
    </i>
    <i r="3">
      <x v="44"/>
      <x v="105"/>
      <x v="3"/>
      <x v="9"/>
    </i>
    <i r="3">
      <x v="45"/>
      <x v="106"/>
      <x v="3"/>
      <x v="9"/>
    </i>
    <i r="3">
      <x v="46"/>
      <x v="107"/>
      <x v="1"/>
      <x v="10"/>
    </i>
    <i r="2">
      <x v="56"/>
      <x/>
      <x v="108"/>
      <x v="1"/>
      <x v="10"/>
    </i>
    <i r="3">
      <x v="47"/>
      <x v="109"/>
      <x v="3"/>
      <x v="9"/>
    </i>
    <i r="3">
      <x v="48"/>
      <x v="110"/>
      <x v="3"/>
      <x v="9"/>
    </i>
    <i r="3">
      <x v="49"/>
      <x v="111"/>
      <x v="3"/>
      <x v="9"/>
    </i>
    <i r="3">
      <x v="50"/>
      <x v="112"/>
      <x v="3"/>
      <x v="9"/>
    </i>
    <i r="3">
      <x v="51"/>
      <x v="113"/>
      <x v="3"/>
      <x v="9"/>
    </i>
    <i r="2">
      <x v="57"/>
      <x/>
      <x v="114"/>
      <x v="3"/>
      <x v="10"/>
    </i>
    <i r="2">
      <x v="254"/>
      <x/>
      <x v="453"/>
      <x v="1"/>
      <x v="10"/>
    </i>
    <i r="2">
      <x v="255"/>
      <x/>
      <x v="454"/>
      <x v="3"/>
      <x v="10"/>
    </i>
    <i r="2">
      <x v="256"/>
      <x/>
      <x v="455"/>
      <x v="1"/>
      <x v="10"/>
    </i>
    <i r="2">
      <x v="257"/>
      <x/>
      <x v="456"/>
      <x v="1"/>
      <x v="10"/>
    </i>
    <i r="2">
      <x v="258"/>
      <x/>
      <x v="457"/>
      <x v="3"/>
      <x v="10"/>
    </i>
    <i r="3">
      <x v="165"/>
      <x v="458"/>
      <x v="3"/>
      <x v="9"/>
    </i>
    <i r="3">
      <x v="166"/>
      <x v="459"/>
      <x v="3"/>
      <x v="9"/>
    </i>
    <i r="3">
      <x v="167"/>
      <x v="460"/>
      <x v="3"/>
      <x v="9"/>
    </i>
    <i r="3">
      <x v="168"/>
      <x v="461"/>
      <x v="3"/>
      <x v="9"/>
    </i>
    <i r="3">
      <x v="169"/>
      <x v="462"/>
      <x v="3"/>
      <x v="9"/>
    </i>
    <i r="3">
      <x v="170"/>
      <x v="463"/>
      <x v="3"/>
      <x v="9"/>
    </i>
    <i r="2">
      <x v="259"/>
      <x/>
      <x v="464"/>
      <x v="1"/>
      <x v="10"/>
    </i>
    <i r="2">
      <x v="260"/>
      <x/>
      <x v="481"/>
      <x v="3"/>
      <x v="5"/>
    </i>
    <i r="3">
      <x v="187"/>
      <x v="482"/>
      <x v="3"/>
      <x v="9"/>
    </i>
    <i r="3">
      <x v="188"/>
      <x v="483"/>
      <x v="3"/>
      <x v="9"/>
    </i>
    <i r="1">
      <x v="7"/>
      <x/>
      <x/>
      <x v="115"/>
      <x v="3"/>
      <x v="5"/>
    </i>
    <i r="2">
      <x v="261"/>
      <x/>
      <x v="484"/>
      <x v="3"/>
      <x v="10"/>
    </i>
    <i r="2">
      <x v="262"/>
      <x/>
      <x v="485"/>
      <x v="3"/>
      <x v="10"/>
    </i>
    <i r="2">
      <x v="263"/>
      <x/>
      <x v="486"/>
      <x v="3"/>
      <x v="10"/>
    </i>
    <i r="2">
      <x v="264"/>
      <x/>
      <x v="487"/>
      <x v="3"/>
      <x v="10"/>
    </i>
    <i r="2">
      <x v="265"/>
      <x/>
      <x v="488"/>
      <x v="3"/>
      <x v="10"/>
    </i>
    <i r="2">
      <x v="266"/>
      <x/>
      <x v="489"/>
      <x v="3"/>
      <x v="10"/>
    </i>
    <i r="2">
      <x v="267"/>
      <x/>
      <x v="490"/>
      <x v="3"/>
      <x v="10"/>
    </i>
    <i r="2">
      <x v="268"/>
      <x/>
      <x v="491"/>
      <x v="3"/>
      <x v="3"/>
    </i>
    <i r="2">
      <x v="269"/>
      <x/>
      <x v="492"/>
      <x v="3"/>
      <x v="3"/>
    </i>
    <i r="2">
      <x v="270"/>
      <x/>
      <x v="493"/>
      <x v="3"/>
      <x v="6"/>
    </i>
    <i r="2">
      <x v="271"/>
      <x/>
      <x v="494"/>
      <x v="3"/>
      <x v="5"/>
    </i>
    <i r="3">
      <x v="189"/>
      <x v="495"/>
      <x v="3"/>
      <x v="9"/>
    </i>
    <i r="3">
      <x v="190"/>
      <x v="496"/>
      <x v="3"/>
      <x v="9"/>
    </i>
    <i r="3">
      <x v="191"/>
      <x v="497"/>
      <x v="3"/>
      <x v="9"/>
    </i>
    <i r="3">
      <x v="192"/>
      <x v="498"/>
      <x v="3"/>
      <x v="10"/>
    </i>
    <i r="2">
      <x v="272"/>
      <x/>
      <x v="499"/>
      <x v="3"/>
      <x v="5"/>
    </i>
    <i r="3">
      <x v="193"/>
      <x v="500"/>
      <x v="3"/>
      <x v="9"/>
    </i>
    <i r="3">
      <x v="194"/>
      <x v="501"/>
      <x v="3"/>
      <x v="9"/>
    </i>
    <i r="3">
      <x v="195"/>
      <x v="502"/>
      <x v="3"/>
      <x v="9"/>
    </i>
    <i r="3">
      <x v="196"/>
      <x v="503"/>
      <x v="3"/>
      <x v="9"/>
    </i>
    <i r="3">
      <x v="197"/>
      <x v="504"/>
      <x v="3"/>
      <x v="9"/>
    </i>
    <i r="3">
      <x v="198"/>
      <x v="505"/>
      <x v="3"/>
      <x v="9"/>
    </i>
    <i r="3">
      <x v="199"/>
      <x v="506"/>
      <x v="3"/>
      <x v="9"/>
    </i>
    <i r="3">
      <x v="200"/>
      <x v="507"/>
      <x v="3"/>
      <x v="9"/>
    </i>
    <i r="3">
      <x v="201"/>
      <x v="508"/>
      <x v="3"/>
      <x v="9"/>
    </i>
    <i r="3">
      <x v="202"/>
      <x v="509"/>
      <x v="3"/>
      <x v="9"/>
    </i>
    <i r="1">
      <x v="33"/>
      <x/>
      <x/>
      <x v="510"/>
      <x/>
      <x v="5"/>
    </i>
    <i r="2">
      <x v="273"/>
      <x/>
      <x v="511"/>
      <x/>
      <x v="5"/>
    </i>
    <i r="3">
      <x v="203"/>
      <x v="512"/>
      <x v="3"/>
      <x v="9"/>
    </i>
    <i r="3">
      <x v="204"/>
      <x v="513"/>
      <x v="3"/>
      <x v="9"/>
    </i>
    <i r="3">
      <x v="205"/>
      <x v="514"/>
      <x v="3"/>
      <x v="9"/>
    </i>
    <i r="3">
      <x v="206"/>
      <x v="515"/>
      <x v="3"/>
      <x v="9"/>
    </i>
    <i r="2">
      <x v="274"/>
      <x/>
      <x v="516"/>
      <x/>
      <x v="10"/>
    </i>
    <i r="2">
      <x v="275"/>
      <x/>
      <x v="517"/>
      <x/>
      <x v="10"/>
    </i>
    <i r="2">
      <x v="276"/>
      <x/>
      <x v="518"/>
      <x/>
      <x v="10"/>
    </i>
    <i r="2">
      <x v="277"/>
      <x/>
      <x v="519"/>
      <x/>
      <x v="5"/>
    </i>
    <i r="3">
      <x v="207"/>
      <x v="520"/>
      <x v="3"/>
      <x v="9"/>
    </i>
    <i r="3">
      <x v="208"/>
      <x v="521"/>
      <x v="3"/>
      <x v="9"/>
    </i>
    <i r="3">
      <x v="209"/>
      <x v="522"/>
      <x v="3"/>
      <x v="9"/>
    </i>
    <i r="3">
      <x v="210"/>
      <x v="523"/>
      <x v="3"/>
      <x v="9"/>
    </i>
    <i r="2">
      <x v="278"/>
      <x/>
      <x v="524"/>
      <x/>
      <x v="10"/>
    </i>
    <i r="2">
      <x v="279"/>
      <x/>
      <x v="525"/>
      <x/>
      <x v="10"/>
    </i>
    <i r="2">
      <x v="280"/>
      <x/>
      <x v="526"/>
      <x/>
      <x v="10"/>
    </i>
    <i>
      <x v="2"/>
      <x/>
      <x/>
      <x/>
      <x v="116"/>
      <x/>
      <x v="5"/>
    </i>
    <i r="1">
      <x v="8"/>
      <x/>
      <x/>
      <x v="117"/>
      <x v="3"/>
      <x/>
    </i>
    <i r="2">
      <x v="58"/>
      <x/>
      <x v="118"/>
      <x v="3"/>
      <x/>
    </i>
    <i r="2">
      <x v="59"/>
      <x/>
      <x v="119"/>
      <x v="3"/>
      <x/>
    </i>
    <i r="2">
      <x v="60"/>
      <x/>
      <x v="120"/>
      <x v="3"/>
      <x/>
    </i>
    <i r="2">
      <x v="61"/>
      <x/>
      <x v="121"/>
      <x v="3"/>
      <x/>
    </i>
    <i r="2">
      <x v="62"/>
      <x/>
      <x v="122"/>
      <x v="3"/>
      <x/>
    </i>
    <i r="2">
      <x v="63"/>
      <x/>
      <x v="123"/>
      <x v="3"/>
      <x/>
    </i>
    <i r="2">
      <x v="64"/>
      <x/>
      <x v="124"/>
      <x v="3"/>
      <x/>
    </i>
    <i r="2">
      <x v="65"/>
      <x/>
      <x v="125"/>
      <x v="3"/>
      <x/>
    </i>
    <i r="2">
      <x v="66"/>
      <x/>
      <x v="126"/>
      <x v="3"/>
      <x/>
    </i>
    <i r="2">
      <x v="67"/>
      <x/>
      <x v="127"/>
      <x v="3"/>
      <x/>
    </i>
    <i r="2">
      <x v="68"/>
      <x/>
      <x v="128"/>
      <x v="3"/>
      <x/>
    </i>
    <i r="1">
      <x v="9"/>
      <x/>
      <x/>
      <x v="129"/>
      <x v="3"/>
      <x/>
    </i>
    <i r="2">
      <x v="69"/>
      <x/>
      <x v="130"/>
      <x v="3"/>
      <x/>
    </i>
    <i r="3">
      <x v="211"/>
      <x v="527"/>
      <x v="3"/>
      <x/>
    </i>
    <i r="3">
      <x v="212"/>
      <x v="528"/>
      <x v="3"/>
      <x/>
    </i>
    <i r="3">
      <x v="213"/>
      <x v="529"/>
      <x v="3"/>
      <x/>
    </i>
    <i r="3">
      <x v="214"/>
      <x v="530"/>
      <x v="3"/>
      <x/>
    </i>
    <i r="2">
      <x v="70"/>
      <x/>
      <x v="131"/>
      <x v="3"/>
      <x/>
    </i>
    <i r="2">
      <x v="71"/>
      <x/>
      <x v="132"/>
      <x v="3"/>
      <x/>
    </i>
    <i r="3">
      <x v="52"/>
      <x v="133"/>
      <x v="3"/>
      <x/>
    </i>
    <i r="3">
      <x v="53"/>
      <x v="134"/>
      <x v="3"/>
      <x/>
    </i>
    <i r="3">
      <x v="54"/>
      <x v="135"/>
      <x v="3"/>
      <x/>
    </i>
    <i r="3">
      <x v="55"/>
      <x v="136"/>
      <x v="3"/>
      <x/>
    </i>
    <i r="2">
      <x v="72"/>
      <x/>
      <x v="137"/>
      <x v="3"/>
      <x/>
    </i>
    <i r="2">
      <x v="73"/>
      <x/>
      <x v="138"/>
      <x v="3"/>
      <x/>
    </i>
    <i r="2">
      <x v="74"/>
      <x/>
      <x v="139"/>
      <x v="3"/>
      <x/>
    </i>
    <i r="2">
      <x v="75"/>
      <x/>
      <x v="140"/>
      <x v="3"/>
      <x/>
    </i>
    <i r="2">
      <x v="76"/>
      <x/>
      <x v="141"/>
      <x v="3"/>
      <x/>
    </i>
    <i r="2">
      <x v="77"/>
      <x/>
      <x v="142"/>
      <x v="3"/>
      <x/>
    </i>
    <i r="2">
      <x v="78"/>
      <x/>
      <x v="143"/>
      <x v="3"/>
      <x/>
    </i>
    <i r="2">
      <x v="79"/>
      <x/>
      <x v="144"/>
      <x v="3"/>
      <x/>
    </i>
    <i r="2">
      <x v="80"/>
      <x/>
      <x v="145"/>
      <x v="3"/>
      <x/>
    </i>
    <i r="2">
      <x v="82"/>
      <x/>
      <x v="147"/>
      <x v="3"/>
      <x/>
    </i>
    <i r="2">
      <x v="84"/>
      <x/>
      <x v="149"/>
      <x v="3"/>
      <x/>
    </i>
    <i r="2">
      <x v="85"/>
      <x/>
      <x v="150"/>
      <x v="3"/>
      <x/>
    </i>
    <i r="1">
      <x v="10"/>
      <x/>
      <x/>
      <x v="151"/>
      <x v="3"/>
      <x/>
    </i>
    <i r="2">
      <x v="86"/>
      <x/>
      <x v="152"/>
      <x v="3"/>
      <x/>
    </i>
    <i r="2">
      <x v="87"/>
      <x/>
      <x v="153"/>
      <x v="3"/>
      <x/>
    </i>
    <i r="2">
      <x v="88"/>
      <x/>
      <x v="154"/>
      <x v="3"/>
      <x/>
    </i>
    <i r="3">
      <x v="56"/>
      <x v="155"/>
      <x v="3"/>
      <x/>
    </i>
    <i r="3">
      <x v="57"/>
      <x v="156"/>
      <x v="3"/>
      <x/>
    </i>
    <i r="3">
      <x v="58"/>
      <x v="157"/>
      <x v="3"/>
      <x/>
    </i>
    <i r="3">
      <x v="59"/>
      <x v="158"/>
      <x v="3"/>
      <x/>
    </i>
    <i r="3">
      <x v="60"/>
      <x v="159"/>
      <x v="3"/>
      <x/>
    </i>
    <i r="3">
      <x v="61"/>
      <x v="160"/>
      <x v="3"/>
      <x/>
    </i>
    <i r="3">
      <x v="62"/>
      <x v="161"/>
      <x v="3"/>
      <x/>
    </i>
    <i r="3">
      <x v="63"/>
      <x v="162"/>
      <x v="3"/>
      <x/>
    </i>
    <i r="3">
      <x v="64"/>
      <x v="163"/>
      <x v="3"/>
      <x/>
    </i>
    <i r="3">
      <x v="65"/>
      <x v="164"/>
      <x v="3"/>
      <x/>
    </i>
    <i r="3">
      <x v="66"/>
      <x v="165"/>
      <x v="3"/>
      <x/>
    </i>
    <i r="2">
      <x v="89"/>
      <x/>
      <x v="166"/>
      <x v="3"/>
      <x/>
    </i>
    <i r="3">
      <x v="67"/>
      <x v="167"/>
      <x v="3"/>
      <x/>
    </i>
    <i r="3">
      <x v="68"/>
      <x v="168"/>
      <x v="3"/>
      <x/>
    </i>
    <i r="2">
      <x v="90"/>
      <x/>
      <x v="169"/>
      <x v="3"/>
      <x/>
    </i>
    <i r="3">
      <x v="69"/>
      <x v="170"/>
      <x v="3"/>
      <x/>
    </i>
    <i r="3">
      <x v="70"/>
      <x v="171"/>
      <x v="3"/>
      <x/>
    </i>
    <i r="3">
      <x v="71"/>
      <x v="172"/>
      <x v="3"/>
      <x/>
    </i>
    <i r="2">
      <x v="91"/>
      <x/>
      <x v="173"/>
      <x v="3"/>
      <x/>
    </i>
    <i r="2">
      <x v="92"/>
      <x/>
      <x v="174"/>
      <x v="3"/>
      <x/>
    </i>
    <i r="1">
      <x v="11"/>
      <x/>
      <x/>
      <x v="175"/>
      <x v="3"/>
      <x/>
    </i>
    <i r="2">
      <x v="93"/>
      <x/>
      <x v="176"/>
      <x v="3"/>
      <x/>
    </i>
    <i r="3">
      <x v="72"/>
      <x v="177"/>
      <x v="3"/>
      <x/>
    </i>
    <i r="3">
      <x v="73"/>
      <x v="178"/>
      <x v="3"/>
      <x/>
    </i>
    <i r="3">
      <x v="215"/>
      <x v="531"/>
      <x v="3"/>
      <x/>
    </i>
    <i r="3">
      <x v="216"/>
      <x v="532"/>
      <x v="3"/>
      <x/>
    </i>
    <i r="3">
      <x v="217"/>
      <x v="533"/>
      <x v="3"/>
      <x/>
    </i>
    <i r="3">
      <x v="218"/>
      <x v="534"/>
      <x v="3"/>
      <x/>
    </i>
    <i r="3">
      <x v="219"/>
      <x v="535"/>
      <x v="3"/>
      <x/>
    </i>
    <i r="3">
      <x v="220"/>
      <x v="536"/>
      <x v="3"/>
      <x/>
    </i>
    <i r="3">
      <x v="221"/>
      <x v="537"/>
      <x v="3"/>
      <x/>
    </i>
    <i r="2">
      <x v="94"/>
      <x/>
      <x v="179"/>
      <x v="3"/>
      <x/>
    </i>
    <i r="2">
      <x v="95"/>
      <x/>
      <x v="180"/>
      <x v="3"/>
      <x/>
    </i>
    <i r="2">
      <x v="96"/>
      <x/>
      <x v="181"/>
      <x v="3"/>
      <x/>
    </i>
    <i r="2">
      <x v="97"/>
      <x/>
      <x v="182"/>
      <x v="3"/>
      <x/>
    </i>
    <i r="2">
      <x v="98"/>
      <x/>
      <x v="183"/>
      <x v="3"/>
      <x/>
    </i>
    <i r="2">
      <x v="99"/>
      <x/>
      <x v="184"/>
      <x v="3"/>
      <x/>
    </i>
    <i r="2">
      <x v="100"/>
      <x/>
      <x v="185"/>
      <x v="3"/>
      <x/>
    </i>
    <i r="2">
      <x v="101"/>
      <x/>
      <x v="186"/>
      <x v="3"/>
      <x/>
    </i>
    <i r="2">
      <x v="102"/>
      <x/>
      <x v="187"/>
      <x v="3"/>
      <x/>
    </i>
    <i r="1">
      <x v="12"/>
      <x/>
      <x/>
      <x v="188"/>
      <x v="3"/>
      <x/>
    </i>
    <i r="2">
      <x v="103"/>
      <x/>
      <x v="189"/>
      <x v="3"/>
      <x/>
    </i>
    <i r="2">
      <x v="104"/>
      <x/>
      <x v="190"/>
      <x v="3"/>
      <x/>
    </i>
    <i r="2">
      <x v="105"/>
      <x/>
      <x v="191"/>
      <x v="3"/>
      <x/>
    </i>
    <i r="2">
      <x v="106"/>
      <x/>
      <x v="192"/>
      <x v="3"/>
      <x/>
    </i>
    <i r="2">
      <x v="107"/>
      <x/>
      <x v="193"/>
      <x v="3"/>
      <x/>
    </i>
    <i r="2">
      <x v="108"/>
      <x/>
      <x v="194"/>
      <x v="3"/>
      <x/>
    </i>
    <i r="2">
      <x v="109"/>
      <x/>
      <x v="195"/>
      <x v="3"/>
      <x/>
    </i>
    <i r="2">
      <x v="110"/>
      <x/>
      <x v="196"/>
      <x v="3"/>
      <x/>
    </i>
    <i r="2">
      <x v="111"/>
      <x/>
      <x v="197"/>
      <x v="3"/>
      <x/>
    </i>
    <i r="2">
      <x v="112"/>
      <x/>
      <x v="198"/>
      <x v="3"/>
      <x/>
    </i>
    <i r="2">
      <x v="113"/>
      <x/>
      <x v="199"/>
      <x v="3"/>
      <x/>
    </i>
    <i r="2">
      <x v="114"/>
      <x/>
      <x v="200"/>
      <x v="3"/>
      <x/>
    </i>
    <i r="2">
      <x v="115"/>
      <x/>
      <x v="201"/>
      <x v="3"/>
      <x/>
    </i>
    <i r="2">
      <x v="116"/>
      <x/>
      <x v="202"/>
      <x v="3"/>
      <x/>
    </i>
    <i r="2">
      <x v="117"/>
      <x/>
      <x v="203"/>
      <x v="3"/>
      <x/>
    </i>
    <i r="2">
      <x v="118"/>
      <x/>
      <x v="204"/>
      <x v="3"/>
      <x/>
    </i>
    <i r="2">
      <x v="119"/>
      <x/>
      <x v="205"/>
      <x v="3"/>
      <x/>
    </i>
    <i r="1">
      <x v="13"/>
      <x/>
      <x/>
      <x v="206"/>
      <x v="3"/>
      <x/>
    </i>
    <i r="2">
      <x v="120"/>
      <x/>
      <x v="207"/>
      <x v="3"/>
      <x/>
    </i>
    <i r="2">
      <x v="121"/>
      <x/>
      <x v="208"/>
      <x v="3"/>
      <x/>
    </i>
    <i r="2">
      <x v="122"/>
      <x/>
      <x v="209"/>
      <x v="3"/>
      <x/>
    </i>
    <i r="2">
      <x v="123"/>
      <x/>
      <x v="210"/>
      <x v="3"/>
      <x/>
    </i>
    <i r="2">
      <x v="124"/>
      <x/>
      <x v="211"/>
      <x v="3"/>
      <x/>
    </i>
    <i r="2">
      <x v="125"/>
      <x/>
      <x v="212"/>
      <x v="3"/>
      <x/>
    </i>
    <i r="2">
      <x v="126"/>
      <x/>
      <x v="213"/>
      <x v="3"/>
      <x/>
    </i>
    <i r="2">
      <x v="127"/>
      <x/>
      <x v="214"/>
      <x v="3"/>
      <x/>
    </i>
    <i r="2">
      <x v="128"/>
      <x/>
      <x v="215"/>
      <x v="3"/>
      <x/>
    </i>
    <i r="2">
      <x v="129"/>
      <x/>
      <x v="216"/>
      <x v="3"/>
      <x/>
    </i>
    <i r="2">
      <x v="130"/>
      <x/>
      <x v="217"/>
      <x v="3"/>
      <x/>
    </i>
    <i r="2">
      <x v="131"/>
      <x/>
      <x v="218"/>
      <x v="3"/>
      <x/>
    </i>
    <i r="2">
      <x v="132"/>
      <x/>
      <x v="219"/>
      <x v="3"/>
      <x/>
    </i>
    <i r="2">
      <x v="133"/>
      <x/>
      <x v="220"/>
      <x v="3"/>
      <x/>
    </i>
    <i r="2">
      <x v="134"/>
      <x/>
      <x v="221"/>
      <x v="3"/>
      <x/>
    </i>
    <i r="2">
      <x v="135"/>
      <x/>
      <x v="222"/>
      <x v="3"/>
      <x/>
    </i>
    <i r="1">
      <x v="14"/>
      <x/>
      <x/>
      <x v="223"/>
      <x v="3"/>
      <x/>
    </i>
    <i r="2">
      <x v="136"/>
      <x/>
      <x v="224"/>
      <x v="3"/>
      <x/>
    </i>
    <i r="2">
      <x v="137"/>
      <x/>
      <x v="225"/>
      <x v="3"/>
      <x/>
    </i>
    <i r="2">
      <x v="138"/>
      <x/>
      <x v="226"/>
      <x v="3"/>
      <x/>
    </i>
    <i r="2">
      <x v="139"/>
      <x/>
      <x v="227"/>
      <x/>
      <x/>
    </i>
    <i r="1">
      <x v="15"/>
      <x/>
      <x/>
      <x v="228"/>
      <x/>
      <x/>
    </i>
    <i r="2">
      <x v="140"/>
      <x/>
      <x v="229"/>
      <x v="3"/>
      <x/>
    </i>
    <i r="2">
      <x v="147"/>
      <x/>
      <x v="236"/>
      <x v="3"/>
      <x/>
    </i>
    <i r="2">
      <x v="149"/>
      <x/>
      <x v="238"/>
      <x v="3"/>
      <x/>
    </i>
    <i r="2">
      <x v="151"/>
      <x/>
      <x v="240"/>
      <x v="3"/>
      <x/>
    </i>
    <i r="2">
      <x v="155"/>
      <x/>
      <x v="244"/>
      <x v="3"/>
      <x/>
    </i>
    <i r="2">
      <x v="156"/>
      <x/>
      <x v="245"/>
      <x v="3"/>
      <x/>
    </i>
    <i r="2">
      <x v="157"/>
      <x/>
      <x v="246"/>
      <x v="3"/>
      <x/>
    </i>
    <i r="1">
      <x v="16"/>
      <x/>
      <x/>
      <x v="247"/>
      <x v="3"/>
      <x/>
    </i>
    <i r="2">
      <x v="158"/>
      <x/>
      <x v="248"/>
      <x v="3"/>
      <x/>
    </i>
    <i r="2">
      <x v="159"/>
      <x/>
      <x v="249"/>
      <x v="3"/>
      <x/>
    </i>
    <i r="2">
      <x v="160"/>
      <x/>
      <x v="250"/>
      <x v="3"/>
      <x/>
    </i>
    <i r="2">
      <x v="161"/>
      <x/>
      <x v="251"/>
      <x v="3"/>
      <x/>
    </i>
    <i r="2">
      <x v="162"/>
      <x/>
      <x v="252"/>
      <x v="3"/>
      <x/>
    </i>
    <i r="2">
      <x v="163"/>
      <x/>
      <x v="253"/>
      <x v="3"/>
      <x/>
    </i>
    <i r="2">
      <x v="165"/>
      <x/>
      <x v="255"/>
      <x v="3"/>
      <x/>
    </i>
    <i r="2">
      <x v="166"/>
      <x/>
      <x v="256"/>
      <x v="3"/>
      <x/>
    </i>
    <i r="2">
      <x v="167"/>
      <x/>
      <x v="257"/>
      <x/>
      <x/>
    </i>
    <i r="1">
      <x v="17"/>
      <x/>
      <x/>
      <x v="258"/>
      <x/>
      <x/>
    </i>
    <i r="2">
      <x v="171"/>
      <x/>
      <x v="269"/>
      <x v="3"/>
      <x/>
    </i>
    <i>
      <x v="3"/>
      <x v="18"/>
      <x/>
      <x/>
      <x v="271"/>
      <x/>
      <x v="5"/>
    </i>
    <i r="2">
      <x v="281"/>
      <x/>
      <x v="538"/>
      <x/>
      <x v="5"/>
    </i>
    <i r="3">
      <x v="222"/>
      <x v="539"/>
      <x v="3"/>
      <x v="9"/>
    </i>
    <i r="3">
      <x v="223"/>
      <x v="540"/>
      <x v="3"/>
      <x v="9"/>
    </i>
    <i r="3">
      <x v="224"/>
      <x v="541"/>
      <x v="3"/>
      <x v="9"/>
    </i>
    <i r="3">
      <x v="225"/>
      <x v="542"/>
      <x v="3"/>
      <x v="9"/>
    </i>
    <i r="3">
      <x v="226"/>
      <x v="543"/>
      <x v="3"/>
      <x v="9"/>
    </i>
    <i r="3">
      <x v="227"/>
      <x v="544"/>
      <x v="3"/>
      <x v="9"/>
    </i>
    <i r="2">
      <x v="282"/>
      <x/>
      <x v="545"/>
      <x/>
      <x v="5"/>
    </i>
    <i r="3">
      <x v="228"/>
      <x v="546"/>
      <x v="3"/>
      <x v="9"/>
    </i>
    <i r="3">
      <x v="229"/>
      <x v="547"/>
      <x v="3"/>
      <x v="9"/>
    </i>
    <i r="3">
      <x v="230"/>
      <x v="548"/>
      <x v="3"/>
      <x v="9"/>
    </i>
    <i r="3">
      <x v="231"/>
      <x v="549"/>
      <x v="3"/>
      <x v="9"/>
    </i>
    <i r="2">
      <x v="283"/>
      <x/>
      <x v="550"/>
      <x/>
      <x v="5"/>
    </i>
    <i r="3">
      <x v="232"/>
      <x v="551"/>
      <x v="3"/>
      <x v="8"/>
    </i>
    <i r="3">
      <x v="233"/>
      <x v="552"/>
      <x v="3"/>
      <x v="8"/>
    </i>
    <i r="3">
      <x v="234"/>
      <x v="553"/>
      <x v="3"/>
      <x v="8"/>
    </i>
    <i r="3">
      <x v="235"/>
      <x v="554"/>
      <x v="3"/>
      <x v="8"/>
    </i>
    <i r="3">
      <x v="236"/>
      <x v="555"/>
      <x v="3"/>
      <x v="8"/>
    </i>
    <i r="3">
      <x v="237"/>
      <x v="556"/>
      <x v="3"/>
      <x v="8"/>
    </i>
    <i r="3">
      <x v="238"/>
      <x v="557"/>
      <x v="3"/>
      <x v="8"/>
    </i>
    <i r="3">
      <x v="239"/>
      <x v="558"/>
      <x v="3"/>
      <x v="8"/>
    </i>
    <i r="3">
      <x v="240"/>
      <x v="559"/>
      <x v="3"/>
      <x v="8"/>
    </i>
    <i r="3">
      <x v="241"/>
      <x v="560"/>
      <x v="3"/>
      <x v="8"/>
    </i>
    <i r="3">
      <x v="242"/>
      <x v="561"/>
      <x v="3"/>
      <x v="8"/>
    </i>
    <i r="3">
      <x v="243"/>
      <x v="562"/>
      <x v="3"/>
      <x v="8"/>
    </i>
    <i r="3">
      <x v="244"/>
      <x v="563"/>
      <x v="3"/>
      <x v="8"/>
    </i>
    <i r="3">
      <x v="245"/>
      <x v="564"/>
      <x v="3"/>
      <x v="8"/>
    </i>
    <i r="2">
      <x v="284"/>
      <x/>
      <x v="565"/>
      <x v="3"/>
      <x v="5"/>
    </i>
    <i r="3">
      <x v="246"/>
      <x v="566"/>
      <x v="3"/>
      <x v="8"/>
    </i>
    <i r="3">
      <x v="247"/>
      <x v="567"/>
      <x v="3"/>
      <x v="8"/>
    </i>
    <i r="3">
      <x v="248"/>
      <x v="568"/>
      <x v="3"/>
      <x v="8"/>
    </i>
    <i r="3">
      <x v="249"/>
      <x v="569"/>
      <x v="3"/>
      <x v="8"/>
    </i>
    <i r="3">
      <x v="250"/>
      <x v="570"/>
      <x v="3"/>
      <x v="8"/>
    </i>
    <i r="3">
      <x v="251"/>
      <x v="571"/>
      <x v="3"/>
      <x v="8"/>
    </i>
    <i r="3">
      <x v="252"/>
      <x v="572"/>
      <x v="3"/>
      <x v="8"/>
    </i>
    <i r="3">
      <x v="253"/>
      <x v="573"/>
      <x v="3"/>
      <x v="8"/>
    </i>
    <i r="3">
      <x v="254"/>
      <x v="574"/>
      <x v="3"/>
      <x v="8"/>
    </i>
    <i r="3">
      <x v="255"/>
      <x v="575"/>
      <x v="3"/>
      <x v="8"/>
    </i>
    <i r="3">
      <x v="256"/>
      <x v="576"/>
      <x v="3"/>
      <x v="8"/>
    </i>
    <i r="3">
      <x v="257"/>
      <x v="577"/>
      <x v="3"/>
      <x v="8"/>
    </i>
    <i r="3">
      <x v="258"/>
      <x v="578"/>
      <x v="3"/>
      <x v="8"/>
    </i>
    <i r="3">
      <x v="259"/>
      <x v="579"/>
      <x v="3"/>
      <x v="8"/>
    </i>
    <i r="3">
      <x v="260"/>
      <x v="580"/>
      <x v="3"/>
      <x v="8"/>
    </i>
    <i r="2">
      <x v="285"/>
      <x/>
      <x v="581"/>
      <x/>
      <x v="5"/>
    </i>
    <i r="3">
      <x v="261"/>
      <x v="582"/>
      <x v="3"/>
      <x v="9"/>
    </i>
    <i r="3">
      <x v="262"/>
      <x v="583"/>
      <x v="3"/>
      <x v="9"/>
    </i>
    <i r="3">
      <x v="263"/>
      <x v="584"/>
      <x v="3"/>
      <x v="9"/>
    </i>
    <i r="3">
      <x v="264"/>
      <x v="585"/>
      <x v="3"/>
      <x v="9"/>
    </i>
    <i r="3">
      <x v="265"/>
      <x v="586"/>
      <x v="3"/>
      <x v="9"/>
    </i>
    <i r="3">
      <x v="266"/>
      <x v="587"/>
    </i>
    <i r="2">
      <x v="286"/>
      <x/>
      <x v="588"/>
      <x/>
      <x v="5"/>
    </i>
    <i r="3">
      <x v="267"/>
      <x v="589"/>
      <x/>
      <x v="8"/>
    </i>
    <i r="3">
      <x v="268"/>
      <x v="590"/>
      <x/>
      <x v="8"/>
    </i>
    <i r="3">
      <x v="269"/>
      <x v="591"/>
      <x/>
      <x v="8"/>
    </i>
    <i r="3">
      <x v="270"/>
      <x v="592"/>
      <x/>
      <x v="8"/>
    </i>
    <i r="3">
      <x v="271"/>
      <x v="593"/>
      <x/>
      <x v="8"/>
    </i>
    <i r="3">
      <x v="272"/>
      <x v="594"/>
      <x/>
      <x v="8"/>
    </i>
    <i r="3">
      <x v="273"/>
      <x v="595"/>
      <x/>
      <x v="8"/>
    </i>
    <i r="3">
      <x v="274"/>
      <x v="596"/>
      <x/>
      <x v="8"/>
    </i>
    <i r="3">
      <x v="275"/>
      <x v="597"/>
      <x/>
      <x v="8"/>
    </i>
    <i r="3">
      <x v="276"/>
      <x v="598"/>
      <x/>
      <x v="8"/>
    </i>
    <i r="3">
      <x v="277"/>
      <x v="599"/>
      <x/>
      <x v="8"/>
    </i>
    <i r="3">
      <x v="278"/>
      <x v="600"/>
      <x/>
      <x v="8"/>
    </i>
    <i r="3">
      <x v="279"/>
      <x v="601"/>
      <x/>
      <x v="8"/>
    </i>
    <i r="3">
      <x v="280"/>
      <x v="602"/>
      <x/>
      <x v="8"/>
    </i>
    <i r="3">
      <x v="281"/>
      <x v="603"/>
      <x/>
      <x v="8"/>
    </i>
    <i r="3">
      <x v="282"/>
      <x v="604"/>
      <x/>
      <x v="8"/>
    </i>
    <i r="3">
      <x v="283"/>
      <x v="605"/>
      <x/>
      <x v="8"/>
    </i>
    <i r="3">
      <x v="284"/>
      <x v="606"/>
      <x/>
      <x v="8"/>
    </i>
    <i r="3">
      <x v="285"/>
      <x v="607"/>
      <x/>
      <x v="8"/>
    </i>
    <i r="3">
      <x v="286"/>
      <x v="608"/>
      <x/>
      <x v="8"/>
    </i>
    <i r="2">
      <x v="287"/>
      <x/>
      <x v="609"/>
      <x/>
      <x v="5"/>
    </i>
    <i r="3">
      <x v="287"/>
      <x v="610"/>
      <x/>
      <x v="10"/>
    </i>
    <i r="3">
      <x v="288"/>
      <x v="611"/>
      <x/>
      <x v="10"/>
    </i>
    <i r="3">
      <x v="289"/>
      <x v="612"/>
      <x/>
      <x v="11"/>
    </i>
    <i r="3">
      <x v="292"/>
      <x v="615"/>
      <x/>
      <x v="10"/>
    </i>
    <i r="3">
      <x v="303"/>
      <x v="642"/>
      <x/>
      <x v="10"/>
    </i>
    <i r="3">
      <x v="304"/>
      <x v="643"/>
      <x/>
      <x v="10"/>
    </i>
    <i r="1">
      <x v="38"/>
      <x/>
      <x/>
      <x v="644"/>
      <x/>
      <x v="5"/>
    </i>
    <i r="2">
      <x v="298"/>
      <x/>
      <x v="645"/>
      <x/>
      <x v="11"/>
    </i>
    <i r="2">
      <x v="299"/>
      <x/>
      <x v="646"/>
      <x/>
      <x v="3"/>
    </i>
    <i r="2">
      <x v="300"/>
      <x/>
      <x v="647"/>
      <x/>
      <x v="3"/>
    </i>
    <i r="2">
      <x v="301"/>
      <x/>
      <x v="648"/>
      <x/>
      <x v="3"/>
    </i>
    <i r="1">
      <x v="39"/>
      <x/>
      <x/>
      <x v="649"/>
      <x v="1"/>
      <x v="5"/>
    </i>
    <i r="2">
      <x v="173"/>
      <x/>
      <x v="275"/>
      <x v="1"/>
      <x v="5"/>
    </i>
    <i r="3">
      <x v="81"/>
      <x v="276"/>
      <x v="1"/>
      <x v="9"/>
    </i>
    <i r="3">
      <x v="82"/>
      <x v="277"/>
      <x v="1"/>
      <x v="9"/>
    </i>
    <i r="3">
      <x v="83"/>
      <x v="278"/>
      <x v="1"/>
      <x v="9"/>
    </i>
    <i r="3">
      <x v="84"/>
      <x v="279"/>
      <x v="1"/>
      <x v="9"/>
    </i>
    <i r="2">
      <x v="174"/>
      <x/>
      <x v="280"/>
      <x v="1"/>
      <x v="11"/>
    </i>
    <i r="2">
      <x v="175"/>
      <x/>
      <x v="281"/>
      <x v="1"/>
      <x v="11"/>
    </i>
    <i r="2">
      <x v="176"/>
      <x/>
      <x v="282"/>
      <x v="1"/>
      <x v="11"/>
    </i>
    <i>
      <x v="4"/>
      <x/>
      <x/>
      <x/>
      <x v="356"/>
      <x/>
      <x v="5"/>
    </i>
    <i r="1">
      <x v="24"/>
      <x/>
      <x/>
      <x v="357"/>
      <x v="3"/>
      <x/>
    </i>
    <i r="2">
      <x v="195"/>
      <x/>
      <x v="358"/>
      <x v="3"/>
      <x/>
    </i>
    <i r="2">
      <x v="196"/>
      <x/>
      <x v="359"/>
      <x v="3"/>
      <x/>
    </i>
    <i r="2">
      <x v="197"/>
      <x/>
      <x v="360"/>
      <x v="3"/>
      <x/>
    </i>
    <i r="2">
      <x v="198"/>
      <x/>
      <x v="361"/>
      <x v="3"/>
      <x/>
    </i>
    <i r="2">
      <x v="199"/>
      <x/>
      <x v="362"/>
      <x v="3"/>
      <x/>
    </i>
    <i r="1">
      <x v="25"/>
      <x/>
      <x/>
      <x v="363"/>
      <x v="3"/>
      <x/>
    </i>
    <i r="2">
      <x v="200"/>
      <x/>
      <x v="364"/>
      <x v="3"/>
      <x/>
    </i>
    <i r="2">
      <x v="201"/>
      <x/>
      <x v="365"/>
      <x v="3"/>
      <x/>
    </i>
    <i r="2">
      <x v="202"/>
      <x/>
      <x v="366"/>
      <x v="3"/>
      <x/>
    </i>
    <i r="2">
      <x v="203"/>
      <x/>
      <x v="367"/>
      <x v="3"/>
      <x/>
    </i>
    <i r="2">
      <x v="204"/>
      <x/>
      <x v="368"/>
      <x v="3"/>
      <x/>
    </i>
    <i r="2">
      <x v="205"/>
      <x/>
      <x v="369"/>
      <x v="3"/>
      <x/>
    </i>
    <i r="2">
      <x v="206"/>
      <x/>
      <x v="370"/>
      <x v="3"/>
      <x/>
    </i>
    <i r="2">
      <x v="207"/>
      <x/>
      <x v="371"/>
      <x v="3"/>
      <x/>
    </i>
    <i r="2">
      <x v="208"/>
      <x/>
      <x v="372"/>
      <x v="3"/>
      <x/>
    </i>
    <i r="2">
      <x v="209"/>
      <x/>
      <x v="373"/>
      <x v="3"/>
      <x/>
    </i>
    <i r="1">
      <x v="26"/>
      <x/>
      <x/>
      <x v="374"/>
      <x v="3"/>
      <x/>
    </i>
    <i r="2">
      <x v="210"/>
      <x/>
      <x v="375"/>
      <x v="3"/>
      <x/>
    </i>
    <i r="2">
      <x v="211"/>
      <x/>
      <x v="376"/>
      <x v="3"/>
      <x/>
    </i>
    <i r="2">
      <x v="212"/>
      <x/>
      <x v="377"/>
      <x v="3"/>
      <x/>
    </i>
    <i r="1">
      <x v="27"/>
      <x/>
      <x/>
      <x v="378"/>
      <x v="3"/>
      <x/>
    </i>
    <i r="2">
      <x v="213"/>
      <x/>
      <x v="379"/>
      <x v="3"/>
      <x/>
    </i>
    <i r="2">
      <x v="214"/>
      <x/>
      <x v="380"/>
      <x v="3"/>
      <x/>
    </i>
    <i r="2">
      <x v="215"/>
      <x/>
      <x v="381"/>
      <x v="3"/>
      <x/>
    </i>
    <i r="2">
      <x v="216"/>
      <x/>
      <x v="382"/>
      <x v="3"/>
      <x/>
    </i>
    <i r="1">
      <x v="28"/>
      <x/>
      <x/>
      <x v="383"/>
      <x v="3"/>
      <x/>
    </i>
    <i r="2">
      <x v="217"/>
      <x/>
      <x v="384"/>
      <x v="3"/>
      <x/>
    </i>
    <i r="3">
      <x v="137"/>
      <x v="385"/>
      <x v="3"/>
      <x/>
    </i>
    <i r="3">
      <x v="138"/>
      <x v="386"/>
      <x v="3"/>
      <x/>
    </i>
    <i r="3">
      <x v="139"/>
      <x v="387"/>
      <x v="3"/>
      <x/>
    </i>
    <i r="3">
      <x v="140"/>
      <x v="388"/>
      <x v="3"/>
      <x/>
    </i>
    <i r="3">
      <x v="141"/>
      <x v="389"/>
      <x v="3"/>
      <x/>
    </i>
    <i r="2">
      <x v="218"/>
      <x/>
      <x v="390"/>
      <x v="3"/>
      <x/>
    </i>
    <i r="3">
      <x v="142"/>
      <x v="391"/>
      <x v="3"/>
      <x/>
    </i>
    <i r="3">
      <x v="143"/>
      <x v="392"/>
      <x v="3"/>
      <x/>
    </i>
    <i r="3">
      <x v="144"/>
      <x v="393"/>
      <x v="3"/>
      <x/>
    </i>
    <i r="2">
      <x v="219"/>
      <x/>
      <x v="394"/>
      <x v="3"/>
      <x/>
    </i>
    <i r="3">
      <x v="145"/>
      <x v="395"/>
      <x v="3"/>
      <x/>
    </i>
    <i r="3">
      <x v="146"/>
      <x v="396"/>
      <x v="3"/>
      <x/>
    </i>
    <i r="3">
      <x v="147"/>
      <x v="397"/>
      <x v="3"/>
      <x/>
    </i>
    <i r="1">
      <x v="29"/>
      <x/>
      <x/>
      <x v="398"/>
      <x v="3"/>
      <x/>
    </i>
    <i r="2">
      <x v="220"/>
      <x/>
      <x v="399"/>
      <x v="3"/>
      <x/>
    </i>
    <i r="2">
      <x v="221"/>
      <x/>
      <x v="400"/>
      <x v="3"/>
      <x/>
    </i>
    <i r="2">
      <x v="222"/>
      <x/>
      <x v="401"/>
      <x v="3"/>
      <x/>
    </i>
    <i r="2">
      <x v="223"/>
      <x/>
      <x v="402"/>
      <x v="3"/>
      <x/>
    </i>
    <i r="2">
      <x v="224"/>
      <x/>
      <x v="403"/>
      <x v="3"/>
      <x/>
    </i>
    <i r="1">
      <x v="30"/>
      <x/>
      <x/>
      <x v="404"/>
      <x v="3"/>
      <x/>
    </i>
    <i r="2">
      <x v="225"/>
      <x/>
      <x v="405"/>
      <x v="3"/>
      <x/>
    </i>
    <i r="2">
      <x v="226"/>
      <x/>
      <x v="406"/>
      <x v="3"/>
      <x/>
    </i>
    <i r="2">
      <x v="227"/>
      <x/>
      <x v="407"/>
      <x v="3"/>
      <x/>
    </i>
    <i r="2">
      <x v="228"/>
      <x/>
      <x v="408"/>
      <x v="3"/>
      <x/>
    </i>
    <i r="2">
      <x v="229"/>
      <x/>
      <x v="409"/>
      <x v="3"/>
      <x/>
    </i>
    <i r="1">
      <x v="31"/>
      <x/>
      <x/>
      <x v="410"/>
      <x v="3"/>
      <x/>
    </i>
    <i r="2">
      <x v="230"/>
      <x/>
      <x v="411"/>
      <x v="3"/>
      <x/>
    </i>
    <i r="2">
      <x v="231"/>
      <x/>
      <x v="412"/>
      <x v="3"/>
      <x/>
    </i>
    <i r="2">
      <x v="232"/>
      <x/>
      <x v="413"/>
      <x v="3"/>
      <x/>
    </i>
    <i r="2">
      <x v="233"/>
      <x/>
      <x v="414"/>
      <x v="3"/>
      <x/>
    </i>
    <i r="2">
      <x v="234"/>
      <x/>
      <x v="415"/>
      <x v="3"/>
      <x/>
    </i>
    <i r="2">
      <x v="235"/>
      <x/>
      <x v="416"/>
      <x v="3"/>
      <x/>
    </i>
    <i r="1">
      <x v="32"/>
      <x/>
      <x/>
      <x v="417"/>
      <x v="3"/>
      <x/>
    </i>
    <i r="2">
      <x v="236"/>
      <x/>
      <x v="418"/>
      <x v="3"/>
      <x/>
    </i>
    <i r="2">
      <x v="237"/>
      <x/>
      <x v="419"/>
      <x v="3"/>
      <x/>
    </i>
    <i r="2">
      <x v="238"/>
      <x/>
      <x v="420"/>
      <x v="3"/>
      <x/>
    </i>
    <i r="2">
      <x v="239"/>
      <x/>
      <x v="421"/>
      <x v="3"/>
      <x/>
    </i>
    <i>
      <x v="5"/>
      <x/>
      <x/>
      <x/>
      <x v="626"/>
      <x/>
      <x v="5"/>
    </i>
    <i r="1">
      <x v="34"/>
      <x/>
      <x/>
      <x v="627"/>
      <x/>
      <x v="10"/>
    </i>
    <i r="1">
      <x v="35"/>
      <x/>
      <x/>
      <x v="628"/>
      <x/>
      <x v="10"/>
    </i>
    <i r="1">
      <x v="36"/>
      <x/>
      <x/>
      <x v="629"/>
      <x/>
      <x v="5"/>
    </i>
    <i r="2">
      <x v="290"/>
      <x/>
      <x v="630"/>
      <x v="3"/>
      <x v="9"/>
    </i>
    <i r="2">
      <x v="291"/>
      <x/>
      <x v="631"/>
      <x v="3"/>
      <x v="9"/>
    </i>
    <i r="2">
      <x v="292"/>
      <x/>
      <x v="632"/>
      <x v="3"/>
      <x v="9"/>
    </i>
    <i r="2">
      <x v="293"/>
      <x/>
      <x v="633"/>
      <x v="3"/>
      <x v="9"/>
    </i>
  </rowItems>
  <colItems count="1">
    <i/>
  </colItems>
  <pageFields count="2">
    <pageField fld="30" hier="-1"/>
    <pageField fld="17" hier="-1"/>
  </pageFields>
  <formats count="1">
    <format dxfId="57">
      <pivotArea dataOnly="0" labelOnly="1" grandRow="1" outline="0" fieldPosition="0"/>
    </format>
  </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gridDropZones="1" multipleFieldFilters="0">
  <location ref="A4:M335" firstHeaderRow="2" firstDataRow="2" firstDataCol="7" rowPageCount="2" colPageCount="1"/>
  <pivotFields count="3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axis="axisRow" compact="0" outline="0" showAll="0" defaultSubtotal="0">
      <items count="7">
        <item x="0"/>
        <item x="1"/>
        <item x="2"/>
        <item x="3"/>
        <item x="4"/>
        <item x="5"/>
        <item m="1" x="6"/>
      </items>
    </pivotField>
    <pivotField compact="0" outline="0" showAll="0"/>
    <pivotField axis="axisRow" compact="0" outline="0" showAll="0" defaultSubtotal="0">
      <items count="43">
        <item x="0"/>
        <item x="1"/>
        <item x="2"/>
        <item x="3"/>
        <item x="4"/>
        <item x="5"/>
        <item x="6"/>
        <item x="7"/>
        <item x="9"/>
        <item x="10"/>
        <item x="11"/>
        <item x="12"/>
        <item x="13"/>
        <item x="14"/>
        <item x="15"/>
        <item x="16"/>
        <item x="17"/>
        <item x="18"/>
        <item x="19"/>
        <item m="1" x="39"/>
        <item m="1" x="41"/>
        <item x="22"/>
        <item m="1" x="38"/>
        <item m="1" x="42"/>
        <item x="26"/>
        <item x="27"/>
        <item x="28"/>
        <item x="29"/>
        <item x="30"/>
        <item x="31"/>
        <item x="32"/>
        <item x="33"/>
        <item x="34"/>
        <item x="8"/>
        <item x="35"/>
        <item x="36"/>
        <item x="37"/>
        <item m="1" x="40"/>
        <item x="20"/>
        <item x="21"/>
        <item x="23"/>
        <item x="24"/>
        <item x="25"/>
      </items>
    </pivotField>
    <pivotField compact="0" outline="0" showAll="0"/>
    <pivotField axis="axisRow" compact="0" outline="0" showAll="0" defaultSubtotal="0">
      <items count="315">
        <item x="0"/>
        <item x="1"/>
        <item x="2"/>
        <item x="3"/>
        <item x="4"/>
        <item x="5"/>
        <item x="6"/>
        <item x="7"/>
        <item x="8"/>
        <item x="9"/>
        <item x="10"/>
        <item x="11"/>
        <item x="12"/>
        <item x="13"/>
        <item x="14"/>
        <item x="15"/>
        <item x="16"/>
        <item x="17"/>
        <item x="18"/>
        <item x="19"/>
        <item x="20"/>
        <item x="21"/>
        <item x="22"/>
        <item x="23"/>
        <item x="24"/>
        <item x="25"/>
        <item x="26"/>
        <item x="27"/>
        <item x="36"/>
        <item x="37"/>
        <item x="38"/>
        <item x="45"/>
        <item x="46"/>
        <item x="47"/>
        <item x="48"/>
        <item x="49"/>
        <item x="50"/>
        <item x="51"/>
        <item x="52"/>
        <item x="53"/>
        <item x="54"/>
        <item x="55"/>
        <item x="56"/>
        <item x="57"/>
        <item x="58"/>
        <item x="65"/>
        <item x="66"/>
        <item x="67"/>
        <item x="68"/>
        <item x="69"/>
        <item x="70"/>
        <item x="71"/>
        <item x="72"/>
        <item x="73"/>
        <item x="74"/>
        <item x="75"/>
        <item x="76"/>
        <item x="77"/>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308"/>
        <item x="224"/>
        <item x="225"/>
        <item x="226"/>
        <item x="227"/>
        <item x="228"/>
        <item x="229"/>
        <item x="230"/>
        <item x="231"/>
        <item x="232"/>
        <item x="233"/>
        <item x="234"/>
        <item x="235"/>
        <item m="1" x="300"/>
        <item m="1" x="304"/>
        <item m="1" x="306"/>
        <item m="1" x="309"/>
        <item m="1" x="302"/>
        <item m="1" x="311"/>
        <item m="1" x="307"/>
        <item m="1" x="303"/>
        <item m="1" x="298"/>
        <item m="1" x="314"/>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8"/>
        <item x="29"/>
        <item x="30"/>
        <item x="31"/>
        <item x="32"/>
        <item x="33"/>
        <item x="34"/>
        <item x="35"/>
        <item x="39"/>
        <item x="40"/>
        <item x="41"/>
        <item x="42"/>
        <item x="43"/>
        <item x="44"/>
        <item x="59"/>
        <item x="60"/>
        <item x="61"/>
        <item x="62"/>
        <item x="63"/>
        <item x="64"/>
        <item x="78"/>
        <item x="79"/>
        <item x="80"/>
        <item x="81"/>
        <item x="82"/>
        <item x="83"/>
        <item x="84"/>
        <item x="85"/>
        <item x="86"/>
        <item x="87"/>
        <item x="88"/>
        <item x="89"/>
        <item x="90"/>
        <item x="91"/>
        <item x="92"/>
        <item x="93"/>
        <item x="94"/>
        <item x="95"/>
        <item x="96"/>
        <item x="97"/>
        <item x="98"/>
        <item x="213"/>
        <item x="214"/>
        <item x="215"/>
        <item x="216"/>
        <item x="217"/>
        <item x="218"/>
        <item x="219"/>
        <item m="1" x="301"/>
        <item m="1" x="312"/>
        <item x="294"/>
        <item x="295"/>
        <item x="296"/>
        <item x="297"/>
        <item m="1" x="299"/>
        <item m="1" x="305"/>
        <item m="1" x="310"/>
        <item m="1" x="313"/>
        <item x="220"/>
        <item x="221"/>
        <item x="222"/>
        <item x="223"/>
        <item x="236"/>
        <item x="237"/>
        <item x="238"/>
        <item x="239"/>
        <item x="240"/>
        <item x="241"/>
        <item x="242"/>
        <item x="243"/>
        <item x="244"/>
        <item x="245"/>
        <item x="246"/>
        <item x="247"/>
        <item x="248"/>
      </items>
    </pivotField>
    <pivotField compact="0" outline="0" showAll="0"/>
    <pivotField axis="axisRow" compact="0" outline="0" showAll="0" defaultSubtotal="0">
      <items count="347">
        <item x="0"/>
        <item x="1"/>
        <item x="2"/>
        <item x="3"/>
        <item x="4"/>
        <item x="5"/>
        <item x="6"/>
        <item x="7"/>
        <item x="8"/>
        <item x="9"/>
        <item x="10"/>
        <item x="11"/>
        <item x="12"/>
        <item x="13"/>
        <item x="14"/>
        <item x="15"/>
        <item x="16"/>
        <item x="17"/>
        <item x="18"/>
        <item x="19"/>
        <item x="20"/>
        <item x="21"/>
        <item x="22"/>
        <item x="23"/>
        <item x="24"/>
        <item x="25"/>
        <item x="26"/>
        <item x="27"/>
        <item x="28"/>
        <item x="29"/>
        <item x="38"/>
        <item x="39"/>
        <item x="40"/>
        <item x="41"/>
        <item x="42"/>
        <item x="43"/>
        <item x="44"/>
        <item x="45"/>
        <item x="46"/>
        <item x="47"/>
        <item x="57"/>
        <item x="58"/>
        <item x="59"/>
        <item x="82"/>
        <item x="83"/>
        <item x="84"/>
        <item x="85"/>
        <item x="86"/>
        <item x="87"/>
        <item x="88"/>
        <item x="89"/>
        <item x="90"/>
        <item x="119"/>
        <item x="120"/>
        <item x="121"/>
        <item x="122"/>
        <item x="123"/>
        <item x="124"/>
        <item x="125"/>
        <item x="126"/>
        <item x="127"/>
        <item x="128"/>
        <item x="129"/>
        <item x="130"/>
        <item x="131"/>
        <item x="132"/>
        <item x="133"/>
        <item x="134"/>
        <item x="135"/>
        <item x="136"/>
        <item x="137"/>
        <item x="138"/>
        <item x="139"/>
        <item x="140"/>
        <item x="148"/>
        <item x="149"/>
        <item x="150"/>
        <item x="151"/>
        <item x="152"/>
        <item x="153"/>
        <item x="154"/>
        <item x="226"/>
        <item x="227"/>
        <item x="228"/>
        <item x="229"/>
        <item x="230"/>
        <item x="231"/>
        <item x="232"/>
        <item x="233"/>
        <item x="234"/>
        <item x="235"/>
        <item x="236"/>
        <item x="237"/>
        <item x="239"/>
        <item x="240"/>
        <item x="241"/>
        <item m="1" x="336"/>
        <item m="1" x="325"/>
        <item m="1" x="312"/>
        <item m="1" x="315"/>
        <item m="1" x="333"/>
        <item m="1" x="316"/>
        <item m="1" x="340"/>
        <item m="1" x="335"/>
        <item m="1" x="330"/>
        <item m="1" x="331"/>
        <item m="1" x="326"/>
        <item m="1" x="329"/>
        <item m="1" x="343"/>
        <item m="1" x="313"/>
        <item m="1" x="301"/>
        <item m="1" x="342"/>
        <item m="1" x="337"/>
        <item m="1" x="307"/>
        <item m="1" x="311"/>
        <item m="1" x="310"/>
        <item m="1" x="309"/>
        <item m="1" x="346"/>
        <item m="1" x="332"/>
        <item m="1" x="324"/>
        <item m="1" x="328"/>
        <item m="1" x="319"/>
        <item m="1" x="338"/>
        <item m="1" x="327"/>
        <item m="1" x="305"/>
        <item m="1" x="334"/>
        <item m="1" x="345"/>
        <item m="1" x="317"/>
        <item m="1" x="341"/>
        <item m="1" x="306"/>
        <item m="1" x="304"/>
        <item m="1" x="308"/>
        <item m="1" x="303"/>
        <item m="1" x="339"/>
        <item m="1" x="320"/>
        <item m="1" x="314"/>
        <item m="1" x="323"/>
        <item x="290"/>
        <item x="291"/>
        <item x="292"/>
        <item x="293"/>
        <item x="294"/>
        <item x="295"/>
        <item x="296"/>
        <item x="297"/>
        <item x="298"/>
        <item x="299"/>
        <item x="300"/>
        <item m="1" x="322"/>
        <item m="1" x="321"/>
        <item x="32"/>
        <item x="33"/>
        <item x="34"/>
        <item x="35"/>
        <item x="36"/>
        <item x="37"/>
        <item x="48"/>
        <item x="49"/>
        <item x="50"/>
        <item x="51"/>
        <item x="52"/>
        <item x="53"/>
        <item x="54"/>
        <item x="55"/>
        <item x="56"/>
        <item x="60"/>
        <item x="61"/>
        <item x="62"/>
        <item x="63"/>
        <item x="64"/>
        <item x="65"/>
        <item x="66"/>
        <item x="67"/>
        <item x="68"/>
        <item x="69"/>
        <item x="70"/>
        <item x="71"/>
        <item x="72"/>
        <item x="73"/>
        <item x="74"/>
        <item x="75"/>
        <item x="76"/>
        <item x="77"/>
        <item x="78"/>
        <item x="79"/>
        <item x="80"/>
        <item x="81"/>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1"/>
        <item x="142"/>
        <item x="143"/>
        <item x="144"/>
        <item x="145"/>
        <item x="146"/>
        <item x="147"/>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m="1" x="302"/>
        <item m="1" x="318"/>
        <item x="225"/>
        <item x="238"/>
        <item x="242"/>
        <item x="243"/>
        <item x="244"/>
        <item x="245"/>
        <item x="246"/>
        <item x="247"/>
        <item m="1" x="344"/>
        <item x="30"/>
        <item x="31"/>
        <item x="223"/>
        <item x="22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s>
    </pivotField>
    <pivotField compact="0" outline="0" showAll="0"/>
    <pivotField axis="axisRow" compact="0" outline="0" showAll="0" defaultSubtotal="0">
      <items count="7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72"/>
        <item x="73"/>
        <item x="80"/>
        <item x="81"/>
        <item x="82"/>
        <item x="83"/>
        <item x="84"/>
        <item x="85"/>
        <item x="86"/>
        <item x="87"/>
        <item x="88"/>
        <item x="89"/>
        <item x="90"/>
        <item x="105"/>
        <item x="106"/>
        <item x="107"/>
        <item x="108"/>
        <item x="109"/>
        <item x="110"/>
        <item x="111"/>
        <item x="112"/>
        <item x="113"/>
        <item x="114"/>
        <item x="115"/>
        <item x="116"/>
        <item x="117"/>
        <item x="118"/>
        <item x="119"/>
        <item x="120"/>
        <item x="121"/>
        <item x="122"/>
        <item x="123"/>
        <item x="136"/>
        <item x="137"/>
        <item x="138"/>
        <item x="155"/>
        <item x="156"/>
        <item x="157"/>
        <item x="158"/>
        <item x="159"/>
        <item x="160"/>
        <item x="161"/>
        <item x="162"/>
        <item x="163"/>
        <item x="164"/>
        <item x="165"/>
        <item x="166"/>
        <item x="167"/>
        <item x="168"/>
        <item x="169"/>
        <item x="170"/>
        <item x="171"/>
        <item x="172"/>
        <item x="173"/>
        <item x="177"/>
        <item x="221"/>
        <item x="222"/>
        <item x="223"/>
        <item x="224"/>
        <item x="225"/>
        <item x="226"/>
        <item x="227"/>
        <item x="228"/>
        <item x="229"/>
        <item x="230"/>
        <item x="231"/>
        <item x="232"/>
        <item x="233"/>
        <item x="234"/>
        <item x="235"/>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m="1" x="656"/>
        <item m="1" x="691"/>
        <item m="1" x="689"/>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m="1" x="696"/>
        <item m="1" x="688"/>
        <item m="1" x="701"/>
        <item m="1" x="640"/>
        <item m="1" x="690"/>
        <item m="1" x="655"/>
        <item m="1" x="695"/>
        <item m="1" x="678"/>
        <item m="1" x="702"/>
        <item m="1" x="639"/>
        <item m="1" x="707"/>
        <item m="1" x="683"/>
        <item m="1" x="684"/>
        <item m="1" x="645"/>
        <item m="1" x="641"/>
        <item m="1" x="677"/>
        <item m="1" x="647"/>
        <item m="1" x="668"/>
        <item m="1" x="686"/>
        <item m="1" x="671"/>
        <item m="1" x="659"/>
        <item m="1" x="692"/>
        <item m="1" x="679"/>
        <item m="1" x="652"/>
        <item m="1" x="705"/>
        <item m="1" x="681"/>
        <item m="1" x="667"/>
        <item m="1" x="680"/>
        <item m="1" x="642"/>
        <item m="1" x="685"/>
        <item m="1" x="700"/>
        <item m="1" x="672"/>
        <item m="1" x="694"/>
        <item m="1" x="661"/>
        <item m="1" x="704"/>
        <item m="1" x="653"/>
        <item m="1" x="646"/>
        <item m="1" x="706"/>
        <item m="1" x="697"/>
        <item m="1" x="687"/>
        <item m="1" x="698"/>
        <item m="1" x="643"/>
        <item m="1" x="650"/>
        <item m="1" x="673"/>
        <item m="1" x="662"/>
        <item m="1" x="663"/>
        <item m="1" x="699"/>
        <item m="1" x="660"/>
        <item m="1" x="664"/>
        <item m="1" x="665"/>
        <item m="1" x="649"/>
        <item m="1" x="693"/>
        <item m="1" x="675"/>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0"/>
        <item x="62"/>
        <item x="63"/>
        <item x="64"/>
        <item x="65"/>
        <item x="66"/>
        <item m="1" x="670"/>
        <item m="1" x="648"/>
        <item x="69"/>
        <item x="70"/>
        <item x="71"/>
        <item x="74"/>
        <item x="75"/>
        <item x="76"/>
        <item x="77"/>
        <item x="78"/>
        <item x="79"/>
        <item x="91"/>
        <item x="92"/>
        <item x="93"/>
        <item x="94"/>
        <item x="95"/>
        <item x="96"/>
        <item x="97"/>
        <item x="98"/>
        <item x="99"/>
        <item x="100"/>
        <item x="101"/>
        <item x="102"/>
        <item x="103"/>
        <item x="104"/>
        <item x="124"/>
        <item x="125"/>
        <item x="126"/>
        <item x="127"/>
        <item x="128"/>
        <item x="129"/>
        <item x="130"/>
        <item x="131"/>
        <item x="132"/>
        <item x="133"/>
        <item x="134"/>
        <item x="135"/>
        <item x="139"/>
        <item x="140"/>
        <item x="141"/>
        <item x="142"/>
        <item x="143"/>
        <item x="144"/>
        <item x="145"/>
        <item x="146"/>
        <item x="147"/>
        <item x="148"/>
        <item x="149"/>
        <item x="150"/>
        <item x="151"/>
        <item x="152"/>
        <item x="153"/>
        <item x="154"/>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36"/>
        <item x="237"/>
        <item x="238"/>
        <item x="239"/>
        <item x="288"/>
        <item x="289"/>
        <item x="290"/>
        <item x="291"/>
        <item x="292"/>
        <item x="293"/>
        <item x="294"/>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sd="0" x="437"/>
        <item x="438"/>
        <item x="439"/>
        <item x="440"/>
        <item x="441"/>
        <item x="442"/>
        <item x="443"/>
        <item x="444"/>
        <item x="445"/>
        <item x="446"/>
        <item x="447"/>
        <item x="448"/>
        <item x="449"/>
        <item x="450"/>
        <item x="451"/>
        <item x="452"/>
        <item x="453"/>
        <item x="454"/>
        <item x="455"/>
        <item x="456"/>
        <item x="457"/>
        <item x="458"/>
        <item x="459"/>
        <item x="460"/>
        <item x="461"/>
        <item x="462"/>
        <item m="1" x="703"/>
        <item m="1" x="657"/>
        <item x="465"/>
        <item x="496"/>
        <item x="501"/>
        <item x="502"/>
        <item x="503"/>
        <item x="504"/>
        <item x="505"/>
        <item x="506"/>
        <item m="1" x="644"/>
        <item m="1" x="654"/>
        <item m="1" x="666"/>
        <item x="631"/>
        <item x="632"/>
        <item x="633"/>
        <item x="634"/>
        <item x="635"/>
        <item x="636"/>
        <item x="637"/>
        <item x="638"/>
        <item m="1" x="651"/>
        <item m="1" x="658"/>
        <item m="1" x="669"/>
        <item m="1" x="674"/>
        <item m="1" x="676"/>
        <item m="1" x="682"/>
        <item x="67"/>
        <item x="68"/>
        <item x="463"/>
        <item x="464"/>
        <item x="466"/>
        <item x="467"/>
        <item x="468"/>
        <item x="469"/>
        <item x="470"/>
        <item x="471"/>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compact="0" outline="0" showAll="0" defaultSubtotal="0"/>
    <pivotField axis="axisRow" compact="0" outline="0" showAll="0" defaultSubtotal="0">
      <items count="13">
        <item x="11"/>
        <item x="8"/>
        <item x="3"/>
        <item x="9"/>
        <item x="6"/>
        <item x="0"/>
        <item x="7"/>
        <item x="1"/>
        <item x="10"/>
        <item x="5"/>
        <item x="2"/>
        <item x="4"/>
        <item m="1" x="12"/>
      </items>
    </pivotField>
    <pivotField axis="axisPage" compact="0" outline="0" showAll="0">
      <items count="4">
        <item x="1"/>
        <item x="0"/>
        <item m="1" x="2"/>
        <item t="default"/>
      </items>
    </pivotField>
    <pivotField compact="0" outline="0" showAll="0" defaultSubtotal="0"/>
    <pivotField compact="0" outline="0" showAll="0"/>
    <pivotField compact="0" outline="0"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multipleItemSelectionAllowed="1" showAll="0"/>
    <pivotField compact="0" outline="0" showAll="0" defaultSubtotal="0"/>
    <pivotField compact="0" outline="0" showAll="0" defaultSubtotal="0"/>
    <pivotField compact="0" outline="0" showAll="0" defaultSubtotal="0"/>
    <pivotField compact="0" outline="0" multipleItemSelectionAllowed="1" showAll="0"/>
    <pivotField compact="0" outline="0" showAll="0" defaultSubtotal="0"/>
    <pivotField axis="axisPage" compact="0" outline="0" multipleItemSelectionAllowed="1" showAll="0">
      <items count="4">
        <item h="1" x="1"/>
        <item x="0"/>
        <item m="1" x="2"/>
        <item t="default"/>
      </items>
    </pivotField>
    <pivotField axis="axisRow" compact="0" outline="0" showAll="0" defaultSubtotal="0">
      <items count="5">
        <item x="0"/>
        <item x="2"/>
        <item x="3"/>
        <item x="1"/>
        <item m="1" x="4"/>
      </items>
    </pivotField>
    <pivotField compact="0" outline="0" showAll="0"/>
    <pivotField compact="0" outline="0" showAll="0"/>
  </pivotFields>
  <rowFields count="7">
    <field x="6"/>
    <field x="8"/>
    <field x="10"/>
    <field x="12"/>
    <field x="14"/>
    <field x="33"/>
    <field x="16"/>
  </rowFields>
  <rowItems count="330">
    <i>
      <x/>
      <x/>
      <x/>
      <x/>
      <x/>
      <x/>
      <x v="5"/>
    </i>
    <i r="1">
      <x v="1"/>
      <x/>
      <x/>
      <x v="1"/>
      <x/>
      <x v="5"/>
    </i>
    <i r="2">
      <x v="1"/>
      <x/>
      <x v="2"/>
      <x v="3"/>
      <x v="5"/>
    </i>
    <i r="2">
      <x v="2"/>
      <x/>
      <x v="3"/>
      <x/>
      <x v="7"/>
    </i>
    <i r="2">
      <x v="3"/>
      <x/>
      <x v="4"/>
      <x v="3"/>
      <x v="7"/>
    </i>
    <i r="2">
      <x v="4"/>
      <x/>
      <x v="5"/>
      <x v="3"/>
      <x v="10"/>
    </i>
    <i r="2">
      <x v="5"/>
      <x/>
      <x v="6"/>
      <x v="3"/>
      <x v="10"/>
    </i>
    <i r="2">
      <x v="6"/>
      <x/>
      <x v="7"/>
      <x v="3"/>
      <x v="10"/>
    </i>
    <i r="2">
      <x v="7"/>
      <x/>
      <x v="8"/>
      <x v="3"/>
      <x v="2"/>
    </i>
    <i r="2">
      <x v="8"/>
      <x/>
      <x v="9"/>
      <x v="3"/>
      <x v="11"/>
    </i>
    <i r="2">
      <x v="9"/>
      <x/>
      <x v="10"/>
      <x v="3"/>
      <x v="5"/>
    </i>
    <i r="3">
      <x v="1"/>
      <x v="11"/>
      <x v="3"/>
      <x v="9"/>
    </i>
    <i r="3">
      <x v="2"/>
      <x v="12"/>
      <x v="3"/>
      <x v="9"/>
    </i>
    <i r="3">
      <x v="3"/>
      <x v="13"/>
      <x v="3"/>
      <x v="9"/>
    </i>
    <i r="2">
      <x v="10"/>
      <x/>
      <x v="14"/>
      <x v="3"/>
      <x v="5"/>
    </i>
    <i r="3">
      <x v="4"/>
      <x v="15"/>
      <x v="3"/>
      <x v="9"/>
    </i>
    <i r="3">
      <x v="5"/>
      <x v="16"/>
      <x v="3"/>
      <x v="9"/>
    </i>
    <i r="3">
      <x v="6"/>
      <x v="17"/>
      <x v="3"/>
      <x v="9"/>
    </i>
    <i r="3">
      <x v="7"/>
      <x v="18"/>
      <x v="3"/>
      <x v="9"/>
    </i>
    <i r="3">
      <x v="8"/>
      <x v="19"/>
      <x v="3"/>
      <x v="9"/>
    </i>
    <i r="3">
      <x v="9"/>
      <x v="20"/>
      <x v="3"/>
      <x v="9"/>
    </i>
    <i r="2">
      <x v="11"/>
      <x/>
      <x v="21"/>
      <x v="3"/>
      <x v="5"/>
    </i>
    <i r="2">
      <x v="12"/>
      <x/>
      <x v="22"/>
      <x v="3"/>
      <x v="5"/>
    </i>
    <i r="3">
      <x v="10"/>
      <x v="23"/>
      <x v="3"/>
      <x v="9"/>
    </i>
    <i r="3">
      <x v="11"/>
      <x v="24"/>
      <x v="3"/>
      <x v="9"/>
    </i>
    <i r="3">
      <x v="12"/>
      <x v="25"/>
      <x v="3"/>
      <x v="9"/>
    </i>
    <i r="3">
      <x v="13"/>
      <x v="26"/>
      <x v="3"/>
      <x v="9"/>
    </i>
    <i r="3">
      <x v="14"/>
      <x v="27"/>
      <x v="3"/>
      <x v="9"/>
    </i>
    <i r="2">
      <x v="13"/>
      <x/>
      <x v="28"/>
      <x/>
      <x v="10"/>
    </i>
    <i r="2">
      <x v="14"/>
      <x/>
      <x v="29"/>
      <x v="3"/>
      <x v="10"/>
    </i>
    <i r="2">
      <x v="15"/>
      <x/>
      <x v="30"/>
      <x v="3"/>
      <x v="4"/>
    </i>
    <i r="2">
      <x v="16"/>
      <x/>
      <x v="31"/>
      <x v="3"/>
      <x v="10"/>
    </i>
    <i r="1">
      <x v="2"/>
      <x/>
      <x/>
      <x v="32"/>
      <x/>
      <x v="5"/>
    </i>
    <i r="2">
      <x v="17"/>
      <x/>
      <x v="33"/>
      <x/>
      <x v="5"/>
    </i>
    <i r="3">
      <x v="15"/>
      <x v="34"/>
      <x v="3"/>
      <x v="9"/>
    </i>
    <i r="3">
      <x v="16"/>
      <x v="35"/>
      <x v="3"/>
      <x v="9"/>
    </i>
    <i r="3">
      <x v="17"/>
      <x v="36"/>
      <x v="3"/>
      <x v="9"/>
    </i>
    <i r="3">
      <x v="18"/>
      <x v="37"/>
      <x v="3"/>
      <x v="9"/>
    </i>
    <i r="3">
      <x v="19"/>
      <x v="38"/>
      <x v="3"/>
      <x v="9"/>
    </i>
    <i r="3">
      <x v="20"/>
      <x v="39"/>
      <x v="3"/>
      <x v="9"/>
    </i>
    <i r="3">
      <x v="21"/>
      <x v="40"/>
      <x v="3"/>
      <x v="9"/>
    </i>
    <i r="2">
      <x v="18"/>
      <x/>
      <x v="41"/>
      <x/>
      <x v="5"/>
    </i>
    <i r="3">
      <x v="22"/>
      <x v="42"/>
      <x v="3"/>
      <x v="9"/>
    </i>
    <i r="3">
      <x v="23"/>
      <x v="43"/>
      <x v="3"/>
      <x v="9"/>
    </i>
    <i r="3">
      <x v="24"/>
      <x v="44"/>
      <x v="3"/>
      <x v="9"/>
    </i>
    <i r="3">
      <x v="25"/>
      <x v="45"/>
      <x v="3"/>
      <x v="9"/>
    </i>
    <i r="3">
      <x v="26"/>
      <x v="46"/>
      <x v="3"/>
      <x v="9"/>
    </i>
    <i r="3">
      <x v="27"/>
      <x v="47"/>
      <x v="3"/>
      <x v="9"/>
    </i>
    <i r="3">
      <x v="28"/>
      <x v="48"/>
      <x v="3"/>
      <x v="9"/>
    </i>
    <i r="3">
      <x v="29"/>
      <x v="49"/>
      <x v="3"/>
      <x v="9"/>
    </i>
    <i r="2">
      <x v="19"/>
      <x/>
      <x v="50"/>
      <x v="3"/>
      <x v="10"/>
    </i>
    <i r="2">
      <x v="20"/>
      <x/>
      <x v="51"/>
      <x v="3"/>
      <x v="6"/>
    </i>
    <i r="2">
      <x v="21"/>
      <x/>
      <x v="52"/>
      <x v="3"/>
      <x v="10"/>
    </i>
    <i r="2">
      <x v="22"/>
      <x/>
      <x v="53"/>
      <x v="3"/>
      <x v="10"/>
    </i>
    <i r="2">
      <x v="23"/>
      <x/>
      <x v="54"/>
      <x v="3"/>
      <x v="10"/>
    </i>
    <i r="1">
      <x v="3"/>
      <x/>
      <x/>
      <x v="55"/>
      <x/>
      <x v="5"/>
    </i>
    <i r="2">
      <x v="24"/>
      <x/>
      <x v="56"/>
      <x/>
      <x v="10"/>
    </i>
    <i r="2">
      <x v="25"/>
      <x/>
      <x v="57"/>
      <x v="3"/>
      <x v="10"/>
    </i>
    <i r="2">
      <x v="26"/>
      <x/>
      <x v="58"/>
      <x/>
      <x v="10"/>
    </i>
    <i r="2">
      <x v="27"/>
      <x/>
      <x v="59"/>
      <x/>
      <x v="6"/>
    </i>
    <i>
      <x v="1"/>
      <x/>
      <x/>
      <x/>
      <x v="422"/>
      <x/>
      <x v="5"/>
    </i>
    <i r="1">
      <x v="4"/>
      <x/>
      <x/>
      <x v="60"/>
      <x/>
      <x v="5"/>
    </i>
    <i r="2">
      <x v="28"/>
      <x/>
      <x v="61"/>
      <x v="3"/>
      <x v="3"/>
    </i>
    <i r="2">
      <x v="29"/>
      <x/>
      <x v="62"/>
      <x v="3"/>
      <x v="3"/>
    </i>
    <i r="3">
      <x v="150"/>
      <x v="433"/>
      <x v="3"/>
      <x v="9"/>
    </i>
    <i r="3">
      <x v="151"/>
      <x v="434"/>
      <x v="3"/>
      <x v="9"/>
    </i>
    <i r="3">
      <x v="152"/>
      <x v="435"/>
      <x v="3"/>
      <x v="9"/>
    </i>
    <i r="3">
      <x v="153"/>
      <x v="436"/>
      <x v="3"/>
      <x v="9"/>
    </i>
    <i r="3">
      <x v="154"/>
      <x v="437"/>
      <x v="3"/>
      <x v="9"/>
    </i>
    <i r="3">
      <x v="155"/>
      <x v="438"/>
      <x v="3"/>
      <x v="9"/>
    </i>
    <i r="2">
      <x v="30"/>
      <x/>
      <x v="63"/>
      <x/>
      <x v="5"/>
    </i>
    <i r="3">
      <x v="30"/>
      <x v="64"/>
      <x v="3"/>
      <x v="9"/>
    </i>
    <i r="3">
      <x v="31"/>
      <x v="65"/>
      <x v="3"/>
      <x v="9"/>
    </i>
    <i r="3">
      <x v="32"/>
      <x v="66"/>
      <x v="3"/>
      <x v="9"/>
    </i>
    <i r="3">
      <x v="33"/>
      <x v="67"/>
      <x v="3"/>
      <x v="9"/>
    </i>
    <i r="3">
      <x v="34"/>
      <x v="68"/>
      <x v="3"/>
      <x v="9"/>
    </i>
    <i r="3">
      <x v="35"/>
      <x v="69"/>
      <x v="3"/>
      <x v="9"/>
    </i>
    <i r="3">
      <x v="36"/>
      <x v="70"/>
      <x v="3"/>
      <x v="9"/>
    </i>
    <i r="3">
      <x v="37"/>
      <x v="71"/>
      <x v="3"/>
      <x v="9"/>
    </i>
    <i r="3">
      <x v="38"/>
      <x v="72"/>
      <x v="3"/>
      <x v="9"/>
    </i>
    <i r="3">
      <x v="39"/>
      <x v="73"/>
      <x v="3"/>
      <x v="9"/>
    </i>
    <i r="2">
      <x v="31"/>
      <x/>
      <x v="74"/>
      <x v="3"/>
      <x v="10"/>
    </i>
    <i r="2">
      <x v="32"/>
      <x/>
      <x v="75"/>
      <x/>
      <x v="5"/>
    </i>
    <i r="3">
      <x v="40"/>
      <x v="76"/>
      <x v="3"/>
      <x v="9"/>
    </i>
    <i r="3">
      <x v="41"/>
      <x v="77"/>
      <x v="3"/>
      <x v="9"/>
    </i>
    <i r="3">
      <x v="42"/>
      <x v="78"/>
      <x v="3"/>
      <x v="9"/>
    </i>
    <i r="2">
      <x v="240"/>
      <x/>
      <x v="423"/>
      <x/>
      <x v="10"/>
    </i>
    <i r="2">
      <x v="241"/>
      <x/>
      <x v="424"/>
      <x v="3"/>
      <x v="10"/>
    </i>
    <i r="2">
      <x v="242"/>
      <x/>
      <x v="425"/>
      <x v="3"/>
      <x v="1"/>
    </i>
    <i r="2">
      <x v="243"/>
      <x/>
      <x v="426"/>
      <x/>
      <x v="10"/>
    </i>
    <i r="2">
      <x v="244"/>
      <x/>
      <x v="427"/>
      <x/>
      <x v="5"/>
    </i>
    <i r="3">
      <x v="301"/>
      <x v="640"/>
      <x v="3"/>
      <x v="9"/>
    </i>
    <i r="3">
      <x v="302"/>
      <x v="641"/>
      <x v="3"/>
      <x v="9"/>
    </i>
    <i r="2">
      <x v="245"/>
      <x/>
      <x v="430"/>
      <x v="3"/>
      <x v="10"/>
    </i>
    <i r="2">
      <x v="246"/>
      <x/>
      <x v="431"/>
      <x/>
      <x v="3"/>
    </i>
    <i r="2">
      <x v="247"/>
      <x/>
      <x v="432"/>
      <x/>
      <x v="3"/>
    </i>
    <i r="2">
      <x v="248"/>
      <x/>
      <x v="439"/>
      <x v="3"/>
      <x v="6"/>
    </i>
    <i r="2">
      <x v="249"/>
      <x/>
      <x v="440"/>
      <x v="3"/>
      <x v="6"/>
    </i>
    <i r="2">
      <x v="250"/>
      <x/>
      <x v="441"/>
      <x/>
      <x v="5"/>
    </i>
    <i r="3">
      <x v="156"/>
      <x v="442"/>
      <x v="3"/>
      <x v="9"/>
    </i>
    <i r="3">
      <x v="157"/>
      <x v="443"/>
      <x v="3"/>
      <x v="9"/>
    </i>
    <i r="3">
      <x v="158"/>
      <x v="444"/>
      <x v="3"/>
      <x v="9"/>
    </i>
    <i r="2">
      <x v="251"/>
      <x/>
      <x v="445"/>
      <x v="3"/>
      <x v="5"/>
    </i>
    <i r="3">
      <x v="159"/>
      <x v="446"/>
      <x v="3"/>
      <x v="9"/>
    </i>
    <i r="3">
      <x v="160"/>
      <x v="447"/>
      <x v="3"/>
      <x v="9"/>
    </i>
    <i r="3">
      <x v="161"/>
      <x v="448"/>
      <x v="3"/>
      <x v="9"/>
    </i>
    <i r="2">
      <x v="252"/>
      <x/>
      <x v="449"/>
      <x/>
      <x v="5"/>
    </i>
    <i r="2">
      <x v="253"/>
      <x v="162"/>
      <x v="450"/>
      <x v="3"/>
      <x v="9"/>
    </i>
    <i r="3">
      <x v="163"/>
      <x v="451"/>
      <x v="3"/>
      <x v="9"/>
    </i>
    <i r="3">
      <x v="164"/>
      <x v="452"/>
      <x v="3"/>
      <x v="9"/>
    </i>
    <i r="1">
      <x v="5"/>
      <x/>
      <x/>
      <x v="79"/>
      <x/>
      <x v="5"/>
    </i>
    <i r="2">
      <x v="33"/>
      <x/>
      <x v="80"/>
      <x v="3"/>
      <x v="8"/>
    </i>
    <i r="2">
      <x v="34"/>
      <x/>
      <x v="81"/>
      <x v="3"/>
      <x v="8"/>
    </i>
    <i r="2">
      <x v="35"/>
      <x/>
      <x v="82"/>
      <x v="3"/>
      <x v="8"/>
    </i>
    <i r="2">
      <x v="36"/>
      <x/>
      <x v="83"/>
      <x v="3"/>
      <x v="8"/>
    </i>
    <i r="2">
      <x v="37"/>
      <x/>
      <x v="84"/>
      <x v="3"/>
      <x v="8"/>
    </i>
    <i r="2">
      <x v="38"/>
      <x/>
      <x v="85"/>
      <x v="3"/>
      <x v="8"/>
    </i>
    <i r="2">
      <x v="39"/>
      <x/>
      <x v="86"/>
      <x v="3"/>
      <x v="8"/>
    </i>
    <i r="2">
      <x v="40"/>
      <x/>
      <x v="87"/>
      <x v="3"/>
      <x v="8"/>
    </i>
    <i r="2">
      <x v="41"/>
      <x/>
      <x v="88"/>
      <x v="3"/>
      <x v="8"/>
    </i>
    <i r="2">
      <x v="42"/>
      <x/>
      <x v="89"/>
      <x v="3"/>
      <x v="8"/>
    </i>
    <i r="2">
      <x v="43"/>
      <x/>
      <x v="90"/>
      <x v="3"/>
      <x v="8"/>
    </i>
    <i r="2">
      <x v="44"/>
      <x/>
      <x v="91"/>
      <x v="3"/>
      <x v="8"/>
    </i>
    <i r="1">
      <x v="6"/>
      <x/>
      <x/>
      <x v="92"/>
      <x v="1"/>
      <x v="5"/>
    </i>
    <i r="2">
      <x v="45"/>
      <x/>
      <x v="93"/>
      <x v="3"/>
      <x v="10"/>
    </i>
    <i r="2">
      <x v="46"/>
      <x/>
      <x v="94"/>
      <x v="3"/>
      <x v="10"/>
    </i>
    <i r="2">
      <x v="47"/>
      <x/>
      <x v="95"/>
      <x v="1"/>
      <x v="5"/>
    </i>
    <i r="3">
      <x v="171"/>
      <x v="465"/>
      <x v="3"/>
      <x v="9"/>
    </i>
    <i r="3">
      <x v="172"/>
      <x v="466"/>
      <x v="3"/>
      <x v="9"/>
    </i>
    <i r="3">
      <x v="173"/>
      <x v="467"/>
      <x v="3"/>
      <x v="9"/>
    </i>
    <i r="3">
      <x v="174"/>
      <x v="468"/>
      <x v="3"/>
      <x v="9"/>
    </i>
    <i r="3">
      <x v="175"/>
      <x v="469"/>
      <x v="3"/>
      <x v="9"/>
    </i>
    <i r="3">
      <x v="176"/>
      <x v="470"/>
      <x v="3"/>
      <x v="9"/>
    </i>
    <i r="3">
      <x v="177"/>
      <x v="471"/>
      <x v="3"/>
      <x v="9"/>
    </i>
    <i r="3">
      <x v="178"/>
      <x v="472"/>
      <x v="3"/>
      <x v="9"/>
    </i>
    <i r="3">
      <x v="179"/>
      <x v="473"/>
      <x v="3"/>
      <x v="9"/>
    </i>
    <i r="3">
      <x v="180"/>
      <x v="474"/>
      <x v="3"/>
      <x v="9"/>
    </i>
    <i r="3">
      <x v="181"/>
      <x v="475"/>
      <x v="3"/>
      <x v="9"/>
    </i>
    <i r="3">
      <x v="182"/>
      <x v="476"/>
      <x v="3"/>
      <x v="9"/>
    </i>
    <i r="3">
      <x v="183"/>
      <x v="477"/>
      <x v="3"/>
      <x v="9"/>
    </i>
    <i r="3">
      <x v="184"/>
      <x v="478"/>
      <x v="3"/>
      <x v="9"/>
    </i>
    <i r="3">
      <x v="185"/>
      <x v="479"/>
      <x v="3"/>
      <x v="9"/>
    </i>
    <i r="3">
      <x v="186"/>
      <x v="480"/>
      <x v="3"/>
      <x v="9"/>
    </i>
    <i r="2">
      <x v="48"/>
      <x/>
      <x v="96"/>
      <x v="1"/>
      <x v="10"/>
    </i>
    <i r="2">
      <x v="49"/>
      <x/>
      <x v="97"/>
      <x v="3"/>
      <x v="10"/>
    </i>
    <i r="2">
      <x v="50"/>
      <x/>
      <x v="98"/>
      <x v="3"/>
      <x v="10"/>
    </i>
    <i r="2">
      <x v="51"/>
      <x/>
      <x v="99"/>
      <x v="1"/>
      <x v="10"/>
    </i>
    <i r="2">
      <x v="52"/>
      <x/>
      <x v="100"/>
      <x v="1"/>
      <x v="10"/>
    </i>
    <i r="2">
      <x v="53"/>
      <x/>
      <x v="101"/>
      <x v="3"/>
      <x v="11"/>
    </i>
    <i r="2">
      <x v="54"/>
      <x/>
      <x v="102"/>
      <x v="3"/>
      <x v="11"/>
    </i>
    <i r="2">
      <x v="55"/>
      <x/>
      <x v="103"/>
      <x v="1"/>
      <x v="5"/>
    </i>
    <i r="3">
      <x v="43"/>
      <x v="104"/>
      <x v="3"/>
      <x v="9"/>
    </i>
    <i r="3">
      <x v="44"/>
      <x v="105"/>
      <x v="3"/>
      <x v="9"/>
    </i>
    <i r="3">
      <x v="45"/>
      <x v="106"/>
      <x v="3"/>
      <x v="9"/>
    </i>
    <i r="3">
      <x v="46"/>
      <x v="107"/>
      <x v="1"/>
      <x v="10"/>
    </i>
    <i r="2">
      <x v="56"/>
      <x/>
      <x v="108"/>
      <x v="1"/>
      <x v="10"/>
    </i>
    <i r="3">
      <x v="47"/>
      <x v="109"/>
      <x v="3"/>
      <x v="9"/>
    </i>
    <i r="3">
      <x v="48"/>
      <x v="110"/>
      <x v="3"/>
      <x v="9"/>
    </i>
    <i r="3">
      <x v="49"/>
      <x v="111"/>
      <x v="3"/>
      <x v="9"/>
    </i>
    <i r="3">
      <x v="50"/>
      <x v="112"/>
      <x v="3"/>
      <x v="9"/>
    </i>
    <i r="3">
      <x v="51"/>
      <x v="113"/>
      <x v="3"/>
      <x v="9"/>
    </i>
    <i r="2">
      <x v="57"/>
      <x/>
      <x v="114"/>
      <x v="3"/>
      <x v="10"/>
    </i>
    <i r="2">
      <x v="254"/>
      <x/>
      <x v="453"/>
      <x v="1"/>
      <x v="10"/>
    </i>
    <i r="2">
      <x v="255"/>
      <x/>
      <x v="454"/>
      <x v="3"/>
      <x v="10"/>
    </i>
    <i r="2">
      <x v="256"/>
      <x/>
      <x v="455"/>
      <x v="1"/>
      <x v="10"/>
    </i>
    <i r="2">
      <x v="257"/>
      <x/>
      <x v="456"/>
      <x v="1"/>
      <x v="10"/>
    </i>
    <i r="2">
      <x v="258"/>
      <x/>
      <x v="457"/>
      <x v="3"/>
      <x v="10"/>
    </i>
    <i r="3">
      <x v="165"/>
      <x v="458"/>
      <x v="3"/>
      <x v="9"/>
    </i>
    <i r="3">
      <x v="166"/>
      <x v="459"/>
      <x v="3"/>
      <x v="9"/>
    </i>
    <i r="3">
      <x v="167"/>
      <x v="460"/>
      <x v="3"/>
      <x v="9"/>
    </i>
    <i r="3">
      <x v="168"/>
      <x v="461"/>
      <x v="3"/>
      <x v="9"/>
    </i>
    <i r="3">
      <x v="169"/>
      <x v="462"/>
      <x v="3"/>
      <x v="9"/>
    </i>
    <i r="3">
      <x v="170"/>
      <x v="463"/>
      <x v="3"/>
      <x v="9"/>
    </i>
    <i r="2">
      <x v="259"/>
      <x/>
      <x v="464"/>
      <x v="1"/>
      <x v="10"/>
    </i>
    <i r="2">
      <x v="260"/>
      <x/>
      <x v="481"/>
      <x v="3"/>
      <x v="5"/>
    </i>
    <i r="3">
      <x v="187"/>
      <x v="482"/>
      <x v="3"/>
      <x v="9"/>
    </i>
    <i r="3">
      <x v="188"/>
      <x v="483"/>
      <x v="3"/>
      <x v="9"/>
    </i>
    <i r="1">
      <x v="7"/>
      <x/>
      <x/>
      <x v="115"/>
      <x v="3"/>
      <x v="5"/>
    </i>
    <i r="2">
      <x v="261"/>
      <x/>
      <x v="484"/>
      <x v="3"/>
      <x v="10"/>
    </i>
    <i r="2">
      <x v="262"/>
      <x/>
      <x v="485"/>
      <x v="3"/>
      <x v="10"/>
    </i>
    <i r="2">
      <x v="263"/>
      <x/>
      <x v="486"/>
      <x v="3"/>
      <x v="10"/>
    </i>
    <i r="2">
      <x v="264"/>
      <x/>
      <x v="487"/>
      <x v="3"/>
      <x v="10"/>
    </i>
    <i r="2">
      <x v="265"/>
      <x/>
      <x v="488"/>
      <x v="3"/>
      <x v="10"/>
    </i>
    <i r="2">
      <x v="266"/>
      <x/>
      <x v="489"/>
      <x v="3"/>
      <x v="10"/>
    </i>
    <i r="2">
      <x v="267"/>
      <x/>
      <x v="490"/>
      <x v="3"/>
      <x v="10"/>
    </i>
    <i r="2">
      <x v="268"/>
      <x/>
      <x v="491"/>
      <x v="3"/>
      <x v="3"/>
    </i>
    <i r="2">
      <x v="269"/>
      <x/>
      <x v="492"/>
      <x v="3"/>
      <x v="3"/>
    </i>
    <i r="2">
      <x v="270"/>
      <x/>
      <x v="493"/>
      <x v="3"/>
      <x v="6"/>
    </i>
    <i r="2">
      <x v="271"/>
      <x/>
      <x v="494"/>
      <x v="3"/>
      <x v="5"/>
    </i>
    <i r="3">
      <x v="189"/>
      <x v="495"/>
      <x v="3"/>
      <x v="9"/>
    </i>
    <i r="3">
      <x v="190"/>
      <x v="496"/>
      <x v="3"/>
      <x v="9"/>
    </i>
    <i r="3">
      <x v="191"/>
      <x v="497"/>
      <x v="3"/>
      <x v="9"/>
    </i>
    <i r="3">
      <x v="192"/>
      <x v="498"/>
      <x v="3"/>
      <x v="10"/>
    </i>
    <i r="2">
      <x v="272"/>
      <x/>
      <x v="499"/>
      <x v="3"/>
      <x v="5"/>
    </i>
    <i r="3">
      <x v="193"/>
      <x v="500"/>
      <x v="3"/>
      <x v="9"/>
    </i>
    <i r="3">
      <x v="194"/>
      <x v="501"/>
      <x v="3"/>
      <x v="9"/>
    </i>
    <i r="3">
      <x v="195"/>
      <x v="502"/>
      <x v="3"/>
      <x v="9"/>
    </i>
    <i r="3">
      <x v="196"/>
      <x v="503"/>
      <x v="3"/>
      <x v="9"/>
    </i>
    <i r="3">
      <x v="197"/>
      <x v="504"/>
      <x v="3"/>
      <x v="9"/>
    </i>
    <i r="3">
      <x v="198"/>
      <x v="505"/>
      <x v="3"/>
      <x v="9"/>
    </i>
    <i r="3">
      <x v="199"/>
      <x v="506"/>
      <x v="3"/>
      <x v="9"/>
    </i>
    <i r="3">
      <x v="200"/>
      <x v="507"/>
      <x v="3"/>
      <x v="9"/>
    </i>
    <i r="3">
      <x v="201"/>
      <x v="508"/>
      <x v="3"/>
      <x v="9"/>
    </i>
    <i r="3">
      <x v="202"/>
      <x v="509"/>
      <x v="3"/>
      <x v="9"/>
    </i>
    <i r="1">
      <x v="33"/>
      <x/>
      <x/>
      <x v="510"/>
      <x/>
      <x v="5"/>
    </i>
    <i r="2">
      <x v="273"/>
      <x/>
      <x v="511"/>
      <x/>
      <x v="5"/>
    </i>
    <i r="3">
      <x v="203"/>
      <x v="512"/>
      <x v="3"/>
      <x v="9"/>
    </i>
    <i r="3">
      <x v="204"/>
      <x v="513"/>
      <x v="3"/>
      <x v="9"/>
    </i>
    <i r="3">
      <x v="205"/>
      <x v="514"/>
      <x v="3"/>
      <x v="9"/>
    </i>
    <i r="3">
      <x v="206"/>
      <x v="515"/>
      <x v="3"/>
      <x v="9"/>
    </i>
    <i r="2">
      <x v="274"/>
      <x/>
      <x v="516"/>
      <x/>
      <x v="10"/>
    </i>
    <i r="2">
      <x v="275"/>
      <x/>
      <x v="517"/>
      <x/>
      <x v="10"/>
    </i>
    <i r="2">
      <x v="276"/>
      <x/>
      <x v="518"/>
      <x/>
      <x v="10"/>
    </i>
    <i r="2">
      <x v="277"/>
      <x/>
      <x v="519"/>
      <x/>
      <x v="5"/>
    </i>
    <i r="3">
      <x v="207"/>
      <x v="520"/>
      <x v="3"/>
      <x v="9"/>
    </i>
    <i r="3">
      <x v="208"/>
      <x v="521"/>
      <x v="3"/>
      <x v="9"/>
    </i>
    <i r="3">
      <x v="209"/>
      <x v="522"/>
      <x v="3"/>
      <x v="9"/>
    </i>
    <i r="3">
      <x v="210"/>
      <x v="523"/>
      <x v="3"/>
      <x v="9"/>
    </i>
    <i r="2">
      <x v="278"/>
      <x/>
      <x v="524"/>
      <x/>
      <x v="10"/>
    </i>
    <i r="2">
      <x v="279"/>
      <x/>
      <x v="525"/>
      <x/>
      <x v="10"/>
    </i>
    <i r="2">
      <x v="280"/>
      <x/>
      <x v="526"/>
      <x/>
      <x v="10"/>
    </i>
    <i>
      <x v="2"/>
      <x/>
      <x/>
      <x/>
      <x v="116"/>
      <x v="3"/>
      <x v="5"/>
    </i>
    <i r="1">
      <x v="8"/>
      <x/>
      <x/>
      <x v="117"/>
      <x v="3"/>
      <x/>
    </i>
    <i r="2">
      <x v="68"/>
      <x/>
      <x v="128"/>
      <x v="3"/>
      <x/>
    </i>
    <i r="1">
      <x v="9"/>
      <x/>
      <x/>
      <x v="129"/>
      <x v="3"/>
      <x/>
    </i>
    <i r="2">
      <x v="85"/>
      <x/>
      <x v="150"/>
      <x v="3"/>
      <x/>
    </i>
    <i r="1">
      <x v="10"/>
      <x/>
      <x/>
      <x v="151"/>
      <x v="3"/>
      <x/>
    </i>
    <i r="2">
      <x v="92"/>
      <x/>
      <x v="174"/>
      <x v="3"/>
      <x/>
    </i>
    <i r="1">
      <x v="11"/>
      <x/>
      <x/>
      <x v="175"/>
      <x v="3"/>
      <x/>
    </i>
    <i r="2">
      <x v="102"/>
      <x/>
      <x v="187"/>
      <x v="3"/>
      <x/>
    </i>
    <i r="1">
      <x v="12"/>
      <x/>
      <x/>
      <x v="188"/>
      <x v="3"/>
      <x/>
    </i>
    <i r="2">
      <x v="119"/>
      <x/>
      <x v="205"/>
      <x v="3"/>
      <x/>
    </i>
    <i r="1">
      <x v="13"/>
      <x/>
      <x/>
      <x v="206"/>
      <x v="3"/>
      <x/>
    </i>
    <i r="2">
      <x v="135"/>
      <x/>
      <x v="222"/>
      <x v="3"/>
      <x/>
    </i>
    <i r="1">
      <x v="14"/>
      <x/>
      <x/>
      <x v="223"/>
      <x v="3"/>
      <x/>
    </i>
    <i r="2">
      <x v="139"/>
      <x/>
      <x v="227"/>
      <x v="3"/>
      <x/>
    </i>
    <i r="1">
      <x v="15"/>
      <x/>
      <x/>
      <x v="228"/>
      <x v="3"/>
      <x/>
    </i>
    <i r="2">
      <x v="157"/>
      <x/>
      <x v="246"/>
      <x v="3"/>
      <x/>
    </i>
    <i r="1">
      <x v="16"/>
      <x/>
      <x/>
      <x v="247"/>
      <x v="3"/>
      <x/>
    </i>
    <i r="2">
      <x v="167"/>
      <x/>
      <x v="257"/>
      <x/>
      <x/>
    </i>
    <i r="1">
      <x v="17"/>
      <x/>
      <x/>
      <x v="258"/>
      <x/>
      <x/>
    </i>
    <i r="2">
      <x v="171"/>
      <x/>
      <x v="269"/>
      <x v="3"/>
      <x/>
    </i>
    <i>
      <x v="3"/>
      <x v="18"/>
      <x v="281"/>
      <x/>
      <x v="538"/>
      <x/>
      <x v="5"/>
    </i>
    <i r="3">
      <x v="222"/>
      <x v="539"/>
      <x v="3"/>
      <x v="9"/>
    </i>
    <i r="3">
      <x v="223"/>
      <x v="540"/>
      <x v="3"/>
      <x v="9"/>
    </i>
    <i r="3">
      <x v="224"/>
      <x v="541"/>
      <x v="3"/>
      <x v="9"/>
    </i>
    <i r="3">
      <x v="225"/>
      <x v="542"/>
      <x v="3"/>
      <x v="9"/>
    </i>
    <i r="3">
      <x v="226"/>
      <x v="543"/>
      <x v="3"/>
      <x v="9"/>
    </i>
    <i r="3">
      <x v="227"/>
      <x v="544"/>
      <x v="3"/>
      <x v="9"/>
    </i>
    <i r="1">
      <x v="39"/>
      <x/>
      <x/>
      <x v="649"/>
      <x/>
      <x v="5"/>
    </i>
    <i r="2">
      <x v="173"/>
      <x/>
      <x v="275"/>
      <x v="1"/>
      <x v="5"/>
    </i>
    <i r="3">
      <x v="81"/>
      <x v="276"/>
      <x v="3"/>
      <x v="9"/>
    </i>
    <i r="3">
      <x v="82"/>
      <x v="277"/>
      <x v="3"/>
      <x v="9"/>
    </i>
    <i r="3">
      <x v="83"/>
      <x v="278"/>
      <x v="3"/>
      <x v="9"/>
    </i>
    <i r="3">
      <x v="84"/>
      <x v="279"/>
      <x v="3"/>
      <x v="9"/>
    </i>
    <i r="2">
      <x v="174"/>
      <x/>
      <x v="280"/>
      <x v="1"/>
      <x v="11"/>
    </i>
    <i r="2">
      <x v="175"/>
      <x/>
      <x v="281"/>
      <x v="1"/>
      <x v="11"/>
    </i>
    <i r="2">
      <x v="176"/>
      <x/>
      <x v="282"/>
      <x v="1"/>
      <x v="11"/>
    </i>
    <i>
      <x v="4"/>
      <x/>
      <x/>
      <x/>
      <x v="356"/>
      <x/>
      <x v="5"/>
    </i>
    <i r="1">
      <x v="24"/>
      <x/>
      <x/>
      <x v="357"/>
      <x v="3"/>
      <x/>
    </i>
    <i r="2">
      <x v="195"/>
      <x/>
      <x v="358"/>
      <x v="3"/>
      <x/>
    </i>
    <i r="2">
      <x v="196"/>
      <x/>
      <x v="359"/>
      <x v="3"/>
      <x/>
    </i>
    <i r="2">
      <x v="197"/>
      <x/>
      <x v="360"/>
      <x v="3"/>
      <x/>
    </i>
    <i r="2">
      <x v="198"/>
      <x/>
      <x v="361"/>
      <x v="3"/>
      <x/>
    </i>
    <i r="2">
      <x v="199"/>
      <x/>
      <x v="362"/>
      <x v="3"/>
      <x/>
    </i>
    <i r="1">
      <x v="25"/>
      <x/>
      <x/>
      <x v="363"/>
      <x v="3"/>
      <x/>
    </i>
    <i r="2">
      <x v="200"/>
      <x/>
      <x v="364"/>
      <x v="3"/>
      <x/>
    </i>
    <i r="2">
      <x v="201"/>
      <x/>
      <x v="365"/>
      <x v="3"/>
      <x/>
    </i>
    <i r="2">
      <x v="202"/>
      <x/>
      <x v="366"/>
      <x v="3"/>
      <x/>
    </i>
    <i r="2">
      <x v="203"/>
      <x/>
      <x v="367"/>
      <x v="3"/>
      <x/>
    </i>
    <i r="2">
      <x v="204"/>
      <x/>
      <x v="368"/>
      <x v="3"/>
      <x/>
    </i>
    <i r="2">
      <x v="205"/>
      <x/>
      <x v="369"/>
      <x v="3"/>
      <x/>
    </i>
    <i r="2">
      <x v="206"/>
      <x/>
      <x v="370"/>
      <x v="3"/>
      <x/>
    </i>
    <i r="2">
      <x v="207"/>
      <x/>
      <x v="371"/>
      <x v="3"/>
      <x/>
    </i>
    <i r="2">
      <x v="208"/>
      <x/>
      <x v="372"/>
      <x v="3"/>
      <x/>
    </i>
    <i r="2">
      <x v="209"/>
      <x/>
      <x v="373"/>
      <x v="3"/>
      <x/>
    </i>
    <i r="1">
      <x v="26"/>
      <x/>
      <x/>
      <x v="374"/>
      <x v="3"/>
      <x/>
    </i>
    <i r="2">
      <x v="210"/>
      <x/>
      <x v="375"/>
      <x v="3"/>
      <x/>
    </i>
    <i r="2">
      <x v="211"/>
      <x/>
      <x v="376"/>
      <x v="3"/>
      <x/>
    </i>
    <i r="2">
      <x v="212"/>
      <x/>
      <x v="377"/>
      <x v="3"/>
      <x/>
    </i>
    <i r="1">
      <x v="27"/>
      <x/>
      <x/>
      <x v="378"/>
      <x v="3"/>
      <x/>
    </i>
    <i r="2">
      <x v="213"/>
      <x/>
      <x v="379"/>
      <x v="3"/>
      <x/>
    </i>
    <i r="2">
      <x v="214"/>
      <x/>
      <x v="380"/>
      <x v="3"/>
      <x/>
    </i>
    <i r="2">
      <x v="215"/>
      <x/>
      <x v="381"/>
      <x v="3"/>
      <x/>
    </i>
    <i r="2">
      <x v="216"/>
      <x/>
      <x v="382"/>
      <x v="3"/>
      <x/>
    </i>
    <i r="1">
      <x v="28"/>
      <x/>
      <x/>
      <x v="383"/>
      <x v="3"/>
      <x/>
    </i>
    <i r="2">
      <x v="217"/>
      <x/>
      <x v="384"/>
      <x v="3"/>
      <x/>
    </i>
    <i r="3">
      <x v="137"/>
      <x v="385"/>
      <x v="3"/>
      <x/>
    </i>
    <i r="3">
      <x v="138"/>
      <x v="386"/>
      <x v="3"/>
      <x/>
    </i>
    <i r="3">
      <x v="139"/>
      <x v="387"/>
      <x v="3"/>
      <x/>
    </i>
    <i r="3">
      <x v="140"/>
      <x v="388"/>
      <x v="3"/>
      <x/>
    </i>
    <i r="3">
      <x v="141"/>
      <x v="389"/>
      <x v="3"/>
      <x/>
    </i>
    <i r="2">
      <x v="218"/>
      <x/>
      <x v="390"/>
      <x v="3"/>
      <x/>
    </i>
    <i r="3">
      <x v="142"/>
      <x v="391"/>
      <x v="3"/>
      <x/>
    </i>
    <i r="3">
      <x v="143"/>
      <x v="392"/>
      <x v="3"/>
      <x/>
    </i>
    <i r="3">
      <x v="144"/>
      <x v="393"/>
      <x v="3"/>
      <x/>
    </i>
    <i r="2">
      <x v="219"/>
      <x/>
      <x v="394"/>
      <x v="3"/>
      <x/>
    </i>
    <i r="3">
      <x v="145"/>
      <x v="395"/>
      <x v="3"/>
      <x/>
    </i>
    <i r="3">
      <x v="146"/>
      <x v="396"/>
      <x v="3"/>
      <x/>
    </i>
    <i r="3">
      <x v="147"/>
      <x v="397"/>
      <x v="3"/>
      <x/>
    </i>
    <i r="1">
      <x v="29"/>
      <x/>
      <x/>
      <x v="398"/>
      <x v="3"/>
      <x/>
    </i>
    <i r="2">
      <x v="220"/>
      <x/>
      <x v="399"/>
      <x v="3"/>
      <x/>
    </i>
    <i r="2">
      <x v="221"/>
      <x/>
      <x v="400"/>
      <x v="3"/>
      <x/>
    </i>
    <i r="2">
      <x v="222"/>
      <x/>
      <x v="401"/>
      <x v="3"/>
      <x/>
    </i>
    <i r="2">
      <x v="223"/>
      <x/>
      <x v="402"/>
      <x v="3"/>
      <x/>
    </i>
    <i r="2">
      <x v="224"/>
      <x/>
      <x v="403"/>
      <x v="3"/>
      <x/>
    </i>
    <i r="1">
      <x v="30"/>
      <x/>
      <x/>
      <x v="404"/>
      <x v="3"/>
      <x/>
    </i>
    <i r="2">
      <x v="225"/>
      <x/>
      <x v="405"/>
      <x v="3"/>
      <x/>
    </i>
    <i r="2">
      <x v="226"/>
      <x/>
      <x v="406"/>
      <x v="3"/>
      <x/>
    </i>
    <i r="2">
      <x v="227"/>
      <x/>
      <x v="407"/>
      <x v="3"/>
      <x/>
    </i>
    <i r="2">
      <x v="228"/>
      <x/>
      <x v="408"/>
      <x v="3"/>
      <x/>
    </i>
    <i r="2">
      <x v="229"/>
      <x/>
      <x v="409"/>
      <x v="3"/>
      <x/>
    </i>
    <i r="1">
      <x v="31"/>
      <x/>
      <x/>
      <x v="410"/>
      <x v="3"/>
      <x/>
    </i>
    <i r="2">
      <x v="230"/>
      <x/>
      <x v="411"/>
      <x v="3"/>
      <x/>
    </i>
    <i r="2">
      <x v="231"/>
      <x/>
      <x v="412"/>
      <x v="3"/>
      <x/>
    </i>
    <i r="2">
      <x v="232"/>
      <x/>
      <x v="413"/>
      <x v="3"/>
      <x/>
    </i>
    <i r="2">
      <x v="233"/>
      <x/>
      <x v="414"/>
      <x v="3"/>
      <x/>
    </i>
    <i r="2">
      <x v="234"/>
      <x/>
      <x v="415"/>
      <x v="3"/>
      <x/>
    </i>
    <i r="2">
      <x v="235"/>
      <x/>
      <x v="416"/>
      <x v="3"/>
      <x/>
    </i>
    <i r="1">
      <x v="32"/>
      <x/>
      <x/>
      <x v="417"/>
      <x v="3"/>
      <x/>
    </i>
    <i r="2">
      <x v="236"/>
      <x/>
      <x v="418"/>
      <x v="3"/>
      <x/>
    </i>
    <i r="2">
      <x v="237"/>
      <x/>
      <x v="419"/>
      <x v="3"/>
      <x/>
    </i>
    <i r="2">
      <x v="238"/>
      <x/>
      <x v="420"/>
      <x v="3"/>
      <x/>
    </i>
    <i r="2">
      <x v="239"/>
      <x/>
      <x v="421"/>
      <x v="3"/>
      <x/>
    </i>
    <i>
      <x v="5"/>
      <x/>
      <x/>
      <x/>
      <x v="626"/>
      <x/>
      <x v="5"/>
    </i>
    <i r="1">
      <x v="36"/>
      <x/>
      <x/>
      <x v="629"/>
      <x/>
      <x v="5"/>
    </i>
    <i r="2">
      <x v="290"/>
      <x/>
      <x v="630"/>
      <x v="3"/>
      <x v="9"/>
    </i>
    <i r="2">
      <x v="291"/>
      <x/>
      <x v="631"/>
      <x v="3"/>
      <x v="9"/>
    </i>
    <i r="2">
      <x v="292"/>
      <x/>
      <x v="632"/>
      <x v="3"/>
      <x v="9"/>
    </i>
    <i r="2">
      <x v="293"/>
      <x/>
      <x v="633"/>
      <x v="3"/>
      <x v="9"/>
    </i>
  </rowItems>
  <colItems count="1">
    <i/>
  </colItems>
  <pageFields count="2">
    <pageField fld="32" hier="-1"/>
    <pageField fld="17" hier="-1"/>
  </pageFields>
  <formats count="1">
    <format dxfId="56">
      <pivotArea dataOnly="0" labelOnly="1" grandRow="1" outline="0" fieldPosition="0"/>
    </format>
  </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6:AG729" totalsRowShown="0" headerRowDxfId="51" dataDxfId="50">
  <autoFilter ref="A6:AG729"/>
  <tableColumns count="33">
    <tableColumn id="44" name="Ref Level 1" dataDxfId="49">
      <calculatedColumnFormula>IF(F7&lt;&gt;F6,A6+1,A6)</calculatedColumnFormula>
    </tableColumn>
    <tableColumn id="45" name="Ref Level 2" dataDxfId="48">
      <calculatedColumnFormula>IF(ISERROR(IF(ISBLANK(H7),"",IF(F7&lt;&gt;F6,1,IF(H7&lt;&gt;H6,B6+1,B6)))),1,IF(ISBLANK(H7),"",IF(F7&lt;&gt;F6,1,IF(H7&lt;&gt;H6,B6+1,B6))))</calculatedColumnFormula>
    </tableColumn>
    <tableColumn id="46" name="Ref Level 3" dataDxfId="47">
      <calculatedColumnFormula>IF(ISERROR(IF(ISBLANK(J7),"",IF(H7&lt;&gt;H6,1,IF(J7&lt;&gt;J6,C6+1,C6)))),1,IF(ISBLANK(J7),"",IF(H7&lt;&gt;H6,1,IF(J7&lt;&gt;J6,C6+1,C6))))</calculatedColumnFormula>
    </tableColumn>
    <tableColumn id="47" name="Ref Level 4" dataDxfId="46">
      <calculatedColumnFormula>IF(ISERROR(IF(ISBLANK(L7),"",IF(J7&lt;&gt;J6,1,IF(L7&lt;&gt;L6,D6+1,D6)))),1,IF(ISBLANK(L7),"",IF(J7&lt;&gt;J6,1,IF(L7&lt;&gt;L6,D6+1,D6))))</calculatedColumnFormula>
    </tableColumn>
    <tableColumn id="43" name="Full Reference Number" dataDxfId="45">
      <calculatedColumnFormula>A7&amp;IF(B7="","","."&amp;B7)&amp;IF(C7="","","."&amp;C7)&amp;IF(D7="","","."&amp;D7)</calculatedColumnFormula>
    </tableColumn>
    <tableColumn id="10" name="Code Group" dataDxfId="44"/>
    <tableColumn id="11" name="Group + Ref" dataDxfId="43">
      <calculatedColumnFormula>A7&amp;" - "&amp;F7</calculatedColumnFormula>
    </tableColumn>
    <tableColumn id="12" name="Code Heading" dataDxfId="42"/>
    <tableColumn id="13" name="Heading + Ref" dataDxfId="41">
      <calculatedColumnFormula>IF(B7="","",A7&amp;"."&amp;B7&amp;" - "&amp;H7)</calculatedColumnFormula>
    </tableColumn>
    <tableColumn id="14" name="Code Name" dataDxfId="40"/>
    <tableColumn id="15" name="Name + ref" dataDxfId="39">
      <calculatedColumnFormula>IF(C7="","",A7&amp;"."&amp;B7&amp;"."&amp;C7&amp;" - "&amp;J7)</calculatedColumnFormula>
    </tableColumn>
    <tableColumn id="16" name="Sub-Code Name" dataDxfId="38"/>
    <tableColumn id="17" name="Sub Name + ref" dataDxfId="37">
      <calculatedColumnFormula>IF(D7="","",A7&amp;"."&amp;B7&amp;"."&amp;C7&amp;"."&amp;D7&amp;" - "&amp;L7)</calculatedColumnFormula>
    </tableColumn>
    <tableColumn id="21" name="Final Code level Name" dataDxfId="36">
      <calculatedColumnFormula>IF(NOT(ISBLANK(L7)),L7,
IF(NOT(ISBLANK(J7)),J7,
IF(NOT(ISBLANK(H7)),H7,
IF(NOT(ISBLANK(F7)),F7))))</calculatedColumnFormula>
    </tableColumn>
    <tableColumn id="22" name="Final Code &amp; Ref" dataDxfId="35">
      <calculatedColumnFormula>Table1[Full Reference Number]&amp;" - "&amp;Table1[Final Code level Name]</calculatedColumnFormula>
    </tableColumn>
    <tableColumn id="20" name="Code Description / Comments" dataDxfId="34"/>
    <tableColumn id="42" name="Data Properties" dataDxfId="33"/>
    <tableColumn id="23" name="Standard code for all incident types (Y/N)" dataDxfId="32"/>
    <tableColumn id="24" name="Standard Opt/Mandatory" dataDxfId="31"/>
    <tableColumn id="25" name="Personal identifiable Data" dataDxfId="30"/>
    <tableColumn id="26" name="Information Governance (IG)" dataDxfId="29"/>
    <tableColumn id="27" name="IG (Opt/Mandatory)" dataDxfId="28"/>
    <tableColumn id="28" name="Faulty Product &amp; Device (FP&amp;D)" dataDxfId="27"/>
    <tableColumn id="29" name="FP&amp;D (Opt/Mandatory" dataDxfId="26"/>
    <tableColumn id="30" name="Safeguarding (SG)" dataDxfId="25"/>
    <tableColumn id="31" name="SG (Opt/Mandatory)" dataDxfId="24"/>
    <tableColumn id="32" name="Patient Safety (PS)" dataDxfId="23"/>
    <tableColumn id="33" name="PS (Opt/Mandatory)" dataDxfId="22"/>
    <tableColumn id="34" name="General Complaint (C)" dataDxfId="21"/>
    <tableColumn id="35" name="C (Opt/Mandatory)" dataDxfId="20"/>
    <tableColumn id="38" name="Adverse Drug Reaction (ADR) / Adverse Drug Event (ADE)" dataDxfId="19"/>
    <tableColumn id="39" name="ADR/ADE (Opt/Mandatory)" dataDxfId="18"/>
    <tableColumn id="40" name="Key Performance Indicator (KPI)" dataDxfId="17"/>
  </tableColumns>
  <tableStyleInfo name="TableStyleLight8" showFirstColumn="0" showLastColumn="0" showRowStripes="1" showColumnStripes="0"/>
</table>
</file>

<file path=xl/tables/table2.xml><?xml version="1.0" encoding="utf-8"?>
<table xmlns="http://schemas.openxmlformats.org/spreadsheetml/2006/main" id="2" name="Table2" displayName="Table2" ref="A50:D339" totalsRowShown="0">
  <autoFilter ref="A50:D339"/>
  <tableColumns count="4">
    <tableColumn id="1" name="Code Group">
      <calculatedColumnFormula>INDEX('Coding Standard'!F:F,MATCH(C51,'Coding Standard'!J:J,0))</calculatedColumnFormula>
    </tableColumn>
    <tableColumn id="2" name="Code Heading" dataDxfId="16">
      <calculatedColumnFormula>INDEX('Coding Standard'!H:H,MATCH(C51,'Coding Standard'!J:J,0))</calculatedColumnFormula>
    </tableColumn>
    <tableColumn id="3" name="Code Name" dataDxfId="15"/>
    <tableColumn id="4" name="Code Level 3" dataDxfId="14">
      <calculatedColumnFormula>IF(B51&lt;&gt;B50,1,D50+1)</calculatedColumnFormula>
    </tableColumn>
  </tableColumns>
  <tableStyleInfo name="TableStyleLight13" showFirstColumn="0" showLastColumn="0" showRowStripes="1" showColumnStripes="0"/>
</table>
</file>

<file path=xl/tables/table3.xml><?xml version="1.0" encoding="utf-8"?>
<table xmlns="http://schemas.openxmlformats.org/spreadsheetml/2006/main" id="3" name="Table3" displayName="Table3" ref="A342:E622" totalsRowShown="0" headerRowDxfId="13">
  <autoFilter ref="A342:E622"/>
  <tableColumns count="5">
    <tableColumn id="1" name="Code Group">
      <calculatedColumnFormula>INDEX('Coding Standard'!F:F,MATCH(D343,'Coding Standard'!L:L,0))</calculatedColumnFormula>
    </tableColumn>
    <tableColumn id="2" name="Code Heading" dataDxfId="12">
      <calculatedColumnFormula>INDEX('Coding Standard'!H:H,MATCH(D343,'Coding Standard'!L:L,0))</calculatedColumnFormula>
    </tableColumn>
    <tableColumn id="3" name="Code Name">
      <calculatedColumnFormula>INDEX('Coding Standard'!J:J,MATCH(D343,'Coding Standard'!L:L,0))</calculatedColumnFormula>
    </tableColumn>
    <tableColumn id="4" name="Sub-Code Name" dataDxfId="11"/>
    <tableColumn id="5" name="Code Level 4" dataDxfId="10">
      <calculatedColumnFormula>IF(C343&lt;&gt;C342,1,E342+1)</calculatedColumnFormula>
    </tableColumn>
  </tableColumns>
  <tableStyleInfo name="TableStyleLight13" showFirstColumn="0" showLastColumn="0" showRowStripes="1" showColumnStripes="0"/>
</table>
</file>

<file path=xl/tables/table4.xml><?xml version="1.0" encoding="utf-8"?>
<table xmlns="http://schemas.openxmlformats.org/spreadsheetml/2006/main" id="4" name="Table4" displayName="Table4" ref="A13:C47" totalsRowShown="0">
  <autoFilter ref="A13:C47"/>
  <tableColumns count="3">
    <tableColumn id="1" name="Code Group">
      <calculatedColumnFormula>INDEX('Coding Standard'!F:F,MATCH(B14,'Coding Standard'!H:H,0))</calculatedColumnFormula>
    </tableColumn>
    <tableColumn id="2" name="Code Heading" dataDxfId="9"/>
    <tableColumn id="3" name="Code Level 2" dataDxfId="8">
      <calculatedColumnFormula>IF(A14&lt;&gt;A13,1,C13+1)</calculatedColumnFormula>
    </tableColumn>
  </tableColumns>
  <tableStyleInfo name="TableStyleLight13" showFirstColumn="0" showLastColumn="0" showRowStripes="1" showColumnStripes="0"/>
</table>
</file>

<file path=xl/tables/table5.xml><?xml version="1.0" encoding="utf-8"?>
<table xmlns="http://schemas.openxmlformats.org/spreadsheetml/2006/main" id="5" name="Table5" displayName="Table5" ref="A4:B10" totalsRowShown="0" dataDxfId="7">
  <autoFilter ref="A4:B10"/>
  <tableColumns count="2">
    <tableColumn id="1" name="Code Group" dataDxfId="6"/>
    <tableColumn id="2" name="Code Level 1" dataDxfId="5"/>
  </tableColumns>
  <tableStyleInfo name="TableStyleLight13" showFirstColumn="0" showLastColumn="0" showRowStripes="1" showColumnStripes="0"/>
</table>
</file>

<file path=xl/tables/table6.xml><?xml version="1.0" encoding="utf-8"?>
<table xmlns="http://schemas.openxmlformats.org/spreadsheetml/2006/main" id="6" name="Table6" displayName="Table6" ref="A625:F628" totalsRowShown="0" headerRowDxfId="4">
  <autoFilter ref="A625:F628"/>
  <tableColumns count="6">
    <tableColumn id="1" name="Code Group">
      <calculatedColumnFormula>INDEX('Coding Standard'!F:F,MATCH(E626,'Coding Standard'!#REF!,0))</calculatedColumnFormula>
    </tableColumn>
    <tableColumn id="2" name="Code Heading" dataDxfId="3">
      <calculatedColumnFormula>INDEX('Coding Standard'!H:H,MATCH(E626,'Coding Standard'!#REF!,0))</calculatedColumnFormula>
    </tableColumn>
    <tableColumn id="3" name="Code Name">
      <calculatedColumnFormula>INDEX('Coding Standard'!J:J,MATCH(E626,'Coding Standard'!#REF!,0))</calculatedColumnFormula>
    </tableColumn>
    <tableColumn id="4" name="Sub-Code Name" dataDxfId="2">
      <calculatedColumnFormula>INDEX('Coding Standard'!L:L,MATCH(E626,'Coding Standard'!#REF!,0))</calculatedColumnFormula>
    </tableColumn>
    <tableColumn id="5" name="Sub-Sub Code Name" dataDxfId="1"/>
    <tableColumn id="6" name="Code Level 5"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drawing" Target="../drawings/drawing9.xml"/><Relationship Id="rId7" Type="http://schemas.openxmlformats.org/officeDocument/2006/relationships/control" Target="../activeX/activeX10.xml"/><Relationship Id="rId2" Type="http://schemas.openxmlformats.org/officeDocument/2006/relationships/printerSettings" Target="../printerSettings/printerSettings10.bin"/><Relationship Id="rId1" Type="http://schemas.openxmlformats.org/officeDocument/2006/relationships/pivotTable" Target="../pivotTables/pivotTable8.xml"/><Relationship Id="rId6" Type="http://schemas.openxmlformats.org/officeDocument/2006/relationships/image" Target="../media/image10.emf"/><Relationship Id="rId5" Type="http://schemas.openxmlformats.org/officeDocument/2006/relationships/control" Target="../activeX/activeX9.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drawing" Target="../drawings/drawing10.xml"/><Relationship Id="rId7" Type="http://schemas.openxmlformats.org/officeDocument/2006/relationships/control" Target="../activeX/activeX12.xml"/><Relationship Id="rId2" Type="http://schemas.openxmlformats.org/officeDocument/2006/relationships/printerSettings" Target="../printerSettings/printerSettings11.bin"/><Relationship Id="rId1" Type="http://schemas.openxmlformats.org/officeDocument/2006/relationships/pivotTable" Target="../pivotTables/pivotTable9.xml"/><Relationship Id="rId6" Type="http://schemas.openxmlformats.org/officeDocument/2006/relationships/image" Target="../media/image12.emf"/><Relationship Id="rId5" Type="http://schemas.openxmlformats.org/officeDocument/2006/relationships/control" Target="../activeX/activeX11.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drawing" Target="../drawings/drawing11.xml"/><Relationship Id="rId7" Type="http://schemas.openxmlformats.org/officeDocument/2006/relationships/control" Target="../activeX/activeX14.xml"/><Relationship Id="rId2" Type="http://schemas.openxmlformats.org/officeDocument/2006/relationships/printerSettings" Target="../printerSettings/printerSettings12.bin"/><Relationship Id="rId1" Type="http://schemas.openxmlformats.org/officeDocument/2006/relationships/pivotTable" Target="../pivotTables/pivotTable10.xml"/><Relationship Id="rId6" Type="http://schemas.openxmlformats.org/officeDocument/2006/relationships/image" Target="../media/image14.emf"/><Relationship Id="rId5" Type="http://schemas.openxmlformats.org/officeDocument/2006/relationships/control" Target="../activeX/activeX13.xml"/><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drawing" Target="../drawings/drawing12.xml"/><Relationship Id="rId7" Type="http://schemas.openxmlformats.org/officeDocument/2006/relationships/control" Target="../activeX/activeX16.xml"/><Relationship Id="rId2" Type="http://schemas.openxmlformats.org/officeDocument/2006/relationships/printerSettings" Target="../printerSettings/printerSettings13.bin"/><Relationship Id="rId1" Type="http://schemas.openxmlformats.org/officeDocument/2006/relationships/pivotTable" Target="../pivotTables/pivotTable11.xml"/><Relationship Id="rId6" Type="http://schemas.openxmlformats.org/officeDocument/2006/relationships/image" Target="../media/image16.emf"/><Relationship Id="rId5" Type="http://schemas.openxmlformats.org/officeDocument/2006/relationships/control" Target="../activeX/activeX15.xml"/><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drawing" Target="../drawings/drawing13.xml"/><Relationship Id="rId7" Type="http://schemas.openxmlformats.org/officeDocument/2006/relationships/control" Target="../activeX/activeX18.xml"/><Relationship Id="rId2" Type="http://schemas.openxmlformats.org/officeDocument/2006/relationships/printerSettings" Target="../printerSettings/printerSettings14.bin"/><Relationship Id="rId1" Type="http://schemas.openxmlformats.org/officeDocument/2006/relationships/pivotTable" Target="../pivotTables/pivotTable12.xml"/><Relationship Id="rId6" Type="http://schemas.openxmlformats.org/officeDocument/2006/relationships/image" Target="../media/image18.emf"/><Relationship Id="rId5" Type="http://schemas.openxmlformats.org/officeDocument/2006/relationships/control" Target="../activeX/activeX17.xml"/><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8" Type="http://schemas.openxmlformats.org/officeDocument/2006/relationships/image" Target="../media/image21.emf"/><Relationship Id="rId3" Type="http://schemas.openxmlformats.org/officeDocument/2006/relationships/drawing" Target="../drawings/drawing14.xml"/><Relationship Id="rId7" Type="http://schemas.openxmlformats.org/officeDocument/2006/relationships/control" Target="../activeX/activeX20.xml"/><Relationship Id="rId2" Type="http://schemas.openxmlformats.org/officeDocument/2006/relationships/printerSettings" Target="../printerSettings/printerSettings15.bin"/><Relationship Id="rId1" Type="http://schemas.openxmlformats.org/officeDocument/2006/relationships/pivotTable" Target="../pivotTables/pivotTable13.xml"/><Relationship Id="rId6" Type="http://schemas.openxmlformats.org/officeDocument/2006/relationships/image" Target="../media/image20.emf"/><Relationship Id="rId5" Type="http://schemas.openxmlformats.org/officeDocument/2006/relationships/control" Target="../activeX/activeX19.xml"/><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13" Type="http://schemas.openxmlformats.org/officeDocument/2006/relationships/image" Target="../media/image26.emf"/><Relationship Id="rId18" Type="http://schemas.openxmlformats.org/officeDocument/2006/relationships/control" Target="../activeX/activeX28.xml"/><Relationship Id="rId26" Type="http://schemas.openxmlformats.org/officeDocument/2006/relationships/control" Target="../activeX/activeX32.xml"/><Relationship Id="rId39" Type="http://schemas.openxmlformats.org/officeDocument/2006/relationships/image" Target="../media/image39.emf"/><Relationship Id="rId3" Type="http://schemas.openxmlformats.org/officeDocument/2006/relationships/vmlDrawing" Target="../drawings/vmlDrawing15.vml"/><Relationship Id="rId21" Type="http://schemas.openxmlformats.org/officeDocument/2006/relationships/image" Target="../media/image30.emf"/><Relationship Id="rId34" Type="http://schemas.openxmlformats.org/officeDocument/2006/relationships/control" Target="../activeX/activeX36.xml"/><Relationship Id="rId42" Type="http://schemas.openxmlformats.org/officeDocument/2006/relationships/control" Target="../activeX/activeX40.xml"/><Relationship Id="rId47" Type="http://schemas.openxmlformats.org/officeDocument/2006/relationships/image" Target="../media/image43.emf"/><Relationship Id="rId50" Type="http://schemas.openxmlformats.org/officeDocument/2006/relationships/control" Target="../activeX/activeX44.xml"/><Relationship Id="rId7" Type="http://schemas.openxmlformats.org/officeDocument/2006/relationships/image" Target="../media/image23.emf"/><Relationship Id="rId12" Type="http://schemas.openxmlformats.org/officeDocument/2006/relationships/control" Target="../activeX/activeX25.xml"/><Relationship Id="rId17" Type="http://schemas.openxmlformats.org/officeDocument/2006/relationships/image" Target="../media/image28.emf"/><Relationship Id="rId25" Type="http://schemas.openxmlformats.org/officeDocument/2006/relationships/image" Target="../media/image32.emf"/><Relationship Id="rId33" Type="http://schemas.openxmlformats.org/officeDocument/2006/relationships/image" Target="../media/image36.emf"/><Relationship Id="rId38" Type="http://schemas.openxmlformats.org/officeDocument/2006/relationships/control" Target="../activeX/activeX38.xml"/><Relationship Id="rId46" Type="http://schemas.openxmlformats.org/officeDocument/2006/relationships/control" Target="../activeX/activeX42.xml"/><Relationship Id="rId2" Type="http://schemas.openxmlformats.org/officeDocument/2006/relationships/drawing" Target="../drawings/drawing15.xml"/><Relationship Id="rId16" Type="http://schemas.openxmlformats.org/officeDocument/2006/relationships/control" Target="../activeX/activeX27.xml"/><Relationship Id="rId20" Type="http://schemas.openxmlformats.org/officeDocument/2006/relationships/control" Target="../activeX/activeX29.xml"/><Relationship Id="rId29" Type="http://schemas.openxmlformats.org/officeDocument/2006/relationships/image" Target="../media/image34.emf"/><Relationship Id="rId41" Type="http://schemas.openxmlformats.org/officeDocument/2006/relationships/image" Target="../media/image40.emf"/><Relationship Id="rId1" Type="http://schemas.openxmlformats.org/officeDocument/2006/relationships/printerSettings" Target="../printerSettings/printerSettings16.bin"/><Relationship Id="rId6" Type="http://schemas.openxmlformats.org/officeDocument/2006/relationships/control" Target="../activeX/activeX22.xml"/><Relationship Id="rId11" Type="http://schemas.openxmlformats.org/officeDocument/2006/relationships/image" Target="../media/image25.emf"/><Relationship Id="rId24" Type="http://schemas.openxmlformats.org/officeDocument/2006/relationships/control" Target="../activeX/activeX31.xml"/><Relationship Id="rId32" Type="http://schemas.openxmlformats.org/officeDocument/2006/relationships/control" Target="../activeX/activeX35.xml"/><Relationship Id="rId37" Type="http://schemas.openxmlformats.org/officeDocument/2006/relationships/image" Target="../media/image38.emf"/><Relationship Id="rId40" Type="http://schemas.openxmlformats.org/officeDocument/2006/relationships/control" Target="../activeX/activeX39.xml"/><Relationship Id="rId45" Type="http://schemas.openxmlformats.org/officeDocument/2006/relationships/image" Target="../media/image42.emf"/><Relationship Id="rId53" Type="http://schemas.openxmlformats.org/officeDocument/2006/relationships/comments" Target="../comments2.xml"/><Relationship Id="rId5" Type="http://schemas.openxmlformats.org/officeDocument/2006/relationships/image" Target="../media/image22.emf"/><Relationship Id="rId15" Type="http://schemas.openxmlformats.org/officeDocument/2006/relationships/image" Target="../media/image27.emf"/><Relationship Id="rId23" Type="http://schemas.openxmlformats.org/officeDocument/2006/relationships/image" Target="../media/image31.emf"/><Relationship Id="rId28" Type="http://schemas.openxmlformats.org/officeDocument/2006/relationships/control" Target="../activeX/activeX33.xml"/><Relationship Id="rId36" Type="http://schemas.openxmlformats.org/officeDocument/2006/relationships/control" Target="../activeX/activeX37.xml"/><Relationship Id="rId49" Type="http://schemas.openxmlformats.org/officeDocument/2006/relationships/image" Target="../media/image44.emf"/><Relationship Id="rId10" Type="http://schemas.openxmlformats.org/officeDocument/2006/relationships/control" Target="../activeX/activeX24.xml"/><Relationship Id="rId19" Type="http://schemas.openxmlformats.org/officeDocument/2006/relationships/image" Target="../media/image29.emf"/><Relationship Id="rId31" Type="http://schemas.openxmlformats.org/officeDocument/2006/relationships/image" Target="../media/image35.emf"/><Relationship Id="rId44" Type="http://schemas.openxmlformats.org/officeDocument/2006/relationships/control" Target="../activeX/activeX41.xml"/><Relationship Id="rId52" Type="http://schemas.openxmlformats.org/officeDocument/2006/relationships/table" Target="../tables/table1.xml"/><Relationship Id="rId4" Type="http://schemas.openxmlformats.org/officeDocument/2006/relationships/control" Target="../activeX/activeX21.xml"/><Relationship Id="rId9" Type="http://schemas.openxmlformats.org/officeDocument/2006/relationships/image" Target="../media/image24.emf"/><Relationship Id="rId14" Type="http://schemas.openxmlformats.org/officeDocument/2006/relationships/control" Target="../activeX/activeX26.xml"/><Relationship Id="rId22" Type="http://schemas.openxmlformats.org/officeDocument/2006/relationships/control" Target="../activeX/activeX30.xml"/><Relationship Id="rId27" Type="http://schemas.openxmlformats.org/officeDocument/2006/relationships/image" Target="../media/image33.emf"/><Relationship Id="rId30" Type="http://schemas.openxmlformats.org/officeDocument/2006/relationships/control" Target="../activeX/activeX34.xml"/><Relationship Id="rId35" Type="http://schemas.openxmlformats.org/officeDocument/2006/relationships/image" Target="../media/image37.emf"/><Relationship Id="rId43" Type="http://schemas.openxmlformats.org/officeDocument/2006/relationships/image" Target="../media/image41.emf"/><Relationship Id="rId48" Type="http://schemas.openxmlformats.org/officeDocument/2006/relationships/control" Target="../activeX/activeX43.xml"/><Relationship Id="rId8" Type="http://schemas.openxmlformats.org/officeDocument/2006/relationships/control" Target="../activeX/activeX23.xml"/><Relationship Id="rId51" Type="http://schemas.openxmlformats.org/officeDocument/2006/relationships/image" Target="../media/image45.emf"/></Relationships>
</file>

<file path=xl/worksheets/_rels/sheet1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6" Type="http://schemas.openxmlformats.org/officeDocument/2006/relationships/image" Target="../media/image3.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6" Type="http://schemas.openxmlformats.org/officeDocument/2006/relationships/image" Target="../media/image4.emf"/><Relationship Id="rId5" Type="http://schemas.openxmlformats.org/officeDocument/2006/relationships/control" Target="../activeX/activeX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4.xml"/><Relationship Id="rId6" Type="http://schemas.openxmlformats.org/officeDocument/2006/relationships/image" Target="../media/image5.emf"/><Relationship Id="rId5" Type="http://schemas.openxmlformats.org/officeDocument/2006/relationships/control" Target="../activeX/activeX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ivotTable" Target="../pivotTables/pivotTable5.xml"/><Relationship Id="rId6" Type="http://schemas.openxmlformats.org/officeDocument/2006/relationships/image" Target="../media/image6.emf"/><Relationship Id="rId5" Type="http://schemas.openxmlformats.org/officeDocument/2006/relationships/control" Target="../activeX/activeX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ivotTable" Target="../pivotTables/pivotTable6.xml"/><Relationship Id="rId6" Type="http://schemas.openxmlformats.org/officeDocument/2006/relationships/image" Target="../media/image7.emf"/><Relationship Id="rId5" Type="http://schemas.openxmlformats.org/officeDocument/2006/relationships/control" Target="../activeX/activeX6.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drawing" Target="../drawings/drawing8.xml"/><Relationship Id="rId7" Type="http://schemas.openxmlformats.org/officeDocument/2006/relationships/control" Target="../activeX/activeX8.xml"/><Relationship Id="rId2" Type="http://schemas.openxmlformats.org/officeDocument/2006/relationships/printerSettings" Target="../printerSettings/printerSettings9.bin"/><Relationship Id="rId1" Type="http://schemas.openxmlformats.org/officeDocument/2006/relationships/pivotTable" Target="../pivotTables/pivotTable7.xml"/><Relationship Id="rId6" Type="http://schemas.openxmlformats.org/officeDocument/2006/relationships/image" Target="../media/image8.emf"/><Relationship Id="rId5" Type="http://schemas.openxmlformats.org/officeDocument/2006/relationships/control" Target="../activeX/activeX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B32"/>
  <sheetViews>
    <sheetView tabSelected="1" zoomScaleNormal="100" workbookViewId="0">
      <selection activeCell="A27" sqref="A27"/>
    </sheetView>
  </sheetViews>
  <sheetFormatPr defaultRowHeight="15" x14ac:dyDescent="0.25"/>
  <cols>
    <col min="1" max="1" width="139.140625" style="2" customWidth="1"/>
  </cols>
  <sheetData>
    <row r="1" spans="1:2" s="35" customFormat="1" ht="63" x14ac:dyDescent="0.35">
      <c r="A1" s="81" t="s">
        <v>2933</v>
      </c>
    </row>
    <row r="2" spans="1:2" x14ac:dyDescent="0.25">
      <c r="A2" s="38" t="s">
        <v>4</v>
      </c>
    </row>
    <row r="3" spans="1:2" ht="51" x14ac:dyDescent="0.25">
      <c r="A3" s="38" t="s">
        <v>2901</v>
      </c>
      <c r="B3" s="1"/>
    </row>
    <row r="4" spans="1:2" x14ac:dyDescent="0.25">
      <c r="A4" s="38"/>
      <c r="B4" s="1"/>
    </row>
    <row r="5" spans="1:2" x14ac:dyDescent="0.25">
      <c r="A5" s="39" t="s">
        <v>2516</v>
      </c>
      <c r="B5" s="1"/>
    </row>
    <row r="6" spans="1:2" x14ac:dyDescent="0.25">
      <c r="A6" s="39" t="s">
        <v>2517</v>
      </c>
      <c r="B6" s="1"/>
    </row>
    <row r="7" spans="1:2" x14ac:dyDescent="0.25">
      <c r="A7" s="39" t="s">
        <v>0</v>
      </c>
      <c r="B7" s="1"/>
    </row>
    <row r="8" spans="1:2" x14ac:dyDescent="0.25">
      <c r="A8" s="39" t="s">
        <v>2518</v>
      </c>
    </row>
    <row r="9" spans="1:2" x14ac:dyDescent="0.25">
      <c r="A9" s="39" t="s">
        <v>2519</v>
      </c>
    </row>
    <row r="10" spans="1:2" x14ac:dyDescent="0.25">
      <c r="A10" s="39" t="s">
        <v>2520</v>
      </c>
    </row>
    <row r="11" spans="1:2" x14ac:dyDescent="0.25">
      <c r="A11" s="38"/>
    </row>
    <row r="12" spans="1:2" x14ac:dyDescent="0.25">
      <c r="A12" s="38" t="s">
        <v>1</v>
      </c>
    </row>
    <row r="13" spans="1:2" x14ac:dyDescent="0.25">
      <c r="A13" s="40" t="s">
        <v>2</v>
      </c>
    </row>
    <row r="14" spans="1:2" x14ac:dyDescent="0.25">
      <c r="A14" s="40" t="s">
        <v>3</v>
      </c>
    </row>
    <row r="15" spans="1:2" x14ac:dyDescent="0.25">
      <c r="A15" s="40"/>
    </row>
    <row r="16" spans="1:2" s="35" customFormat="1" ht="18" x14ac:dyDescent="0.25">
      <c r="A16" s="42" t="s">
        <v>2459</v>
      </c>
    </row>
    <row r="17" spans="1:1" ht="38.25" x14ac:dyDescent="0.25">
      <c r="A17" s="39" t="s">
        <v>2521</v>
      </c>
    </row>
    <row r="18" spans="1:1" s="35" customFormat="1" ht="18" x14ac:dyDescent="0.25">
      <c r="A18" s="42" t="s">
        <v>2522</v>
      </c>
    </row>
    <row r="19" spans="1:1" ht="38.25" x14ac:dyDescent="0.25">
      <c r="A19" s="39" t="s">
        <v>2523</v>
      </c>
    </row>
    <row r="20" spans="1:1" ht="18" x14ac:dyDescent="0.25">
      <c r="A20" s="42" t="s">
        <v>2460</v>
      </c>
    </row>
    <row r="21" spans="1:1" ht="63.75" x14ac:dyDescent="0.25">
      <c r="A21" s="38" t="s">
        <v>2524</v>
      </c>
    </row>
    <row r="22" spans="1:1" ht="18" x14ac:dyDescent="0.25">
      <c r="A22" s="41"/>
    </row>
    <row r="23" spans="1:1" ht="18" x14ac:dyDescent="0.25">
      <c r="A23" s="42" t="s">
        <v>2461</v>
      </c>
    </row>
    <row r="24" spans="1:1" ht="63.75" x14ac:dyDescent="0.25">
      <c r="A24" s="38" t="s">
        <v>48</v>
      </c>
    </row>
    <row r="25" spans="1:1" x14ac:dyDescent="0.25">
      <c r="A25" s="38"/>
    </row>
    <row r="26" spans="1:1" ht="76.5" x14ac:dyDescent="0.25">
      <c r="A26" s="38" t="s">
        <v>49</v>
      </c>
    </row>
    <row r="27" spans="1:1" s="35" customFormat="1" ht="19.5" customHeight="1" x14ac:dyDescent="0.25">
      <c r="A27" s="12"/>
    </row>
    <row r="28" spans="1:1" s="35" customFormat="1" ht="18" x14ac:dyDescent="0.25">
      <c r="A28" s="42" t="s">
        <v>2462</v>
      </c>
    </row>
    <row r="29" spans="1:1" ht="38.25" x14ac:dyDescent="0.25">
      <c r="A29" s="38" t="s">
        <v>2525</v>
      </c>
    </row>
    <row r="30" spans="1:1" s="35" customFormat="1" x14ac:dyDescent="0.25">
      <c r="A30" s="38"/>
    </row>
    <row r="31" spans="1:1" s="35" customFormat="1" ht="18" x14ac:dyDescent="0.25">
      <c r="A31" s="42" t="s">
        <v>2463</v>
      </c>
    </row>
    <row r="32" spans="1:1" ht="38.25" x14ac:dyDescent="0.25">
      <c r="A32" s="38" t="s">
        <v>2526</v>
      </c>
    </row>
  </sheetData>
  <pageMargins left="0.70866141732283472" right="0.70866141732283472" top="0.74803149606299213" bottom="0.74803149606299213" header="0.31496062992125984" footer="0.31496062992125984"/>
  <pageSetup paperSize="9" orientation="portrait" r:id="rId1"/>
  <headerFooter>
    <oddFooter>&amp;LHomecare Services Handbook Appendix 20 &amp;RC+I Codes Master List
Version 1
Approved 8 Sept 2016</oddFooter>
  </headerFooter>
  <rowBreaks count="1" manualBreakCount="1">
    <brk id="27"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theme="9" tint="0.59999389629810485"/>
  </sheetPr>
  <dimension ref="A1:N639"/>
  <sheetViews>
    <sheetView workbookViewId="0">
      <selection activeCell="B13" sqref="B6:B65"/>
    </sheetView>
  </sheetViews>
  <sheetFormatPr defaultRowHeight="15" x14ac:dyDescent="0.25"/>
  <cols>
    <col min="1" max="2" width="21.42578125" style="35" customWidth="1"/>
    <col min="3" max="4" width="21.42578125" style="35" bestFit="1" customWidth="1"/>
    <col min="5" max="5" width="38.7109375" style="35" customWidth="1"/>
    <col min="6" max="7" width="53.7109375" style="35" customWidth="1"/>
    <col min="8" max="8" width="20" style="35" customWidth="1"/>
    <col min="9" max="16384" width="9.140625" style="35"/>
  </cols>
  <sheetData>
    <row r="1" spans="1:14" x14ac:dyDescent="0.25">
      <c r="A1" s="24" t="s">
        <v>15</v>
      </c>
      <c r="B1" s="35" t="s">
        <v>47</v>
      </c>
    </row>
    <row r="2" spans="1:14" x14ac:dyDescent="0.25">
      <c r="A2" s="24" t="s">
        <v>46</v>
      </c>
      <c r="B2" s="35" t="s">
        <v>2332</v>
      </c>
    </row>
    <row r="4" spans="1:14" x14ac:dyDescent="0.25">
      <c r="A4"/>
      <c r="B4"/>
      <c r="C4"/>
      <c r="D4"/>
      <c r="E4"/>
      <c r="F4"/>
      <c r="G4"/>
      <c r="H4"/>
      <c r="I4"/>
      <c r="J4"/>
      <c r="K4"/>
      <c r="L4"/>
      <c r="M4"/>
      <c r="N4"/>
    </row>
    <row r="5" spans="1:14" x14ac:dyDescent="0.25">
      <c r="A5" s="24" t="s">
        <v>1548</v>
      </c>
      <c r="B5" s="24" t="s">
        <v>1549</v>
      </c>
      <c r="C5" s="24" t="s">
        <v>1550</v>
      </c>
      <c r="D5" s="24" t="s">
        <v>1551</v>
      </c>
      <c r="E5" s="24" t="s">
        <v>1547</v>
      </c>
      <c r="F5" s="24" t="s">
        <v>1560</v>
      </c>
      <c r="G5" s="24" t="s">
        <v>1740</v>
      </c>
      <c r="H5"/>
      <c r="I5"/>
      <c r="J5"/>
      <c r="K5"/>
      <c r="L5"/>
      <c r="M5"/>
      <c r="N5"/>
    </row>
    <row r="6" spans="1:14" x14ac:dyDescent="0.25">
      <c r="A6" s="35" t="s">
        <v>1751</v>
      </c>
      <c r="B6" s="35" t="s">
        <v>1559</v>
      </c>
      <c r="C6" s="35" t="s">
        <v>1559</v>
      </c>
      <c r="D6" s="35" t="s">
        <v>1559</v>
      </c>
      <c r="E6" s="35" t="s">
        <v>1751</v>
      </c>
      <c r="F6" s="35" t="s">
        <v>1727</v>
      </c>
      <c r="G6" s="35" t="s">
        <v>837</v>
      </c>
      <c r="H6"/>
      <c r="I6"/>
      <c r="J6"/>
      <c r="K6"/>
      <c r="L6"/>
      <c r="M6"/>
      <c r="N6"/>
    </row>
    <row r="7" spans="1:14" x14ac:dyDescent="0.25">
      <c r="A7"/>
      <c r="B7" s="35" t="s">
        <v>1752</v>
      </c>
      <c r="C7" s="35" t="s">
        <v>1559</v>
      </c>
      <c r="D7" s="35" t="s">
        <v>1559</v>
      </c>
      <c r="E7" s="35" t="s">
        <v>1752</v>
      </c>
      <c r="F7" s="35" t="s">
        <v>1727</v>
      </c>
      <c r="G7" s="35" t="s">
        <v>837</v>
      </c>
      <c r="H7"/>
      <c r="I7"/>
      <c r="J7"/>
      <c r="K7"/>
      <c r="L7"/>
      <c r="M7"/>
      <c r="N7"/>
    </row>
    <row r="8" spans="1:14" x14ac:dyDescent="0.25">
      <c r="A8"/>
      <c r="B8"/>
      <c r="C8" s="35" t="s">
        <v>1753</v>
      </c>
      <c r="D8" s="35" t="s">
        <v>1559</v>
      </c>
      <c r="E8" s="35" t="s">
        <v>1753</v>
      </c>
      <c r="F8" s="35" t="s">
        <v>1726</v>
      </c>
      <c r="G8" s="35" t="s">
        <v>837</v>
      </c>
      <c r="H8"/>
      <c r="I8"/>
      <c r="J8"/>
      <c r="K8"/>
      <c r="L8"/>
      <c r="M8"/>
      <c r="N8"/>
    </row>
    <row r="9" spans="1:14" x14ac:dyDescent="0.25">
      <c r="A9"/>
      <c r="B9"/>
      <c r="C9" s="35" t="s">
        <v>1754</v>
      </c>
      <c r="D9" s="35" t="s">
        <v>1559</v>
      </c>
      <c r="E9" s="35" t="s">
        <v>1754</v>
      </c>
      <c r="F9" s="35" t="s">
        <v>1727</v>
      </c>
      <c r="G9" s="35" t="s">
        <v>1741</v>
      </c>
      <c r="H9"/>
      <c r="I9"/>
      <c r="J9"/>
      <c r="K9"/>
      <c r="L9"/>
      <c r="M9"/>
      <c r="N9"/>
    </row>
    <row r="10" spans="1:14" x14ac:dyDescent="0.25">
      <c r="A10"/>
      <c r="B10"/>
      <c r="C10" s="35" t="s">
        <v>1755</v>
      </c>
      <c r="D10" s="35" t="s">
        <v>1559</v>
      </c>
      <c r="E10" s="35" t="s">
        <v>1755</v>
      </c>
      <c r="F10" s="35" t="s">
        <v>1726</v>
      </c>
      <c r="G10" s="35" t="s">
        <v>1741</v>
      </c>
      <c r="H10"/>
      <c r="I10"/>
      <c r="J10"/>
      <c r="K10"/>
      <c r="L10"/>
      <c r="M10"/>
      <c r="N10"/>
    </row>
    <row r="11" spans="1:14" x14ac:dyDescent="0.25">
      <c r="A11"/>
      <c r="B11"/>
      <c r="C11" s="35" t="s">
        <v>1756</v>
      </c>
      <c r="D11" s="35" t="s">
        <v>1559</v>
      </c>
      <c r="E11" s="35" t="s">
        <v>1756</v>
      </c>
      <c r="F11" s="35" t="s">
        <v>1726</v>
      </c>
      <c r="G11" s="35" t="s">
        <v>1742</v>
      </c>
      <c r="H11"/>
      <c r="I11"/>
      <c r="J11"/>
      <c r="K11"/>
      <c r="L11"/>
      <c r="M11"/>
      <c r="N11"/>
    </row>
    <row r="12" spans="1:14" x14ac:dyDescent="0.25">
      <c r="A12"/>
      <c r="B12"/>
      <c r="C12" s="35" t="s">
        <v>1757</v>
      </c>
      <c r="D12" s="35" t="s">
        <v>1559</v>
      </c>
      <c r="E12" s="35" t="s">
        <v>1757</v>
      </c>
      <c r="F12" s="35" t="s">
        <v>1726</v>
      </c>
      <c r="G12" s="35" t="s">
        <v>1742</v>
      </c>
      <c r="H12"/>
      <c r="I12"/>
      <c r="J12"/>
      <c r="K12"/>
      <c r="L12"/>
      <c r="M12"/>
      <c r="N12"/>
    </row>
    <row r="13" spans="1:14" x14ac:dyDescent="0.25">
      <c r="A13"/>
      <c r="B13"/>
      <c r="C13" s="35" t="s">
        <v>1758</v>
      </c>
      <c r="D13" s="35" t="s">
        <v>1559</v>
      </c>
      <c r="E13" s="35" t="s">
        <v>1758</v>
      </c>
      <c r="F13" s="35" t="s">
        <v>1726</v>
      </c>
      <c r="G13" s="35" t="s">
        <v>1742</v>
      </c>
      <c r="H13"/>
      <c r="I13"/>
      <c r="J13"/>
      <c r="K13"/>
      <c r="L13"/>
      <c r="M13"/>
      <c r="N13"/>
    </row>
    <row r="14" spans="1:14" x14ac:dyDescent="0.25">
      <c r="A14"/>
      <c r="B14"/>
      <c r="C14" s="35" t="s">
        <v>1759</v>
      </c>
      <c r="D14" s="35" t="s">
        <v>1559</v>
      </c>
      <c r="E14" s="35" t="s">
        <v>1759</v>
      </c>
      <c r="F14" s="35" t="s">
        <v>1726</v>
      </c>
      <c r="G14" s="35" t="s">
        <v>259</v>
      </c>
      <c r="H14"/>
      <c r="I14"/>
      <c r="J14"/>
      <c r="K14"/>
      <c r="L14"/>
      <c r="M14"/>
      <c r="N14"/>
    </row>
    <row r="15" spans="1:14" x14ac:dyDescent="0.25">
      <c r="A15"/>
      <c r="B15"/>
      <c r="C15" s="35" t="s">
        <v>1760</v>
      </c>
      <c r="D15" s="35" t="s">
        <v>1559</v>
      </c>
      <c r="E15" s="35" t="s">
        <v>1760</v>
      </c>
      <c r="F15" s="35" t="s">
        <v>1726</v>
      </c>
      <c r="G15" s="35" t="s">
        <v>1743</v>
      </c>
      <c r="H15"/>
      <c r="I15"/>
      <c r="J15"/>
      <c r="K15"/>
      <c r="L15"/>
      <c r="M15"/>
      <c r="N15"/>
    </row>
    <row r="16" spans="1:14" x14ac:dyDescent="0.25">
      <c r="A16"/>
      <c r="B16"/>
      <c r="C16" s="35" t="s">
        <v>1761</v>
      </c>
      <c r="D16" s="35" t="s">
        <v>1559</v>
      </c>
      <c r="E16" s="35" t="s">
        <v>1761</v>
      </c>
      <c r="F16" s="35" t="s">
        <v>1726</v>
      </c>
      <c r="G16" s="35" t="s">
        <v>837</v>
      </c>
      <c r="H16"/>
      <c r="I16"/>
      <c r="J16"/>
      <c r="K16"/>
      <c r="L16"/>
      <c r="M16"/>
      <c r="N16"/>
    </row>
    <row r="17" spans="1:14" x14ac:dyDescent="0.25">
      <c r="A17"/>
      <c r="B17"/>
      <c r="C17"/>
      <c r="D17" s="35" t="s">
        <v>1762</v>
      </c>
      <c r="E17" s="35" t="s">
        <v>1762</v>
      </c>
      <c r="F17" s="35" t="s">
        <v>1726</v>
      </c>
      <c r="G17" s="35" t="s">
        <v>1728</v>
      </c>
      <c r="H17"/>
      <c r="I17"/>
      <c r="J17"/>
      <c r="K17"/>
      <c r="L17"/>
      <c r="M17"/>
      <c r="N17"/>
    </row>
    <row r="18" spans="1:14" x14ac:dyDescent="0.25">
      <c r="A18"/>
      <c r="B18"/>
      <c r="C18"/>
      <c r="D18" s="35" t="s">
        <v>1763</v>
      </c>
      <c r="E18" s="35" t="s">
        <v>1763</v>
      </c>
      <c r="F18" s="35" t="s">
        <v>1726</v>
      </c>
      <c r="G18" s="35" t="s">
        <v>1728</v>
      </c>
      <c r="H18"/>
      <c r="I18"/>
      <c r="J18"/>
      <c r="K18"/>
      <c r="L18"/>
      <c r="M18"/>
      <c r="N18"/>
    </row>
    <row r="19" spans="1:14" x14ac:dyDescent="0.25">
      <c r="A19"/>
      <c r="B19"/>
      <c r="C19"/>
      <c r="D19" s="35" t="s">
        <v>1764</v>
      </c>
      <c r="E19" s="35" t="s">
        <v>1764</v>
      </c>
      <c r="F19" s="35" t="s">
        <v>1726</v>
      </c>
      <c r="G19" s="35" t="s">
        <v>1728</v>
      </c>
      <c r="H19"/>
      <c r="I19"/>
      <c r="J19"/>
      <c r="K19"/>
      <c r="L19"/>
      <c r="M19"/>
      <c r="N19"/>
    </row>
    <row r="20" spans="1:14" x14ac:dyDescent="0.25">
      <c r="A20"/>
      <c r="B20"/>
      <c r="C20" s="35" t="s">
        <v>1765</v>
      </c>
      <c r="D20" s="35" t="s">
        <v>1559</v>
      </c>
      <c r="E20" s="35" t="s">
        <v>1765</v>
      </c>
      <c r="F20" s="35" t="s">
        <v>1726</v>
      </c>
      <c r="G20" s="35" t="s">
        <v>837</v>
      </c>
      <c r="H20"/>
      <c r="I20"/>
      <c r="J20"/>
      <c r="K20"/>
      <c r="L20"/>
      <c r="M20"/>
      <c r="N20"/>
    </row>
    <row r="21" spans="1:14" x14ac:dyDescent="0.25">
      <c r="A21"/>
      <c r="B21"/>
      <c r="C21"/>
      <c r="D21" s="35" t="s">
        <v>1766</v>
      </c>
      <c r="E21" s="35" t="s">
        <v>1766</v>
      </c>
      <c r="F21" s="35" t="s">
        <v>1726</v>
      </c>
      <c r="G21" s="35" t="s">
        <v>1728</v>
      </c>
      <c r="H21"/>
      <c r="I21"/>
      <c r="J21"/>
      <c r="K21"/>
      <c r="L21"/>
      <c r="M21"/>
      <c r="N21"/>
    </row>
    <row r="22" spans="1:14" x14ac:dyDescent="0.25">
      <c r="A22"/>
      <c r="B22"/>
      <c r="C22"/>
      <c r="D22" s="35" t="s">
        <v>1767</v>
      </c>
      <c r="E22" s="35" t="s">
        <v>1767</v>
      </c>
      <c r="F22" s="35" t="s">
        <v>1726</v>
      </c>
      <c r="G22" s="35" t="s">
        <v>1728</v>
      </c>
      <c r="H22"/>
      <c r="I22"/>
      <c r="J22"/>
      <c r="K22"/>
      <c r="L22"/>
      <c r="M22"/>
      <c r="N22"/>
    </row>
    <row r="23" spans="1:14" x14ac:dyDescent="0.25">
      <c r="A23"/>
      <c r="B23"/>
      <c r="C23"/>
      <c r="D23" s="35" t="s">
        <v>1768</v>
      </c>
      <c r="E23" s="35" t="s">
        <v>1768</v>
      </c>
      <c r="F23" s="35" t="s">
        <v>1726</v>
      </c>
      <c r="G23" s="35" t="s">
        <v>1728</v>
      </c>
      <c r="H23"/>
      <c r="I23"/>
      <c r="J23"/>
      <c r="K23"/>
      <c r="L23"/>
      <c r="M23"/>
      <c r="N23"/>
    </row>
    <row r="24" spans="1:14" x14ac:dyDescent="0.25">
      <c r="A24"/>
      <c r="B24"/>
      <c r="C24"/>
      <c r="D24" s="35" t="s">
        <v>1769</v>
      </c>
      <c r="E24" s="35" t="s">
        <v>1769</v>
      </c>
      <c r="F24" s="35" t="s">
        <v>1726</v>
      </c>
      <c r="G24" s="35" t="s">
        <v>1728</v>
      </c>
      <c r="H24"/>
      <c r="I24"/>
      <c r="J24"/>
      <c r="K24"/>
      <c r="L24"/>
      <c r="M24"/>
      <c r="N24"/>
    </row>
    <row r="25" spans="1:14" x14ac:dyDescent="0.25">
      <c r="A25"/>
      <c r="B25"/>
      <c r="C25"/>
      <c r="D25" s="35" t="s">
        <v>1770</v>
      </c>
      <c r="E25" s="35" t="s">
        <v>1770</v>
      </c>
      <c r="F25" s="35" t="s">
        <v>1726</v>
      </c>
      <c r="G25" s="35" t="s">
        <v>1728</v>
      </c>
      <c r="H25"/>
      <c r="I25"/>
      <c r="J25"/>
      <c r="K25"/>
      <c r="L25"/>
      <c r="M25"/>
      <c r="N25"/>
    </row>
    <row r="26" spans="1:14" x14ac:dyDescent="0.25">
      <c r="A26"/>
      <c r="B26"/>
      <c r="C26"/>
      <c r="D26" s="35" t="s">
        <v>1771</v>
      </c>
      <c r="E26" s="35" t="s">
        <v>1771</v>
      </c>
      <c r="F26" s="35" t="s">
        <v>1726</v>
      </c>
      <c r="G26" s="35" t="s">
        <v>1728</v>
      </c>
      <c r="H26"/>
      <c r="I26"/>
      <c r="J26"/>
      <c r="K26"/>
      <c r="L26"/>
      <c r="M26"/>
      <c r="N26"/>
    </row>
    <row r="27" spans="1:14" x14ac:dyDescent="0.25">
      <c r="A27"/>
      <c r="B27"/>
      <c r="C27" s="35" t="s">
        <v>1772</v>
      </c>
      <c r="D27" s="35" t="s">
        <v>1559</v>
      </c>
      <c r="E27" s="35" t="s">
        <v>1772</v>
      </c>
      <c r="F27" s="35" t="s">
        <v>1726</v>
      </c>
      <c r="G27" s="35" t="s">
        <v>837</v>
      </c>
      <c r="H27"/>
      <c r="I27"/>
      <c r="J27"/>
      <c r="K27"/>
      <c r="L27"/>
      <c r="M27"/>
      <c r="N27"/>
    </row>
    <row r="28" spans="1:14" x14ac:dyDescent="0.25">
      <c r="A28"/>
      <c r="B28"/>
      <c r="C28" s="35" t="s">
        <v>1773</v>
      </c>
      <c r="D28" s="35" t="s">
        <v>1559</v>
      </c>
      <c r="E28" s="35" t="s">
        <v>1773</v>
      </c>
      <c r="F28" s="35" t="s">
        <v>1726</v>
      </c>
      <c r="G28" s="35" t="s">
        <v>837</v>
      </c>
      <c r="H28"/>
      <c r="I28"/>
      <c r="J28"/>
      <c r="K28"/>
      <c r="L28"/>
      <c r="M28"/>
      <c r="N28"/>
    </row>
    <row r="29" spans="1:14" x14ac:dyDescent="0.25">
      <c r="A29"/>
      <c r="B29"/>
      <c r="C29"/>
      <c r="D29" s="35" t="s">
        <v>1774</v>
      </c>
      <c r="E29" s="35" t="s">
        <v>1774</v>
      </c>
      <c r="F29" s="35" t="s">
        <v>1726</v>
      </c>
      <c r="G29" s="35" t="s">
        <v>1728</v>
      </c>
      <c r="H29"/>
      <c r="I29"/>
      <c r="J29"/>
      <c r="K29"/>
      <c r="L29"/>
      <c r="M29"/>
      <c r="N29"/>
    </row>
    <row r="30" spans="1:14" x14ac:dyDescent="0.25">
      <c r="A30"/>
      <c r="B30"/>
      <c r="C30"/>
      <c r="D30" s="35" t="s">
        <v>1775</v>
      </c>
      <c r="E30" s="35" t="s">
        <v>1775</v>
      </c>
      <c r="F30" s="35" t="s">
        <v>1726</v>
      </c>
      <c r="G30" s="35" t="s">
        <v>1728</v>
      </c>
      <c r="H30"/>
      <c r="I30"/>
      <c r="J30"/>
      <c r="K30"/>
      <c r="L30"/>
      <c r="M30"/>
      <c r="N30"/>
    </row>
    <row r="31" spans="1:14" x14ac:dyDescent="0.25">
      <c r="A31"/>
      <c r="B31"/>
      <c r="C31"/>
      <c r="D31" s="35" t="s">
        <v>1776</v>
      </c>
      <c r="E31" s="35" t="s">
        <v>1776</v>
      </c>
      <c r="F31" s="35" t="s">
        <v>1726</v>
      </c>
      <c r="G31" s="35" t="s">
        <v>1728</v>
      </c>
      <c r="H31"/>
      <c r="I31"/>
      <c r="J31"/>
      <c r="K31"/>
      <c r="L31"/>
      <c r="M31"/>
      <c r="N31"/>
    </row>
    <row r="32" spans="1:14" x14ac:dyDescent="0.25">
      <c r="A32"/>
      <c r="B32"/>
      <c r="C32"/>
      <c r="D32" s="35" t="s">
        <v>1777</v>
      </c>
      <c r="E32" s="35" t="s">
        <v>1777</v>
      </c>
      <c r="F32" s="35" t="s">
        <v>1726</v>
      </c>
      <c r="G32" s="35" t="s">
        <v>1728</v>
      </c>
      <c r="H32"/>
      <c r="I32"/>
      <c r="J32"/>
      <c r="K32"/>
      <c r="L32"/>
      <c r="M32"/>
      <c r="N32"/>
    </row>
    <row r="33" spans="1:14" x14ac:dyDescent="0.25">
      <c r="A33"/>
      <c r="B33"/>
      <c r="C33"/>
      <c r="D33" s="35" t="s">
        <v>1778</v>
      </c>
      <c r="E33" s="35" t="s">
        <v>1778</v>
      </c>
      <c r="F33" s="35" t="s">
        <v>1726</v>
      </c>
      <c r="G33" s="35" t="s">
        <v>1728</v>
      </c>
      <c r="H33"/>
      <c r="I33"/>
      <c r="J33"/>
      <c r="K33"/>
      <c r="L33"/>
      <c r="M33"/>
      <c r="N33"/>
    </row>
    <row r="34" spans="1:14" x14ac:dyDescent="0.25">
      <c r="A34"/>
      <c r="B34"/>
      <c r="C34" s="35" t="s">
        <v>1779</v>
      </c>
      <c r="D34" s="35" t="s">
        <v>1559</v>
      </c>
      <c r="E34" s="35" t="s">
        <v>1779</v>
      </c>
      <c r="F34" s="35" t="s">
        <v>1727</v>
      </c>
      <c r="G34" s="35" t="s">
        <v>1742</v>
      </c>
      <c r="H34"/>
      <c r="I34"/>
      <c r="J34"/>
      <c r="K34"/>
      <c r="L34"/>
      <c r="M34"/>
      <c r="N34"/>
    </row>
    <row r="35" spans="1:14" x14ac:dyDescent="0.25">
      <c r="A35"/>
      <c r="B35"/>
      <c r="C35" s="35" t="s">
        <v>1780</v>
      </c>
      <c r="D35" s="35" t="s">
        <v>1559</v>
      </c>
      <c r="E35" s="35" t="s">
        <v>1780</v>
      </c>
      <c r="F35" s="35" t="s">
        <v>1726</v>
      </c>
      <c r="G35" s="35" t="s">
        <v>1742</v>
      </c>
      <c r="H35"/>
      <c r="I35"/>
      <c r="J35"/>
      <c r="K35"/>
      <c r="L35"/>
      <c r="M35"/>
      <c r="N35"/>
    </row>
    <row r="36" spans="1:14" x14ac:dyDescent="0.25">
      <c r="A36"/>
      <c r="B36"/>
      <c r="C36" s="35" t="s">
        <v>1781</v>
      </c>
      <c r="D36" s="35" t="s">
        <v>1559</v>
      </c>
      <c r="E36" s="35" t="s">
        <v>1781</v>
      </c>
      <c r="F36" s="35" t="s">
        <v>1726</v>
      </c>
      <c r="G36" s="35" t="s">
        <v>1745</v>
      </c>
      <c r="H36"/>
      <c r="I36"/>
      <c r="J36"/>
      <c r="K36"/>
      <c r="L36"/>
      <c r="M36"/>
      <c r="N36"/>
    </row>
    <row r="37" spans="1:14" x14ac:dyDescent="0.25">
      <c r="A37"/>
      <c r="B37"/>
      <c r="C37" s="35" t="s">
        <v>1782</v>
      </c>
      <c r="D37" s="35" t="s">
        <v>1559</v>
      </c>
      <c r="E37" s="35" t="s">
        <v>1782</v>
      </c>
      <c r="F37" s="35" t="s">
        <v>1726</v>
      </c>
      <c r="G37" s="35" t="s">
        <v>1742</v>
      </c>
      <c r="H37"/>
      <c r="I37"/>
      <c r="J37"/>
      <c r="K37"/>
      <c r="L37"/>
      <c r="M37"/>
      <c r="N37"/>
    </row>
    <row r="38" spans="1:14" x14ac:dyDescent="0.25">
      <c r="A38"/>
      <c r="B38" s="35" t="s">
        <v>1783</v>
      </c>
      <c r="C38" s="35" t="s">
        <v>1559</v>
      </c>
      <c r="D38" s="35" t="s">
        <v>1559</v>
      </c>
      <c r="E38" s="35" t="s">
        <v>1783</v>
      </c>
      <c r="F38" s="35" t="s">
        <v>1727</v>
      </c>
      <c r="G38" s="35" t="s">
        <v>837</v>
      </c>
      <c r="H38"/>
      <c r="I38"/>
      <c r="J38"/>
      <c r="K38"/>
      <c r="L38"/>
      <c r="M38"/>
      <c r="N38"/>
    </row>
    <row r="39" spans="1:14" x14ac:dyDescent="0.25">
      <c r="A39"/>
      <c r="B39"/>
      <c r="C39" s="35" t="s">
        <v>1784</v>
      </c>
      <c r="D39" s="35" t="s">
        <v>1559</v>
      </c>
      <c r="E39" s="35" t="s">
        <v>1784</v>
      </c>
      <c r="F39" s="35" t="s">
        <v>1727</v>
      </c>
      <c r="G39" s="35" t="s">
        <v>837</v>
      </c>
      <c r="H39"/>
      <c r="I39"/>
      <c r="J39"/>
      <c r="K39"/>
      <c r="L39"/>
      <c r="M39"/>
      <c r="N39"/>
    </row>
    <row r="40" spans="1:14" x14ac:dyDescent="0.25">
      <c r="A40"/>
      <c r="B40"/>
      <c r="C40"/>
      <c r="D40" s="35" t="s">
        <v>1785</v>
      </c>
      <c r="E40" s="35" t="s">
        <v>1785</v>
      </c>
      <c r="F40" s="35" t="s">
        <v>1726</v>
      </c>
      <c r="G40" s="35" t="s">
        <v>1728</v>
      </c>
      <c r="H40"/>
      <c r="I40"/>
      <c r="J40"/>
      <c r="K40"/>
      <c r="L40"/>
      <c r="M40"/>
      <c r="N40"/>
    </row>
    <row r="41" spans="1:14" x14ac:dyDescent="0.25">
      <c r="A41"/>
      <c r="B41"/>
      <c r="C41"/>
      <c r="D41" s="35" t="s">
        <v>1786</v>
      </c>
      <c r="E41" s="35" t="s">
        <v>1786</v>
      </c>
      <c r="F41" s="35" t="s">
        <v>1726</v>
      </c>
      <c r="G41" s="35" t="s">
        <v>1728</v>
      </c>
      <c r="H41"/>
      <c r="I41"/>
      <c r="J41"/>
      <c r="K41"/>
      <c r="L41"/>
      <c r="M41"/>
      <c r="N41"/>
    </row>
    <row r="42" spans="1:14" x14ac:dyDescent="0.25">
      <c r="A42"/>
      <c r="B42"/>
      <c r="C42"/>
      <c r="D42" s="35" t="s">
        <v>1787</v>
      </c>
      <c r="E42" s="35" t="s">
        <v>1787</v>
      </c>
      <c r="F42" s="35" t="s">
        <v>1726</v>
      </c>
      <c r="G42" s="35" t="s">
        <v>1728</v>
      </c>
      <c r="H42"/>
      <c r="I42"/>
      <c r="J42"/>
      <c r="K42"/>
      <c r="L42"/>
      <c r="M42"/>
      <c r="N42"/>
    </row>
    <row r="43" spans="1:14" x14ac:dyDescent="0.25">
      <c r="A43"/>
      <c r="B43"/>
      <c r="C43"/>
      <c r="D43" s="35" t="s">
        <v>1788</v>
      </c>
      <c r="E43" s="35" t="s">
        <v>1788</v>
      </c>
      <c r="F43" s="35" t="s">
        <v>1726</v>
      </c>
      <c r="G43" s="35" t="s">
        <v>1728</v>
      </c>
      <c r="H43"/>
      <c r="I43"/>
      <c r="J43"/>
      <c r="K43"/>
      <c r="L43"/>
      <c r="M43"/>
      <c r="N43"/>
    </row>
    <row r="44" spans="1:14" x14ac:dyDescent="0.25">
      <c r="A44"/>
      <c r="B44"/>
      <c r="C44"/>
      <c r="D44" s="35" t="s">
        <v>1789</v>
      </c>
      <c r="E44" s="35" t="s">
        <v>1789</v>
      </c>
      <c r="F44" s="35" t="s">
        <v>1726</v>
      </c>
      <c r="G44" s="35" t="s">
        <v>1728</v>
      </c>
      <c r="H44"/>
      <c r="I44"/>
      <c r="J44"/>
      <c r="K44"/>
      <c r="L44"/>
      <c r="M44"/>
      <c r="N44"/>
    </row>
    <row r="45" spans="1:14" x14ac:dyDescent="0.25">
      <c r="A45"/>
      <c r="B45"/>
      <c r="C45"/>
      <c r="D45" s="35" t="s">
        <v>1790</v>
      </c>
      <c r="E45" s="35" t="s">
        <v>1790</v>
      </c>
      <c r="F45" s="35" t="s">
        <v>1726</v>
      </c>
      <c r="G45" s="35" t="s">
        <v>1728</v>
      </c>
      <c r="H45"/>
      <c r="I45"/>
      <c r="J45"/>
      <c r="K45"/>
      <c r="L45"/>
      <c r="M45"/>
      <c r="N45"/>
    </row>
    <row r="46" spans="1:14" x14ac:dyDescent="0.25">
      <c r="A46"/>
      <c r="B46"/>
      <c r="C46"/>
      <c r="D46" s="35" t="s">
        <v>1791</v>
      </c>
      <c r="E46" s="35" t="s">
        <v>1791</v>
      </c>
      <c r="F46" s="35" t="s">
        <v>1726</v>
      </c>
      <c r="G46" s="35" t="s">
        <v>1728</v>
      </c>
      <c r="H46"/>
      <c r="I46"/>
      <c r="J46"/>
      <c r="K46"/>
      <c r="L46"/>
      <c r="M46"/>
      <c r="N46"/>
    </row>
    <row r="47" spans="1:14" x14ac:dyDescent="0.25">
      <c r="A47"/>
      <c r="B47"/>
      <c r="C47" s="35" t="s">
        <v>1792</v>
      </c>
      <c r="D47" s="35" t="s">
        <v>1559</v>
      </c>
      <c r="E47" s="35" t="s">
        <v>1792</v>
      </c>
      <c r="F47" s="35" t="s">
        <v>1727</v>
      </c>
      <c r="G47" s="35" t="s">
        <v>837</v>
      </c>
      <c r="H47"/>
      <c r="I47"/>
      <c r="J47"/>
      <c r="K47"/>
      <c r="L47"/>
      <c r="M47"/>
      <c r="N47"/>
    </row>
    <row r="48" spans="1:14" x14ac:dyDescent="0.25">
      <c r="A48"/>
      <c r="B48"/>
      <c r="C48"/>
      <c r="D48" s="35" t="s">
        <v>1793</v>
      </c>
      <c r="E48" s="35" t="s">
        <v>1793</v>
      </c>
      <c r="F48" s="35" t="s">
        <v>1726</v>
      </c>
      <c r="G48" s="35" t="s">
        <v>1728</v>
      </c>
      <c r="H48"/>
      <c r="I48"/>
      <c r="J48"/>
      <c r="K48"/>
      <c r="L48"/>
      <c r="M48"/>
      <c r="N48"/>
    </row>
    <row r="49" spans="1:14" x14ac:dyDescent="0.25">
      <c r="A49"/>
      <c r="B49"/>
      <c r="C49"/>
      <c r="D49" s="35" t="s">
        <v>1794</v>
      </c>
      <c r="E49" s="35" t="s">
        <v>1794</v>
      </c>
      <c r="F49" s="35" t="s">
        <v>1726</v>
      </c>
      <c r="G49" s="35" t="s">
        <v>1728</v>
      </c>
      <c r="H49"/>
      <c r="I49"/>
      <c r="J49"/>
      <c r="K49"/>
      <c r="L49"/>
      <c r="M49"/>
      <c r="N49"/>
    </row>
    <row r="50" spans="1:14" x14ac:dyDescent="0.25">
      <c r="A50"/>
      <c r="B50"/>
      <c r="C50"/>
      <c r="D50" s="35" t="s">
        <v>1795</v>
      </c>
      <c r="E50" s="35" t="s">
        <v>1795</v>
      </c>
      <c r="F50" s="35" t="s">
        <v>1726</v>
      </c>
      <c r="G50" s="35" t="s">
        <v>1728</v>
      </c>
      <c r="H50"/>
      <c r="I50"/>
      <c r="J50"/>
      <c r="K50"/>
      <c r="L50"/>
      <c r="M50"/>
      <c r="N50"/>
    </row>
    <row r="51" spans="1:14" x14ac:dyDescent="0.25">
      <c r="A51"/>
      <c r="B51"/>
      <c r="C51"/>
      <c r="D51" s="35" t="s">
        <v>1796</v>
      </c>
      <c r="E51" s="35" t="s">
        <v>1796</v>
      </c>
      <c r="F51" s="35" t="s">
        <v>1726</v>
      </c>
      <c r="G51" s="35" t="s">
        <v>1728</v>
      </c>
      <c r="H51"/>
      <c r="I51"/>
      <c r="J51"/>
      <c r="K51"/>
      <c r="L51"/>
      <c r="M51"/>
      <c r="N51"/>
    </row>
    <row r="52" spans="1:14" x14ac:dyDescent="0.25">
      <c r="A52"/>
      <c r="B52"/>
      <c r="C52"/>
      <c r="D52" s="35" t="s">
        <v>1797</v>
      </c>
      <c r="E52" s="35" t="s">
        <v>1797</v>
      </c>
      <c r="F52" s="35" t="s">
        <v>1726</v>
      </c>
      <c r="G52" s="35" t="s">
        <v>1728</v>
      </c>
      <c r="H52"/>
      <c r="I52"/>
      <c r="J52"/>
      <c r="K52"/>
      <c r="L52"/>
      <c r="M52"/>
      <c r="N52"/>
    </row>
    <row r="53" spans="1:14" x14ac:dyDescent="0.25">
      <c r="A53"/>
      <c r="B53"/>
      <c r="C53"/>
      <c r="D53" s="35" t="s">
        <v>1798</v>
      </c>
      <c r="E53" s="35" t="s">
        <v>1798</v>
      </c>
      <c r="F53" s="35" t="s">
        <v>1726</v>
      </c>
      <c r="G53" s="35" t="s">
        <v>1728</v>
      </c>
      <c r="H53"/>
      <c r="I53"/>
      <c r="J53"/>
      <c r="K53"/>
      <c r="L53"/>
      <c r="M53"/>
      <c r="N53"/>
    </row>
    <row r="54" spans="1:14" x14ac:dyDescent="0.25">
      <c r="A54"/>
      <c r="B54"/>
      <c r="C54"/>
      <c r="D54" s="35" t="s">
        <v>1799</v>
      </c>
      <c r="E54" s="35" t="s">
        <v>1799</v>
      </c>
      <c r="F54" s="35" t="s">
        <v>1726</v>
      </c>
      <c r="G54" s="35" t="s">
        <v>1728</v>
      </c>
      <c r="H54"/>
      <c r="I54"/>
      <c r="J54"/>
      <c r="K54"/>
      <c r="L54"/>
      <c r="M54"/>
      <c r="N54"/>
    </row>
    <row r="55" spans="1:14" x14ac:dyDescent="0.25">
      <c r="A55"/>
      <c r="B55"/>
      <c r="C55"/>
      <c r="D55" s="35" t="s">
        <v>1800</v>
      </c>
      <c r="E55" s="35" t="s">
        <v>1800</v>
      </c>
      <c r="F55" s="35" t="s">
        <v>1726</v>
      </c>
      <c r="G55" s="35" t="s">
        <v>1728</v>
      </c>
      <c r="H55"/>
      <c r="I55"/>
      <c r="J55"/>
      <c r="K55"/>
      <c r="L55"/>
      <c r="M55"/>
      <c r="N55"/>
    </row>
    <row r="56" spans="1:14" x14ac:dyDescent="0.25">
      <c r="A56"/>
      <c r="B56"/>
      <c r="C56" s="35" t="s">
        <v>1801</v>
      </c>
      <c r="D56" s="35" t="s">
        <v>1559</v>
      </c>
      <c r="E56" s="35" t="s">
        <v>1801</v>
      </c>
      <c r="F56" s="35" t="s">
        <v>1726</v>
      </c>
      <c r="G56" s="35" t="s">
        <v>1742</v>
      </c>
      <c r="H56"/>
      <c r="I56"/>
      <c r="J56"/>
      <c r="K56"/>
      <c r="L56"/>
      <c r="M56"/>
      <c r="N56"/>
    </row>
    <row r="57" spans="1:14" x14ac:dyDescent="0.25">
      <c r="A57"/>
      <c r="B57"/>
      <c r="C57" s="35" t="s">
        <v>1802</v>
      </c>
      <c r="D57" s="35" t="s">
        <v>1559</v>
      </c>
      <c r="E57" s="35" t="s">
        <v>1802</v>
      </c>
      <c r="F57" s="35" t="s">
        <v>1726</v>
      </c>
      <c r="G57" s="35" t="s">
        <v>134</v>
      </c>
      <c r="H57"/>
      <c r="I57"/>
      <c r="J57"/>
      <c r="K57"/>
      <c r="L57"/>
      <c r="M57"/>
      <c r="N57"/>
    </row>
    <row r="58" spans="1:14" x14ac:dyDescent="0.25">
      <c r="A58"/>
      <c r="B58"/>
      <c r="C58" s="35" t="s">
        <v>1803</v>
      </c>
      <c r="D58" s="35" t="s">
        <v>1559</v>
      </c>
      <c r="E58" s="35" t="s">
        <v>1803</v>
      </c>
      <c r="F58" s="35" t="s">
        <v>1726</v>
      </c>
      <c r="G58" s="35" t="s">
        <v>1742</v>
      </c>
      <c r="H58"/>
      <c r="I58"/>
      <c r="J58"/>
      <c r="K58"/>
      <c r="L58"/>
      <c r="M58"/>
      <c r="N58"/>
    </row>
    <row r="59" spans="1:14" x14ac:dyDescent="0.25">
      <c r="A59"/>
      <c r="B59"/>
      <c r="C59" s="35" t="s">
        <v>1804</v>
      </c>
      <c r="D59" s="35" t="s">
        <v>1559</v>
      </c>
      <c r="E59" s="35" t="s">
        <v>1804</v>
      </c>
      <c r="F59" s="35" t="s">
        <v>1726</v>
      </c>
      <c r="G59" s="35" t="s">
        <v>1742</v>
      </c>
      <c r="H59"/>
      <c r="I59"/>
      <c r="J59"/>
      <c r="K59"/>
      <c r="L59"/>
      <c r="M59"/>
      <c r="N59"/>
    </row>
    <row r="60" spans="1:14" x14ac:dyDescent="0.25">
      <c r="A60"/>
      <c r="B60"/>
      <c r="C60" s="35" t="s">
        <v>1805</v>
      </c>
      <c r="D60" s="35" t="s">
        <v>1559</v>
      </c>
      <c r="E60" s="35" t="s">
        <v>1805</v>
      </c>
      <c r="F60" s="35" t="s">
        <v>1726</v>
      </c>
      <c r="G60" s="35" t="s">
        <v>1742</v>
      </c>
      <c r="H60"/>
      <c r="I60"/>
      <c r="J60"/>
      <c r="K60"/>
      <c r="L60"/>
      <c r="M60"/>
      <c r="N60"/>
    </row>
    <row r="61" spans="1:14" x14ac:dyDescent="0.25">
      <c r="A61"/>
      <c r="B61" s="35" t="s">
        <v>1806</v>
      </c>
      <c r="C61" s="35" t="s">
        <v>1559</v>
      </c>
      <c r="D61" s="35" t="s">
        <v>1559</v>
      </c>
      <c r="E61" s="35" t="s">
        <v>1806</v>
      </c>
      <c r="F61" s="35" t="s">
        <v>1727</v>
      </c>
      <c r="G61" s="35" t="s">
        <v>837</v>
      </c>
      <c r="H61"/>
      <c r="I61"/>
      <c r="J61"/>
      <c r="K61"/>
      <c r="L61"/>
      <c r="M61"/>
      <c r="N61"/>
    </row>
    <row r="62" spans="1:14" x14ac:dyDescent="0.25">
      <c r="A62"/>
      <c r="B62"/>
      <c r="C62" s="35" t="s">
        <v>1807</v>
      </c>
      <c r="D62" s="35" t="s">
        <v>1559</v>
      </c>
      <c r="E62" s="35" t="s">
        <v>1807</v>
      </c>
      <c r="F62" s="35" t="s">
        <v>1727</v>
      </c>
      <c r="G62" s="35" t="s">
        <v>1742</v>
      </c>
      <c r="H62"/>
      <c r="I62"/>
      <c r="J62"/>
      <c r="K62"/>
      <c r="L62"/>
      <c r="M62"/>
      <c r="N62"/>
    </row>
    <row r="63" spans="1:14" x14ac:dyDescent="0.25">
      <c r="A63"/>
      <c r="B63"/>
      <c r="C63" s="35" t="s">
        <v>1808</v>
      </c>
      <c r="D63" s="35" t="s">
        <v>1559</v>
      </c>
      <c r="E63" s="35" t="s">
        <v>1808</v>
      </c>
      <c r="F63" s="35" t="s">
        <v>1726</v>
      </c>
      <c r="G63" s="35" t="s">
        <v>1742</v>
      </c>
      <c r="H63"/>
      <c r="I63"/>
      <c r="J63"/>
      <c r="K63"/>
      <c r="L63"/>
      <c r="M63"/>
      <c r="N63"/>
    </row>
    <row r="64" spans="1:14" x14ac:dyDescent="0.25">
      <c r="A64"/>
      <c r="B64"/>
      <c r="C64" s="35" t="s">
        <v>1809</v>
      </c>
      <c r="D64" s="35" t="s">
        <v>1559</v>
      </c>
      <c r="E64" s="35" t="s">
        <v>1809</v>
      </c>
      <c r="F64" s="35" t="s">
        <v>1727</v>
      </c>
      <c r="G64" s="35" t="s">
        <v>1742</v>
      </c>
      <c r="H64"/>
      <c r="I64"/>
      <c r="J64"/>
      <c r="K64"/>
      <c r="L64"/>
      <c r="M64"/>
      <c r="N64"/>
    </row>
    <row r="65" spans="1:14" x14ac:dyDescent="0.25">
      <c r="A65"/>
      <c r="B65"/>
      <c r="C65" s="35" t="s">
        <v>1810</v>
      </c>
      <c r="D65" s="35" t="s">
        <v>1559</v>
      </c>
      <c r="E65" s="35" t="s">
        <v>1810</v>
      </c>
      <c r="F65" s="35" t="s">
        <v>1727</v>
      </c>
      <c r="G65" s="35" t="s">
        <v>134</v>
      </c>
      <c r="H65"/>
      <c r="I65"/>
      <c r="J65"/>
      <c r="K65"/>
      <c r="L65"/>
      <c r="M65"/>
      <c r="N65"/>
    </row>
    <row r="66" spans="1:14" x14ac:dyDescent="0.25">
      <c r="A66" s="35" t="s">
        <v>1811</v>
      </c>
      <c r="B66" s="35" t="s">
        <v>1559</v>
      </c>
      <c r="C66" s="35" t="s">
        <v>1559</v>
      </c>
      <c r="D66" s="35" t="s">
        <v>1559</v>
      </c>
      <c r="E66" s="35" t="s">
        <v>1811</v>
      </c>
      <c r="F66" s="35" t="s">
        <v>1727</v>
      </c>
      <c r="G66" s="35" t="s">
        <v>837</v>
      </c>
      <c r="H66"/>
      <c r="I66"/>
      <c r="J66"/>
      <c r="K66"/>
      <c r="L66"/>
      <c r="M66"/>
      <c r="N66"/>
    </row>
    <row r="67" spans="1:14" x14ac:dyDescent="0.25">
      <c r="A67"/>
      <c r="B67" s="35" t="s">
        <v>1812</v>
      </c>
      <c r="C67" s="35" t="s">
        <v>1559</v>
      </c>
      <c r="D67" s="35" t="s">
        <v>1559</v>
      </c>
      <c r="E67" s="35" t="s">
        <v>1812</v>
      </c>
      <c r="F67" s="35" t="s">
        <v>1727</v>
      </c>
      <c r="G67" s="35" t="s">
        <v>837</v>
      </c>
      <c r="H67"/>
      <c r="I67"/>
      <c r="J67"/>
      <c r="K67"/>
      <c r="L67"/>
      <c r="M67"/>
      <c r="N67"/>
    </row>
    <row r="68" spans="1:14" x14ac:dyDescent="0.25">
      <c r="A68"/>
      <c r="B68"/>
      <c r="C68" s="35" t="s">
        <v>1813</v>
      </c>
      <c r="D68" s="35" t="s">
        <v>1559</v>
      </c>
      <c r="E68" s="35" t="s">
        <v>1813</v>
      </c>
      <c r="F68" s="35" t="s">
        <v>1726</v>
      </c>
      <c r="G68" s="35" t="s">
        <v>1749</v>
      </c>
      <c r="H68"/>
      <c r="I68"/>
      <c r="J68"/>
      <c r="K68"/>
      <c r="L68"/>
      <c r="M68"/>
      <c r="N68"/>
    </row>
    <row r="69" spans="1:14" x14ac:dyDescent="0.25">
      <c r="A69"/>
      <c r="B69"/>
      <c r="C69" s="35" t="s">
        <v>1814</v>
      </c>
      <c r="D69" s="35" t="s">
        <v>1559</v>
      </c>
      <c r="E69" s="35" t="s">
        <v>1814</v>
      </c>
      <c r="F69" s="35" t="s">
        <v>1726</v>
      </c>
      <c r="G69" s="35" t="s">
        <v>1749</v>
      </c>
      <c r="H69"/>
      <c r="I69"/>
      <c r="J69"/>
      <c r="K69"/>
      <c r="L69"/>
      <c r="M69"/>
      <c r="N69"/>
    </row>
    <row r="70" spans="1:14" x14ac:dyDescent="0.25">
      <c r="A70"/>
      <c r="B70"/>
      <c r="C70"/>
      <c r="D70" s="35" t="s">
        <v>2333</v>
      </c>
      <c r="E70" s="35" t="s">
        <v>2333</v>
      </c>
      <c r="F70" s="35" t="s">
        <v>1726</v>
      </c>
      <c r="G70" s="35" t="s">
        <v>1728</v>
      </c>
      <c r="H70"/>
      <c r="I70"/>
      <c r="J70"/>
      <c r="K70"/>
      <c r="L70"/>
      <c r="M70"/>
      <c r="N70"/>
    </row>
    <row r="71" spans="1:14" x14ac:dyDescent="0.25">
      <c r="A71"/>
      <c r="B71"/>
      <c r="C71"/>
      <c r="D71" s="35" t="s">
        <v>2334</v>
      </c>
      <c r="E71" s="35" t="s">
        <v>2334</v>
      </c>
      <c r="F71" s="35" t="s">
        <v>1726</v>
      </c>
      <c r="G71" s="35" t="s">
        <v>1728</v>
      </c>
      <c r="H71"/>
      <c r="I71"/>
      <c r="J71"/>
      <c r="K71"/>
      <c r="L71"/>
      <c r="M71"/>
      <c r="N71"/>
    </row>
    <row r="72" spans="1:14" x14ac:dyDescent="0.25">
      <c r="A72"/>
      <c r="B72"/>
      <c r="C72"/>
      <c r="D72" s="35" t="s">
        <v>2335</v>
      </c>
      <c r="E72" s="35" t="s">
        <v>2335</v>
      </c>
      <c r="F72" s="35" t="s">
        <v>1726</v>
      </c>
      <c r="G72" s="35" t="s">
        <v>1728</v>
      </c>
      <c r="H72"/>
      <c r="I72"/>
      <c r="J72"/>
      <c r="K72"/>
      <c r="L72"/>
      <c r="M72"/>
      <c r="N72"/>
    </row>
    <row r="73" spans="1:14" x14ac:dyDescent="0.25">
      <c r="A73"/>
      <c r="B73"/>
      <c r="C73"/>
      <c r="D73" s="35" t="s">
        <v>2336</v>
      </c>
      <c r="E73" s="35" t="s">
        <v>2336</v>
      </c>
      <c r="F73" s="35" t="s">
        <v>1726</v>
      </c>
      <c r="G73" s="35" t="s">
        <v>1728</v>
      </c>
      <c r="H73"/>
      <c r="I73"/>
      <c r="J73"/>
      <c r="K73"/>
      <c r="L73"/>
      <c r="M73"/>
      <c r="N73"/>
    </row>
    <row r="74" spans="1:14" x14ac:dyDescent="0.25">
      <c r="A74"/>
      <c r="B74"/>
      <c r="C74"/>
      <c r="D74" s="35" t="s">
        <v>2337</v>
      </c>
      <c r="E74" s="35" t="s">
        <v>2337</v>
      </c>
      <c r="F74" s="35" t="s">
        <v>1726</v>
      </c>
      <c r="G74" s="35" t="s">
        <v>1728</v>
      </c>
      <c r="H74"/>
      <c r="I74"/>
      <c r="J74"/>
      <c r="K74"/>
      <c r="L74"/>
      <c r="M74"/>
      <c r="N74"/>
    </row>
    <row r="75" spans="1:14" x14ac:dyDescent="0.25">
      <c r="A75"/>
      <c r="B75"/>
      <c r="C75"/>
      <c r="D75" s="35" t="s">
        <v>2338</v>
      </c>
      <c r="E75" s="35" t="s">
        <v>2338</v>
      </c>
      <c r="F75" s="35" t="s">
        <v>1726</v>
      </c>
      <c r="G75" s="35" t="s">
        <v>1728</v>
      </c>
      <c r="H75"/>
      <c r="I75"/>
      <c r="J75"/>
      <c r="K75"/>
      <c r="L75"/>
      <c r="M75"/>
      <c r="N75"/>
    </row>
    <row r="76" spans="1:14" x14ac:dyDescent="0.25">
      <c r="A76"/>
      <c r="B76"/>
      <c r="C76" s="35" t="s">
        <v>1815</v>
      </c>
      <c r="D76" s="35" t="s">
        <v>1559</v>
      </c>
      <c r="E76" s="35" t="s">
        <v>1815</v>
      </c>
      <c r="F76" s="35" t="s">
        <v>1727</v>
      </c>
      <c r="G76" s="35" t="s">
        <v>837</v>
      </c>
      <c r="H76"/>
      <c r="I76"/>
      <c r="J76"/>
      <c r="K76"/>
      <c r="L76"/>
      <c r="M76"/>
      <c r="N76"/>
    </row>
    <row r="77" spans="1:14" x14ac:dyDescent="0.25">
      <c r="A77"/>
      <c r="B77"/>
      <c r="C77"/>
      <c r="D77" s="35" t="s">
        <v>1816</v>
      </c>
      <c r="E77" s="35" t="s">
        <v>1816</v>
      </c>
      <c r="F77" s="35" t="s">
        <v>1726</v>
      </c>
      <c r="G77" s="35" t="s">
        <v>1728</v>
      </c>
      <c r="H77"/>
      <c r="I77"/>
      <c r="J77"/>
      <c r="K77"/>
      <c r="L77"/>
      <c r="M77"/>
      <c r="N77"/>
    </row>
    <row r="78" spans="1:14" x14ac:dyDescent="0.25">
      <c r="A78"/>
      <c r="B78"/>
      <c r="C78"/>
      <c r="D78" s="35" t="s">
        <v>1817</v>
      </c>
      <c r="E78" s="35" t="s">
        <v>1817</v>
      </c>
      <c r="F78" s="35" t="s">
        <v>1726</v>
      </c>
      <c r="G78" s="35" t="s">
        <v>1728</v>
      </c>
      <c r="H78"/>
      <c r="I78"/>
      <c r="J78"/>
      <c r="K78"/>
      <c r="L78"/>
      <c r="M78"/>
      <c r="N78"/>
    </row>
    <row r="79" spans="1:14" x14ac:dyDescent="0.25">
      <c r="A79"/>
      <c r="B79"/>
      <c r="C79"/>
      <c r="D79" s="35" t="s">
        <v>1818</v>
      </c>
      <c r="E79" s="35" t="s">
        <v>1818</v>
      </c>
      <c r="F79" s="35" t="s">
        <v>1726</v>
      </c>
      <c r="G79" s="35" t="s">
        <v>1728</v>
      </c>
      <c r="H79"/>
      <c r="I79"/>
      <c r="J79"/>
      <c r="K79"/>
      <c r="L79"/>
      <c r="M79"/>
      <c r="N79"/>
    </row>
    <row r="80" spans="1:14" x14ac:dyDescent="0.25">
      <c r="A80"/>
      <c r="B80"/>
      <c r="C80"/>
      <c r="D80" s="35" t="s">
        <v>1819</v>
      </c>
      <c r="E80" s="35" t="s">
        <v>1819</v>
      </c>
      <c r="F80" s="35" t="s">
        <v>1726</v>
      </c>
      <c r="G80" s="35" t="s">
        <v>1728</v>
      </c>
      <c r="H80"/>
      <c r="I80"/>
      <c r="J80"/>
      <c r="K80"/>
      <c r="L80"/>
      <c r="M80"/>
      <c r="N80"/>
    </row>
    <row r="81" spans="1:14" x14ac:dyDescent="0.25">
      <c r="A81"/>
      <c r="B81"/>
      <c r="C81"/>
      <c r="D81" s="35" t="s">
        <v>1820</v>
      </c>
      <c r="E81" s="35" t="s">
        <v>1820</v>
      </c>
      <c r="F81" s="35" t="s">
        <v>1726</v>
      </c>
      <c r="G81" s="35" t="s">
        <v>1728</v>
      </c>
      <c r="H81"/>
      <c r="I81"/>
      <c r="J81"/>
      <c r="K81"/>
      <c r="L81"/>
      <c r="M81"/>
      <c r="N81"/>
    </row>
    <row r="82" spans="1:14" x14ac:dyDescent="0.25">
      <c r="A82"/>
      <c r="B82"/>
      <c r="C82"/>
      <c r="D82" s="35" t="s">
        <v>1821</v>
      </c>
      <c r="E82" s="35" t="s">
        <v>1821</v>
      </c>
      <c r="F82" s="35" t="s">
        <v>1726</v>
      </c>
      <c r="G82" s="35" t="s">
        <v>1728</v>
      </c>
      <c r="H82"/>
      <c r="I82"/>
      <c r="J82"/>
      <c r="K82"/>
      <c r="L82"/>
      <c r="M82"/>
      <c r="N82"/>
    </row>
    <row r="83" spans="1:14" x14ac:dyDescent="0.25">
      <c r="A83"/>
      <c r="B83"/>
      <c r="C83"/>
      <c r="D83" s="35" t="s">
        <v>1822</v>
      </c>
      <c r="E83" s="35" t="s">
        <v>1822</v>
      </c>
      <c r="F83" s="35" t="s">
        <v>1726</v>
      </c>
      <c r="G83" s="35" t="s">
        <v>1728</v>
      </c>
      <c r="H83"/>
      <c r="I83"/>
      <c r="J83"/>
      <c r="K83"/>
      <c r="L83"/>
      <c r="M83"/>
      <c r="N83"/>
    </row>
    <row r="84" spans="1:14" x14ac:dyDescent="0.25">
      <c r="A84"/>
      <c r="B84"/>
      <c r="C84"/>
      <c r="D84" s="35" t="s">
        <v>1823</v>
      </c>
      <c r="E84" s="35" t="s">
        <v>1823</v>
      </c>
      <c r="F84" s="35" t="s">
        <v>1726</v>
      </c>
      <c r="G84" s="35" t="s">
        <v>1728</v>
      </c>
      <c r="H84"/>
      <c r="I84"/>
      <c r="J84"/>
      <c r="K84"/>
      <c r="L84"/>
      <c r="M84"/>
      <c r="N84"/>
    </row>
    <row r="85" spans="1:14" x14ac:dyDescent="0.25">
      <c r="A85"/>
      <c r="B85"/>
      <c r="C85"/>
      <c r="D85" s="35" t="s">
        <v>1824</v>
      </c>
      <c r="E85" s="35" t="s">
        <v>1824</v>
      </c>
      <c r="F85" s="35" t="s">
        <v>1726</v>
      </c>
      <c r="G85" s="35" t="s">
        <v>1728</v>
      </c>
      <c r="H85"/>
      <c r="I85"/>
      <c r="J85"/>
      <c r="K85"/>
      <c r="L85"/>
      <c r="M85"/>
      <c r="N85"/>
    </row>
    <row r="86" spans="1:14" x14ac:dyDescent="0.25">
      <c r="A86"/>
      <c r="B86"/>
      <c r="C86"/>
      <c r="D86" s="35" t="s">
        <v>1825</v>
      </c>
      <c r="E86" s="35" t="s">
        <v>1825</v>
      </c>
      <c r="F86" s="35" t="s">
        <v>1726</v>
      </c>
      <c r="G86" s="35" t="s">
        <v>1728</v>
      </c>
      <c r="H86"/>
      <c r="I86"/>
      <c r="J86"/>
      <c r="K86"/>
      <c r="L86"/>
      <c r="M86"/>
      <c r="N86"/>
    </row>
    <row r="87" spans="1:14" x14ac:dyDescent="0.25">
      <c r="A87"/>
      <c r="B87"/>
      <c r="C87" s="35" t="s">
        <v>1826</v>
      </c>
      <c r="D87" s="35" t="s">
        <v>1559</v>
      </c>
      <c r="E87" s="35" t="s">
        <v>1826</v>
      </c>
      <c r="F87" s="35" t="s">
        <v>1726</v>
      </c>
      <c r="G87" s="35" t="s">
        <v>1742</v>
      </c>
      <c r="H87"/>
      <c r="I87"/>
      <c r="J87"/>
      <c r="K87"/>
      <c r="L87"/>
      <c r="M87"/>
      <c r="N87"/>
    </row>
    <row r="88" spans="1:14" x14ac:dyDescent="0.25">
      <c r="A88"/>
      <c r="B88"/>
      <c r="C88" s="35" t="s">
        <v>1827</v>
      </c>
      <c r="D88" s="35" t="s">
        <v>1559</v>
      </c>
      <c r="E88" s="35" t="s">
        <v>1827</v>
      </c>
      <c r="F88" s="35" t="s">
        <v>1727</v>
      </c>
      <c r="G88" s="35" t="s">
        <v>837</v>
      </c>
      <c r="H88"/>
      <c r="I88"/>
      <c r="J88"/>
      <c r="K88"/>
      <c r="L88"/>
      <c r="M88"/>
      <c r="N88"/>
    </row>
    <row r="89" spans="1:14" x14ac:dyDescent="0.25">
      <c r="A89"/>
      <c r="B89"/>
      <c r="C89"/>
      <c r="D89" s="35" t="s">
        <v>1828</v>
      </c>
      <c r="E89" s="35" t="s">
        <v>1828</v>
      </c>
      <c r="F89" s="35" t="s">
        <v>1726</v>
      </c>
      <c r="G89" s="35" t="s">
        <v>1728</v>
      </c>
      <c r="H89"/>
      <c r="I89"/>
      <c r="J89"/>
      <c r="K89"/>
      <c r="L89"/>
      <c r="M89"/>
      <c r="N89"/>
    </row>
    <row r="90" spans="1:14" x14ac:dyDescent="0.25">
      <c r="A90"/>
      <c r="B90"/>
      <c r="C90"/>
      <c r="D90" s="35" t="s">
        <v>1829</v>
      </c>
      <c r="E90" s="35" t="s">
        <v>1829</v>
      </c>
      <c r="F90" s="35" t="s">
        <v>1726</v>
      </c>
      <c r="G90" s="35" t="s">
        <v>1728</v>
      </c>
      <c r="H90"/>
      <c r="I90"/>
      <c r="J90"/>
      <c r="K90"/>
      <c r="L90"/>
      <c r="M90"/>
      <c r="N90"/>
    </row>
    <row r="91" spans="1:14" x14ac:dyDescent="0.25">
      <c r="A91"/>
      <c r="B91"/>
      <c r="C91"/>
      <c r="D91" s="35" t="s">
        <v>1830</v>
      </c>
      <c r="E91" s="35" t="s">
        <v>1830</v>
      </c>
      <c r="F91" s="35" t="s">
        <v>1726</v>
      </c>
      <c r="G91" s="35" t="s">
        <v>1728</v>
      </c>
      <c r="H91"/>
      <c r="I91"/>
      <c r="J91"/>
      <c r="K91"/>
      <c r="L91"/>
      <c r="M91"/>
      <c r="N91"/>
    </row>
    <row r="92" spans="1:14" x14ac:dyDescent="0.25">
      <c r="A92"/>
      <c r="B92"/>
      <c r="C92" s="35" t="s">
        <v>2172</v>
      </c>
      <c r="D92" s="35" t="s">
        <v>1559</v>
      </c>
      <c r="E92" s="35" t="s">
        <v>2172</v>
      </c>
      <c r="F92" s="35" t="s">
        <v>1727</v>
      </c>
      <c r="G92" s="35" t="s">
        <v>1742</v>
      </c>
      <c r="H92"/>
      <c r="I92"/>
      <c r="J92"/>
      <c r="K92"/>
      <c r="L92"/>
      <c r="M92"/>
      <c r="N92"/>
    </row>
    <row r="93" spans="1:14" x14ac:dyDescent="0.25">
      <c r="A93"/>
      <c r="B93"/>
      <c r="C93" s="35" t="s">
        <v>2173</v>
      </c>
      <c r="D93" s="35" t="s">
        <v>1559</v>
      </c>
      <c r="E93" s="35" t="s">
        <v>2173</v>
      </c>
      <c r="F93" s="35" t="s">
        <v>1726</v>
      </c>
      <c r="G93" s="35" t="s">
        <v>1742</v>
      </c>
      <c r="H93"/>
      <c r="I93"/>
      <c r="J93"/>
      <c r="K93"/>
      <c r="L93"/>
      <c r="M93"/>
      <c r="N93"/>
    </row>
    <row r="94" spans="1:14" x14ac:dyDescent="0.25">
      <c r="A94"/>
      <c r="B94"/>
      <c r="C94" s="35" t="s">
        <v>2174</v>
      </c>
      <c r="D94" s="35" t="s">
        <v>1559</v>
      </c>
      <c r="E94" s="35" t="s">
        <v>2174</v>
      </c>
      <c r="F94" s="35" t="s">
        <v>1726</v>
      </c>
      <c r="G94" s="35" t="s">
        <v>1750</v>
      </c>
      <c r="H94"/>
      <c r="I94"/>
      <c r="J94"/>
      <c r="K94"/>
      <c r="L94"/>
      <c r="M94"/>
      <c r="N94"/>
    </row>
    <row r="95" spans="1:14" x14ac:dyDescent="0.25">
      <c r="A95"/>
      <c r="B95"/>
      <c r="C95" s="35" t="s">
        <v>2175</v>
      </c>
      <c r="D95" s="35" t="s">
        <v>1559</v>
      </c>
      <c r="E95" s="35" t="s">
        <v>2175</v>
      </c>
      <c r="F95" s="35" t="s">
        <v>1727</v>
      </c>
      <c r="G95" s="35" t="s">
        <v>1742</v>
      </c>
      <c r="H95"/>
      <c r="I95"/>
      <c r="J95"/>
      <c r="K95"/>
      <c r="L95"/>
      <c r="M95"/>
      <c r="N95"/>
    </row>
    <row r="96" spans="1:14" x14ac:dyDescent="0.25">
      <c r="A96"/>
      <c r="B96"/>
      <c r="C96" s="35" t="s">
        <v>2176</v>
      </c>
      <c r="D96" s="35" t="s">
        <v>1559</v>
      </c>
      <c r="E96" s="35" t="s">
        <v>2176</v>
      </c>
      <c r="F96" s="35" t="s">
        <v>1727</v>
      </c>
      <c r="G96" s="35" t="s">
        <v>837</v>
      </c>
      <c r="H96"/>
      <c r="I96"/>
      <c r="J96"/>
      <c r="K96"/>
      <c r="L96"/>
      <c r="M96"/>
      <c r="N96"/>
    </row>
    <row r="97" spans="1:14" x14ac:dyDescent="0.25">
      <c r="A97"/>
      <c r="B97"/>
      <c r="C97"/>
      <c r="D97" s="35" t="s">
        <v>2380</v>
      </c>
      <c r="E97" s="35" t="s">
        <v>2380</v>
      </c>
      <c r="F97" s="35" t="s">
        <v>1726</v>
      </c>
      <c r="G97" s="35" t="s">
        <v>1728</v>
      </c>
      <c r="H97"/>
      <c r="I97"/>
      <c r="J97"/>
      <c r="K97"/>
      <c r="L97"/>
      <c r="M97"/>
      <c r="N97"/>
    </row>
    <row r="98" spans="1:14" x14ac:dyDescent="0.25">
      <c r="A98"/>
      <c r="B98"/>
      <c r="C98"/>
      <c r="D98" s="35" t="s">
        <v>2381</v>
      </c>
      <c r="E98" s="35" t="s">
        <v>2381</v>
      </c>
      <c r="F98" s="35" t="s">
        <v>1726</v>
      </c>
      <c r="G98" s="35" t="s">
        <v>1728</v>
      </c>
      <c r="H98"/>
      <c r="I98"/>
      <c r="J98"/>
      <c r="K98"/>
      <c r="L98"/>
      <c r="M98"/>
      <c r="N98"/>
    </row>
    <row r="99" spans="1:14" x14ac:dyDescent="0.25">
      <c r="A99"/>
      <c r="B99"/>
      <c r="C99" s="35" t="s">
        <v>2177</v>
      </c>
      <c r="D99" s="35" t="s">
        <v>1559</v>
      </c>
      <c r="E99" s="35" t="s">
        <v>2177</v>
      </c>
      <c r="F99" s="35" t="s">
        <v>1726</v>
      </c>
      <c r="G99" s="35" t="s">
        <v>1742</v>
      </c>
      <c r="H99"/>
      <c r="I99"/>
      <c r="J99"/>
      <c r="K99"/>
      <c r="L99"/>
      <c r="M99"/>
      <c r="N99"/>
    </row>
    <row r="100" spans="1:14" x14ac:dyDescent="0.25">
      <c r="A100"/>
      <c r="B100"/>
      <c r="C100" s="35" t="s">
        <v>2178</v>
      </c>
      <c r="D100" s="35" t="s">
        <v>1559</v>
      </c>
      <c r="E100" s="35" t="s">
        <v>2178</v>
      </c>
      <c r="F100" s="35" t="s">
        <v>1727</v>
      </c>
      <c r="G100" s="35" t="s">
        <v>1749</v>
      </c>
      <c r="H100"/>
      <c r="I100"/>
      <c r="J100"/>
      <c r="K100"/>
      <c r="L100"/>
      <c r="M100"/>
      <c r="N100"/>
    </row>
    <row r="101" spans="1:14" x14ac:dyDescent="0.25">
      <c r="A101"/>
      <c r="B101"/>
      <c r="C101" s="35" t="s">
        <v>2179</v>
      </c>
      <c r="D101" s="35" t="s">
        <v>1559</v>
      </c>
      <c r="E101" s="35" t="s">
        <v>2179</v>
      </c>
      <c r="F101" s="35" t="s">
        <v>1727</v>
      </c>
      <c r="G101" s="35" t="s">
        <v>1749</v>
      </c>
      <c r="H101"/>
      <c r="I101"/>
      <c r="J101"/>
      <c r="K101"/>
      <c r="L101"/>
      <c r="M101"/>
      <c r="N101"/>
    </row>
    <row r="102" spans="1:14" x14ac:dyDescent="0.25">
      <c r="A102"/>
      <c r="B102"/>
      <c r="C102" s="35" t="s">
        <v>2180</v>
      </c>
      <c r="D102" s="35" t="s">
        <v>1559</v>
      </c>
      <c r="E102" s="35" t="s">
        <v>2180</v>
      </c>
      <c r="F102" s="35" t="s">
        <v>1726</v>
      </c>
      <c r="G102" s="35" t="s">
        <v>134</v>
      </c>
      <c r="H102"/>
      <c r="I102"/>
      <c r="J102"/>
      <c r="K102"/>
      <c r="L102"/>
      <c r="M102"/>
      <c r="N102"/>
    </row>
    <row r="103" spans="1:14" x14ac:dyDescent="0.25">
      <c r="A103"/>
      <c r="B103"/>
      <c r="C103" s="35" t="s">
        <v>2181</v>
      </c>
      <c r="D103" s="35" t="s">
        <v>1559</v>
      </c>
      <c r="E103" s="35" t="s">
        <v>2181</v>
      </c>
      <c r="F103" s="35" t="s">
        <v>1726</v>
      </c>
      <c r="G103" s="35" t="s">
        <v>134</v>
      </c>
      <c r="H103"/>
      <c r="I103"/>
      <c r="J103"/>
      <c r="K103"/>
      <c r="L103"/>
      <c r="M103"/>
      <c r="N103"/>
    </row>
    <row r="104" spans="1:14" x14ac:dyDescent="0.25">
      <c r="A104"/>
      <c r="B104"/>
      <c r="C104" s="35" t="s">
        <v>2182</v>
      </c>
      <c r="D104" s="35" t="s">
        <v>1559</v>
      </c>
      <c r="E104" s="35" t="s">
        <v>2182</v>
      </c>
      <c r="F104" s="35" t="s">
        <v>1727</v>
      </c>
      <c r="G104" s="35" t="s">
        <v>837</v>
      </c>
      <c r="H104"/>
      <c r="I104"/>
      <c r="J104"/>
      <c r="K104"/>
      <c r="L104"/>
      <c r="M104"/>
      <c r="N104"/>
    </row>
    <row r="105" spans="1:14" x14ac:dyDescent="0.25">
      <c r="A105"/>
      <c r="B105"/>
      <c r="C105"/>
      <c r="D105" s="35" t="s">
        <v>2183</v>
      </c>
      <c r="E105" s="35" t="s">
        <v>2183</v>
      </c>
      <c r="F105" s="35" t="s">
        <v>1726</v>
      </c>
      <c r="G105" s="35" t="s">
        <v>1728</v>
      </c>
      <c r="H105"/>
      <c r="I105"/>
      <c r="J105"/>
      <c r="K105"/>
      <c r="L105"/>
      <c r="M105"/>
      <c r="N105"/>
    </row>
    <row r="106" spans="1:14" x14ac:dyDescent="0.25">
      <c r="A106"/>
      <c r="B106"/>
      <c r="C106"/>
      <c r="D106" s="35" t="s">
        <v>2184</v>
      </c>
      <c r="E106" s="35" t="s">
        <v>2184</v>
      </c>
      <c r="F106" s="35" t="s">
        <v>1726</v>
      </c>
      <c r="G106" s="35" t="s">
        <v>1728</v>
      </c>
      <c r="H106"/>
      <c r="I106"/>
      <c r="J106"/>
      <c r="K106"/>
      <c r="L106"/>
      <c r="M106"/>
      <c r="N106"/>
    </row>
    <row r="107" spans="1:14" x14ac:dyDescent="0.25">
      <c r="A107"/>
      <c r="B107"/>
      <c r="C107"/>
      <c r="D107" s="35" t="s">
        <v>2185</v>
      </c>
      <c r="E107" s="35" t="s">
        <v>2185</v>
      </c>
      <c r="F107" s="35" t="s">
        <v>1726</v>
      </c>
      <c r="G107" s="35" t="s">
        <v>1728</v>
      </c>
      <c r="H107"/>
      <c r="I107"/>
      <c r="J107"/>
      <c r="K107"/>
      <c r="L107"/>
      <c r="M107"/>
      <c r="N107"/>
    </row>
    <row r="108" spans="1:14" x14ac:dyDescent="0.25">
      <c r="A108"/>
      <c r="B108"/>
      <c r="C108" s="35" t="s">
        <v>2186</v>
      </c>
      <c r="D108" s="35" t="s">
        <v>1559</v>
      </c>
      <c r="E108" s="35" t="s">
        <v>2186</v>
      </c>
      <c r="F108" s="35" t="s">
        <v>1726</v>
      </c>
      <c r="G108" s="35" t="s">
        <v>837</v>
      </c>
      <c r="H108"/>
      <c r="I108"/>
      <c r="J108"/>
      <c r="K108"/>
      <c r="L108"/>
      <c r="M108"/>
      <c r="N108"/>
    </row>
    <row r="109" spans="1:14" x14ac:dyDescent="0.25">
      <c r="A109"/>
      <c r="B109"/>
      <c r="C109"/>
      <c r="D109" s="35" t="s">
        <v>2187</v>
      </c>
      <c r="E109" s="35" t="s">
        <v>2187</v>
      </c>
      <c r="F109" s="35" t="s">
        <v>1726</v>
      </c>
      <c r="G109" s="35" t="s">
        <v>1728</v>
      </c>
      <c r="H109"/>
      <c r="I109"/>
      <c r="J109"/>
      <c r="K109"/>
      <c r="L109"/>
      <c r="M109"/>
      <c r="N109"/>
    </row>
    <row r="110" spans="1:14" x14ac:dyDescent="0.25">
      <c r="A110"/>
      <c r="B110"/>
      <c r="C110"/>
      <c r="D110" s="35" t="s">
        <v>2188</v>
      </c>
      <c r="E110" s="35" t="s">
        <v>2188</v>
      </c>
      <c r="F110" s="35" t="s">
        <v>1726</v>
      </c>
      <c r="G110" s="35" t="s">
        <v>1728</v>
      </c>
      <c r="H110"/>
      <c r="I110"/>
      <c r="J110"/>
      <c r="K110"/>
      <c r="L110"/>
      <c r="M110"/>
      <c r="N110"/>
    </row>
    <row r="111" spans="1:14" x14ac:dyDescent="0.25">
      <c r="A111"/>
      <c r="B111"/>
      <c r="C111"/>
      <c r="D111" s="35" t="s">
        <v>2189</v>
      </c>
      <c r="E111" s="35" t="s">
        <v>2189</v>
      </c>
      <c r="F111" s="35" t="s">
        <v>1726</v>
      </c>
      <c r="G111" s="35" t="s">
        <v>1728</v>
      </c>
      <c r="H111"/>
      <c r="I111"/>
      <c r="J111"/>
      <c r="K111"/>
      <c r="L111"/>
      <c r="M111"/>
      <c r="N111"/>
    </row>
    <row r="112" spans="1:14" x14ac:dyDescent="0.25">
      <c r="A112"/>
      <c r="B112"/>
      <c r="C112" s="35" t="s">
        <v>2190</v>
      </c>
      <c r="D112" s="35" t="s">
        <v>1559</v>
      </c>
      <c r="E112" s="35" t="s">
        <v>2190</v>
      </c>
      <c r="F112" s="35" t="s">
        <v>1727</v>
      </c>
      <c r="G112" s="35" t="s">
        <v>837</v>
      </c>
      <c r="H112"/>
      <c r="I112"/>
      <c r="J112"/>
      <c r="K112"/>
      <c r="L112"/>
      <c r="M112"/>
      <c r="N112"/>
    </row>
    <row r="113" spans="1:14" x14ac:dyDescent="0.25">
      <c r="A113"/>
      <c r="B113"/>
      <c r="C113" s="35" t="s">
        <v>2191</v>
      </c>
      <c r="D113" s="35" t="s">
        <v>2339</v>
      </c>
      <c r="E113" s="35" t="s">
        <v>2339</v>
      </c>
      <c r="F113" s="35" t="s">
        <v>1726</v>
      </c>
      <c r="G113" s="35" t="s">
        <v>1728</v>
      </c>
      <c r="H113"/>
      <c r="I113"/>
      <c r="J113"/>
      <c r="K113"/>
      <c r="L113"/>
      <c r="M113"/>
      <c r="N113"/>
    </row>
    <row r="114" spans="1:14" x14ac:dyDescent="0.25">
      <c r="A114"/>
      <c r="B114"/>
      <c r="C114"/>
      <c r="D114" s="35" t="s">
        <v>2340</v>
      </c>
      <c r="E114" s="35" t="s">
        <v>2340</v>
      </c>
      <c r="F114" s="35" t="s">
        <v>1726</v>
      </c>
      <c r="G114" s="35" t="s">
        <v>1728</v>
      </c>
      <c r="H114"/>
      <c r="I114"/>
      <c r="J114"/>
      <c r="K114"/>
      <c r="L114"/>
      <c r="M114"/>
      <c r="N114"/>
    </row>
    <row r="115" spans="1:14" x14ac:dyDescent="0.25">
      <c r="A115"/>
      <c r="B115"/>
      <c r="C115"/>
      <c r="D115" s="35" t="s">
        <v>2341</v>
      </c>
      <c r="E115" s="35" t="s">
        <v>2341</v>
      </c>
      <c r="F115" s="35" t="s">
        <v>1726</v>
      </c>
      <c r="G115" s="35" t="s">
        <v>1728</v>
      </c>
      <c r="H115"/>
      <c r="I115"/>
      <c r="J115"/>
      <c r="K115"/>
      <c r="L115"/>
      <c r="M115"/>
      <c r="N115"/>
    </row>
    <row r="116" spans="1:14" x14ac:dyDescent="0.25">
      <c r="A116"/>
      <c r="B116" s="35" t="s">
        <v>1831</v>
      </c>
      <c r="C116" s="35" t="s">
        <v>1559</v>
      </c>
      <c r="D116" s="35" t="s">
        <v>1559</v>
      </c>
      <c r="E116" s="35" t="s">
        <v>1831</v>
      </c>
      <c r="F116" s="35" t="s">
        <v>1727</v>
      </c>
      <c r="G116" s="35" t="s">
        <v>837</v>
      </c>
      <c r="H116"/>
      <c r="I116"/>
      <c r="J116"/>
      <c r="K116"/>
      <c r="L116"/>
      <c r="M116"/>
      <c r="N116"/>
    </row>
    <row r="117" spans="1:14" x14ac:dyDescent="0.25">
      <c r="A117"/>
      <c r="B117"/>
      <c r="C117" s="35" t="s">
        <v>1832</v>
      </c>
      <c r="D117" s="35" t="s">
        <v>1559</v>
      </c>
      <c r="E117" s="35" t="s">
        <v>1832</v>
      </c>
      <c r="F117" s="35" t="s">
        <v>1726</v>
      </c>
      <c r="G117" s="35" t="s">
        <v>1729</v>
      </c>
      <c r="H117"/>
      <c r="I117"/>
      <c r="J117"/>
      <c r="K117"/>
      <c r="L117"/>
      <c r="M117"/>
      <c r="N117"/>
    </row>
    <row r="118" spans="1:14" x14ac:dyDescent="0.25">
      <c r="A118"/>
      <c r="B118"/>
      <c r="C118" s="35" t="s">
        <v>1833</v>
      </c>
      <c r="D118" s="35" t="s">
        <v>1559</v>
      </c>
      <c r="E118" s="35" t="s">
        <v>1833</v>
      </c>
      <c r="F118" s="35" t="s">
        <v>1726</v>
      </c>
      <c r="G118" s="35" t="s">
        <v>1729</v>
      </c>
      <c r="H118"/>
      <c r="I118"/>
      <c r="J118"/>
      <c r="K118"/>
      <c r="L118"/>
      <c r="M118"/>
      <c r="N118"/>
    </row>
    <row r="119" spans="1:14" x14ac:dyDescent="0.25">
      <c r="A119"/>
      <c r="B119"/>
      <c r="C119" s="35" t="s">
        <v>1834</v>
      </c>
      <c r="D119" s="35" t="s">
        <v>1559</v>
      </c>
      <c r="E119" s="35" t="s">
        <v>1834</v>
      </c>
      <c r="F119" s="35" t="s">
        <v>1726</v>
      </c>
      <c r="G119" s="35" t="s">
        <v>1729</v>
      </c>
      <c r="H119"/>
      <c r="I119"/>
      <c r="J119"/>
      <c r="K119"/>
      <c r="L119"/>
      <c r="M119"/>
      <c r="N119"/>
    </row>
    <row r="120" spans="1:14" x14ac:dyDescent="0.25">
      <c r="A120"/>
      <c r="B120"/>
      <c r="C120" s="35" t="s">
        <v>1835</v>
      </c>
      <c r="D120" s="35" t="s">
        <v>1559</v>
      </c>
      <c r="E120" s="35" t="s">
        <v>1835</v>
      </c>
      <c r="F120" s="35" t="s">
        <v>1726</v>
      </c>
      <c r="G120" s="35" t="s">
        <v>1729</v>
      </c>
      <c r="H120"/>
      <c r="I120"/>
      <c r="J120"/>
      <c r="K120"/>
      <c r="L120"/>
      <c r="M120"/>
      <c r="N120"/>
    </row>
    <row r="121" spans="1:14" x14ac:dyDescent="0.25">
      <c r="A121"/>
      <c r="B121"/>
      <c r="C121" s="35" t="s">
        <v>1836</v>
      </c>
      <c r="D121" s="35" t="s">
        <v>1559</v>
      </c>
      <c r="E121" s="35" t="s">
        <v>1836</v>
      </c>
      <c r="F121" s="35" t="s">
        <v>1726</v>
      </c>
      <c r="G121" s="35" t="s">
        <v>1729</v>
      </c>
      <c r="H121"/>
      <c r="I121"/>
      <c r="J121"/>
      <c r="K121"/>
      <c r="L121"/>
      <c r="M121"/>
      <c r="N121"/>
    </row>
    <row r="122" spans="1:14" x14ac:dyDescent="0.25">
      <c r="A122"/>
      <c r="B122"/>
      <c r="C122" s="35" t="s">
        <v>1837</v>
      </c>
      <c r="D122" s="35" t="s">
        <v>1559</v>
      </c>
      <c r="E122" s="35" t="s">
        <v>1837</v>
      </c>
      <c r="F122" s="35" t="s">
        <v>1726</v>
      </c>
      <c r="G122" s="35" t="s">
        <v>1729</v>
      </c>
      <c r="H122"/>
      <c r="I122"/>
      <c r="J122"/>
      <c r="K122"/>
      <c r="L122"/>
      <c r="M122"/>
      <c r="N122"/>
    </row>
    <row r="123" spans="1:14" x14ac:dyDescent="0.25">
      <c r="A123"/>
      <c r="B123"/>
      <c r="C123" s="35" t="s">
        <v>1838</v>
      </c>
      <c r="D123" s="35" t="s">
        <v>1559</v>
      </c>
      <c r="E123" s="35" t="s">
        <v>1838</v>
      </c>
      <c r="F123" s="35" t="s">
        <v>1726</v>
      </c>
      <c r="G123" s="35" t="s">
        <v>1729</v>
      </c>
      <c r="H123"/>
      <c r="I123"/>
      <c r="J123"/>
      <c r="K123"/>
      <c r="L123"/>
      <c r="M123"/>
      <c r="N123"/>
    </row>
    <row r="124" spans="1:14" x14ac:dyDescent="0.25">
      <c r="A124"/>
      <c r="B124"/>
      <c r="C124" s="35" t="s">
        <v>1839</v>
      </c>
      <c r="D124" s="35" t="s">
        <v>1559</v>
      </c>
      <c r="E124" s="35" t="s">
        <v>1839</v>
      </c>
      <c r="F124" s="35" t="s">
        <v>1726</v>
      </c>
      <c r="G124" s="35" t="s">
        <v>1729</v>
      </c>
      <c r="H124"/>
      <c r="I124"/>
      <c r="J124"/>
      <c r="K124"/>
      <c r="L124"/>
      <c r="M124"/>
      <c r="N124"/>
    </row>
    <row r="125" spans="1:14" x14ac:dyDescent="0.25">
      <c r="A125"/>
      <c r="B125"/>
      <c r="C125" s="35" t="s">
        <v>1840</v>
      </c>
      <c r="D125" s="35" t="s">
        <v>1559</v>
      </c>
      <c r="E125" s="35" t="s">
        <v>1840</v>
      </c>
      <c r="F125" s="35" t="s">
        <v>1726</v>
      </c>
      <c r="G125" s="35" t="s">
        <v>1729</v>
      </c>
      <c r="H125"/>
      <c r="I125"/>
      <c r="J125"/>
      <c r="K125"/>
      <c r="L125"/>
      <c r="M125"/>
      <c r="N125"/>
    </row>
    <row r="126" spans="1:14" x14ac:dyDescent="0.25">
      <c r="A126"/>
      <c r="B126"/>
      <c r="C126" s="35" t="s">
        <v>1841</v>
      </c>
      <c r="D126" s="35" t="s">
        <v>1559</v>
      </c>
      <c r="E126" s="35" t="s">
        <v>1841</v>
      </c>
      <c r="F126" s="35" t="s">
        <v>1726</v>
      </c>
      <c r="G126" s="35" t="s">
        <v>1729</v>
      </c>
      <c r="H126"/>
      <c r="I126"/>
      <c r="J126"/>
      <c r="K126"/>
      <c r="L126"/>
      <c r="M126"/>
      <c r="N126"/>
    </row>
    <row r="127" spans="1:14" x14ac:dyDescent="0.25">
      <c r="A127"/>
      <c r="B127"/>
      <c r="C127" s="35" t="s">
        <v>1842</v>
      </c>
      <c r="D127" s="35" t="s">
        <v>1559</v>
      </c>
      <c r="E127" s="35" t="s">
        <v>1842</v>
      </c>
      <c r="F127" s="35" t="s">
        <v>1726</v>
      </c>
      <c r="G127" s="35" t="s">
        <v>1729</v>
      </c>
      <c r="H127"/>
      <c r="I127"/>
      <c r="J127"/>
      <c r="K127"/>
      <c r="L127"/>
      <c r="M127"/>
      <c r="N127"/>
    </row>
    <row r="128" spans="1:14" x14ac:dyDescent="0.25">
      <c r="A128"/>
      <c r="B128"/>
      <c r="C128" s="35" t="s">
        <v>1843</v>
      </c>
      <c r="D128" s="35" t="s">
        <v>1559</v>
      </c>
      <c r="E128" s="35" t="s">
        <v>1843</v>
      </c>
      <c r="F128" s="35" t="s">
        <v>1726</v>
      </c>
      <c r="G128" s="35" t="s">
        <v>1729</v>
      </c>
      <c r="H128"/>
      <c r="I128"/>
      <c r="J128"/>
      <c r="K128"/>
      <c r="L128"/>
      <c r="M128"/>
      <c r="N128"/>
    </row>
    <row r="129" spans="1:14" x14ac:dyDescent="0.25">
      <c r="A129"/>
      <c r="B129" s="35" t="s">
        <v>1844</v>
      </c>
      <c r="C129" s="35" t="s">
        <v>1559</v>
      </c>
      <c r="D129" s="35" t="s">
        <v>1559</v>
      </c>
      <c r="E129" s="35" t="s">
        <v>1844</v>
      </c>
      <c r="F129" s="35" t="s">
        <v>1730</v>
      </c>
      <c r="G129" s="35" t="s">
        <v>837</v>
      </c>
      <c r="H129"/>
      <c r="I129"/>
      <c r="J129"/>
      <c r="K129"/>
      <c r="L129"/>
      <c r="M129"/>
      <c r="N129"/>
    </row>
    <row r="130" spans="1:14" x14ac:dyDescent="0.25">
      <c r="A130"/>
      <c r="B130"/>
      <c r="C130" s="35" t="s">
        <v>1845</v>
      </c>
      <c r="D130" s="35" t="s">
        <v>1559</v>
      </c>
      <c r="E130" s="35" t="s">
        <v>1845</v>
      </c>
      <c r="F130" s="35" t="s">
        <v>1726</v>
      </c>
      <c r="G130" s="35" t="s">
        <v>1742</v>
      </c>
      <c r="H130"/>
      <c r="I130"/>
      <c r="J130"/>
      <c r="K130"/>
      <c r="L130"/>
      <c r="M130"/>
      <c r="N130"/>
    </row>
    <row r="131" spans="1:14" x14ac:dyDescent="0.25">
      <c r="A131"/>
      <c r="B131"/>
      <c r="C131" s="35" t="s">
        <v>1846</v>
      </c>
      <c r="D131" s="35" t="s">
        <v>1559</v>
      </c>
      <c r="E131" s="35" t="s">
        <v>1846</v>
      </c>
      <c r="F131" s="35" t="s">
        <v>1726</v>
      </c>
      <c r="G131" s="35" t="s">
        <v>1742</v>
      </c>
      <c r="H131"/>
      <c r="I131"/>
      <c r="J131"/>
      <c r="K131"/>
      <c r="L131"/>
      <c r="M131"/>
      <c r="N131"/>
    </row>
    <row r="132" spans="1:14" x14ac:dyDescent="0.25">
      <c r="A132"/>
      <c r="B132"/>
      <c r="C132" s="35" t="s">
        <v>1847</v>
      </c>
      <c r="D132" s="35" t="s">
        <v>1559</v>
      </c>
      <c r="E132" s="35" t="s">
        <v>1847</v>
      </c>
      <c r="F132" s="35" t="s">
        <v>1730</v>
      </c>
      <c r="G132" s="35" t="s">
        <v>837</v>
      </c>
      <c r="H132"/>
      <c r="I132"/>
      <c r="J132"/>
      <c r="K132"/>
      <c r="L132"/>
      <c r="M132"/>
      <c r="N132"/>
    </row>
    <row r="133" spans="1:14" x14ac:dyDescent="0.25">
      <c r="A133"/>
      <c r="B133"/>
      <c r="C133"/>
      <c r="D133" s="35" t="s">
        <v>2342</v>
      </c>
      <c r="E133" s="35" t="s">
        <v>2342</v>
      </c>
      <c r="F133" s="35" t="s">
        <v>1726</v>
      </c>
      <c r="G133" s="35" t="s">
        <v>1728</v>
      </c>
      <c r="H133"/>
      <c r="I133"/>
      <c r="J133"/>
      <c r="K133"/>
      <c r="L133"/>
      <c r="M133"/>
      <c r="N133"/>
    </row>
    <row r="134" spans="1:14" x14ac:dyDescent="0.25">
      <c r="A134"/>
      <c r="B134"/>
      <c r="C134"/>
      <c r="D134" s="35" t="s">
        <v>2343</v>
      </c>
      <c r="E134" s="35" t="s">
        <v>2343</v>
      </c>
      <c r="F134" s="35" t="s">
        <v>1726</v>
      </c>
      <c r="G134" s="35" t="s">
        <v>1728</v>
      </c>
      <c r="H134"/>
      <c r="I134"/>
      <c r="J134"/>
      <c r="K134"/>
      <c r="L134"/>
      <c r="M134"/>
      <c r="N134"/>
    </row>
    <row r="135" spans="1:14" x14ac:dyDescent="0.25">
      <c r="A135"/>
      <c r="B135"/>
      <c r="C135"/>
      <c r="D135" s="35" t="s">
        <v>2344</v>
      </c>
      <c r="E135" s="35" t="s">
        <v>2344</v>
      </c>
      <c r="F135" s="35" t="s">
        <v>1726</v>
      </c>
      <c r="G135" s="35" t="s">
        <v>1728</v>
      </c>
      <c r="H135"/>
      <c r="I135"/>
      <c r="J135"/>
      <c r="K135"/>
      <c r="L135"/>
      <c r="M135"/>
      <c r="N135"/>
    </row>
    <row r="136" spans="1:14" x14ac:dyDescent="0.25">
      <c r="A136"/>
      <c r="B136"/>
      <c r="C136"/>
      <c r="D136" s="35" t="s">
        <v>2345</v>
      </c>
      <c r="E136" s="35" t="s">
        <v>2345</v>
      </c>
      <c r="F136" s="35" t="s">
        <v>1726</v>
      </c>
      <c r="G136" s="35" t="s">
        <v>1728</v>
      </c>
      <c r="H136"/>
      <c r="I136"/>
      <c r="J136"/>
      <c r="K136"/>
      <c r="L136"/>
      <c r="M136"/>
      <c r="N136"/>
    </row>
    <row r="137" spans="1:14" x14ac:dyDescent="0.25">
      <c r="A137"/>
      <c r="B137"/>
      <c r="C137"/>
      <c r="D137" s="35" t="s">
        <v>2346</v>
      </c>
      <c r="E137" s="35" t="s">
        <v>2346</v>
      </c>
      <c r="F137" s="35" t="s">
        <v>1726</v>
      </c>
      <c r="G137" s="35" t="s">
        <v>1728</v>
      </c>
      <c r="H137"/>
      <c r="I137"/>
      <c r="J137"/>
      <c r="K137"/>
      <c r="L137"/>
      <c r="M137"/>
      <c r="N137"/>
    </row>
    <row r="138" spans="1:14" x14ac:dyDescent="0.25">
      <c r="A138"/>
      <c r="B138"/>
      <c r="C138"/>
      <c r="D138" s="35" t="s">
        <v>2347</v>
      </c>
      <c r="E138" s="35" t="s">
        <v>2347</v>
      </c>
      <c r="F138" s="35" t="s">
        <v>1726</v>
      </c>
      <c r="G138" s="35" t="s">
        <v>1728</v>
      </c>
      <c r="H138"/>
      <c r="I138"/>
      <c r="J138"/>
      <c r="K138"/>
      <c r="L138"/>
      <c r="M138"/>
      <c r="N138"/>
    </row>
    <row r="139" spans="1:14" x14ac:dyDescent="0.25">
      <c r="A139"/>
      <c r="B139"/>
      <c r="C139"/>
      <c r="D139" s="35" t="s">
        <v>2348</v>
      </c>
      <c r="E139" s="35" t="s">
        <v>2348</v>
      </c>
      <c r="F139" s="35" t="s">
        <v>1726</v>
      </c>
      <c r="G139" s="35" t="s">
        <v>1728</v>
      </c>
      <c r="H139"/>
      <c r="I139"/>
      <c r="J139"/>
      <c r="K139"/>
      <c r="L139"/>
      <c r="M139"/>
      <c r="N139"/>
    </row>
    <row r="140" spans="1:14" x14ac:dyDescent="0.25">
      <c r="A140"/>
      <c r="B140"/>
      <c r="C140"/>
      <c r="D140" s="35" t="s">
        <v>2349</v>
      </c>
      <c r="E140" s="35" t="s">
        <v>2349</v>
      </c>
      <c r="F140" s="35" t="s">
        <v>1726</v>
      </c>
      <c r="G140" s="35" t="s">
        <v>1728</v>
      </c>
      <c r="H140"/>
      <c r="I140"/>
      <c r="J140"/>
      <c r="K140"/>
      <c r="L140"/>
      <c r="M140"/>
      <c r="N140"/>
    </row>
    <row r="141" spans="1:14" x14ac:dyDescent="0.25">
      <c r="A141"/>
      <c r="B141"/>
      <c r="C141"/>
      <c r="D141" s="35" t="s">
        <v>2350</v>
      </c>
      <c r="E141" s="35" t="s">
        <v>2350</v>
      </c>
      <c r="F141" s="35" t="s">
        <v>1726</v>
      </c>
      <c r="G141" s="35" t="s">
        <v>1728</v>
      </c>
      <c r="H141"/>
      <c r="I141"/>
      <c r="J141"/>
      <c r="K141"/>
      <c r="L141"/>
      <c r="M141"/>
      <c r="N141"/>
    </row>
    <row r="142" spans="1:14" x14ac:dyDescent="0.25">
      <c r="A142"/>
      <c r="B142"/>
      <c r="C142"/>
      <c r="D142" s="35" t="s">
        <v>2351</v>
      </c>
      <c r="E142" s="35" t="s">
        <v>2351</v>
      </c>
      <c r="F142" s="35" t="s">
        <v>1726</v>
      </c>
      <c r="G142" s="35" t="s">
        <v>1728</v>
      </c>
      <c r="H142"/>
      <c r="I142"/>
      <c r="J142"/>
      <c r="K142"/>
      <c r="L142"/>
      <c r="M142"/>
      <c r="N142"/>
    </row>
    <row r="143" spans="1:14" x14ac:dyDescent="0.25">
      <c r="A143"/>
      <c r="B143"/>
      <c r="C143"/>
      <c r="D143" s="35" t="s">
        <v>2352</v>
      </c>
      <c r="E143" s="35" t="s">
        <v>2352</v>
      </c>
      <c r="F143" s="35" t="s">
        <v>1726</v>
      </c>
      <c r="G143" s="35" t="s">
        <v>1728</v>
      </c>
      <c r="H143"/>
      <c r="I143"/>
      <c r="J143"/>
      <c r="K143"/>
      <c r="L143"/>
      <c r="M143"/>
      <c r="N143"/>
    </row>
    <row r="144" spans="1:14" x14ac:dyDescent="0.25">
      <c r="A144"/>
      <c r="B144"/>
      <c r="C144"/>
      <c r="D144" s="35" t="s">
        <v>2353</v>
      </c>
      <c r="E144" s="35" t="s">
        <v>2353</v>
      </c>
      <c r="F144" s="35" t="s">
        <v>1726</v>
      </c>
      <c r="G144" s="35" t="s">
        <v>1728</v>
      </c>
      <c r="H144"/>
      <c r="I144"/>
      <c r="J144"/>
      <c r="K144"/>
      <c r="L144"/>
      <c r="M144"/>
      <c r="N144"/>
    </row>
    <row r="145" spans="1:14" x14ac:dyDescent="0.25">
      <c r="A145"/>
      <c r="B145"/>
      <c r="C145"/>
      <c r="D145" s="35" t="s">
        <v>2354</v>
      </c>
      <c r="E145" s="35" t="s">
        <v>2354</v>
      </c>
      <c r="F145" s="35" t="s">
        <v>1726</v>
      </c>
      <c r="G145" s="35" t="s">
        <v>1728</v>
      </c>
      <c r="H145"/>
      <c r="I145"/>
      <c r="J145"/>
      <c r="K145"/>
      <c r="L145"/>
      <c r="M145"/>
      <c r="N145"/>
    </row>
    <row r="146" spans="1:14" x14ac:dyDescent="0.25">
      <c r="A146"/>
      <c r="B146"/>
      <c r="C146"/>
      <c r="D146" s="35" t="s">
        <v>2355</v>
      </c>
      <c r="E146" s="35" t="s">
        <v>2355</v>
      </c>
      <c r="F146" s="35" t="s">
        <v>1726</v>
      </c>
      <c r="G146" s="35" t="s">
        <v>1728</v>
      </c>
      <c r="H146"/>
      <c r="I146"/>
      <c r="J146"/>
      <c r="K146"/>
      <c r="L146"/>
      <c r="M146"/>
      <c r="N146"/>
    </row>
    <row r="147" spans="1:14" x14ac:dyDescent="0.25">
      <c r="A147"/>
      <c r="B147"/>
      <c r="C147"/>
      <c r="D147" s="35" t="s">
        <v>2356</v>
      </c>
      <c r="E147" s="35" t="s">
        <v>2356</v>
      </c>
      <c r="F147" s="35" t="s">
        <v>1726</v>
      </c>
      <c r="G147" s="35" t="s">
        <v>1728</v>
      </c>
      <c r="H147"/>
      <c r="I147"/>
      <c r="J147"/>
      <c r="K147"/>
      <c r="L147"/>
      <c r="M147"/>
      <c r="N147"/>
    </row>
    <row r="148" spans="1:14" x14ac:dyDescent="0.25">
      <c r="A148"/>
      <c r="B148"/>
      <c r="C148"/>
      <c r="D148" s="35" t="s">
        <v>2357</v>
      </c>
      <c r="E148" s="35" t="s">
        <v>2357</v>
      </c>
      <c r="F148" s="35" t="s">
        <v>1726</v>
      </c>
      <c r="G148" s="35" t="s">
        <v>1728</v>
      </c>
      <c r="H148"/>
      <c r="I148"/>
      <c r="J148"/>
      <c r="K148"/>
      <c r="L148"/>
      <c r="M148"/>
      <c r="N148"/>
    </row>
    <row r="149" spans="1:14" x14ac:dyDescent="0.25">
      <c r="A149"/>
      <c r="B149"/>
      <c r="C149" s="35" t="s">
        <v>1848</v>
      </c>
      <c r="D149" s="35" t="s">
        <v>1559</v>
      </c>
      <c r="E149" s="35" t="s">
        <v>1848</v>
      </c>
      <c r="F149" s="35" t="s">
        <v>1730</v>
      </c>
      <c r="G149" s="35" t="s">
        <v>1742</v>
      </c>
      <c r="H149"/>
      <c r="I149"/>
      <c r="J149"/>
      <c r="K149"/>
      <c r="L149"/>
      <c r="M149"/>
      <c r="N149"/>
    </row>
    <row r="150" spans="1:14" x14ac:dyDescent="0.25">
      <c r="A150"/>
      <c r="B150"/>
      <c r="C150" s="35" t="s">
        <v>1849</v>
      </c>
      <c r="D150" s="35" t="s">
        <v>1559</v>
      </c>
      <c r="E150" s="35" t="s">
        <v>1849</v>
      </c>
      <c r="F150" s="35" t="s">
        <v>1726</v>
      </c>
      <c r="G150" s="35" t="s">
        <v>1742</v>
      </c>
      <c r="H150"/>
      <c r="I150"/>
      <c r="J150"/>
      <c r="K150"/>
      <c r="L150"/>
      <c r="M150"/>
      <c r="N150"/>
    </row>
    <row r="151" spans="1:14" x14ac:dyDescent="0.25">
      <c r="A151"/>
      <c r="B151"/>
      <c r="C151" s="35" t="s">
        <v>1850</v>
      </c>
      <c r="D151" s="35" t="s">
        <v>1559</v>
      </c>
      <c r="E151" s="35" t="s">
        <v>1850</v>
      </c>
      <c r="F151" s="35" t="s">
        <v>1726</v>
      </c>
      <c r="G151" s="35" t="s">
        <v>1742</v>
      </c>
      <c r="H151"/>
      <c r="I151"/>
      <c r="J151"/>
      <c r="K151"/>
      <c r="L151"/>
      <c r="M151"/>
      <c r="N151"/>
    </row>
    <row r="152" spans="1:14" x14ac:dyDescent="0.25">
      <c r="A152"/>
      <c r="B152"/>
      <c r="C152" s="35" t="s">
        <v>1851</v>
      </c>
      <c r="D152" s="35" t="s">
        <v>1559</v>
      </c>
      <c r="E152" s="35" t="s">
        <v>1851</v>
      </c>
      <c r="F152" s="35" t="s">
        <v>1730</v>
      </c>
      <c r="G152" s="35" t="s">
        <v>1742</v>
      </c>
      <c r="H152"/>
      <c r="I152"/>
      <c r="J152"/>
      <c r="K152"/>
      <c r="L152"/>
      <c r="M152"/>
      <c r="N152"/>
    </row>
    <row r="153" spans="1:14" x14ac:dyDescent="0.25">
      <c r="A153"/>
      <c r="B153"/>
      <c r="C153" s="35" t="s">
        <v>1852</v>
      </c>
      <c r="D153" s="35" t="s">
        <v>1559</v>
      </c>
      <c r="E153" s="35" t="s">
        <v>1852</v>
      </c>
      <c r="F153" s="35" t="s">
        <v>1730</v>
      </c>
      <c r="G153" s="35" t="s">
        <v>1742</v>
      </c>
      <c r="H153"/>
      <c r="I153"/>
      <c r="J153"/>
      <c r="K153"/>
      <c r="L153"/>
      <c r="M153"/>
      <c r="N153"/>
    </row>
    <row r="154" spans="1:14" x14ac:dyDescent="0.25">
      <c r="A154"/>
      <c r="B154"/>
      <c r="C154" s="35" t="s">
        <v>1853</v>
      </c>
      <c r="D154" s="35" t="s">
        <v>1559</v>
      </c>
      <c r="E154" s="35" t="s">
        <v>1853</v>
      </c>
      <c r="F154" s="35" t="s">
        <v>1726</v>
      </c>
      <c r="G154" s="35" t="s">
        <v>1743</v>
      </c>
      <c r="H154"/>
      <c r="I154"/>
      <c r="J154"/>
      <c r="K154"/>
      <c r="L154"/>
      <c r="M154"/>
      <c r="N154"/>
    </row>
    <row r="155" spans="1:14" x14ac:dyDescent="0.25">
      <c r="A155"/>
      <c r="B155"/>
      <c r="C155" s="35" t="s">
        <v>1854</v>
      </c>
      <c r="D155" s="35" t="s">
        <v>1559</v>
      </c>
      <c r="E155" s="35" t="s">
        <v>1854</v>
      </c>
      <c r="F155" s="35" t="s">
        <v>1726</v>
      </c>
      <c r="G155" s="35" t="s">
        <v>1743</v>
      </c>
      <c r="H155"/>
      <c r="I155"/>
      <c r="J155"/>
      <c r="K155"/>
      <c r="L155"/>
      <c r="M155"/>
      <c r="N155"/>
    </row>
    <row r="156" spans="1:14" x14ac:dyDescent="0.25">
      <c r="A156"/>
      <c r="B156"/>
      <c r="C156" s="35" t="s">
        <v>1855</v>
      </c>
      <c r="D156" s="35" t="s">
        <v>1559</v>
      </c>
      <c r="E156" s="35" t="s">
        <v>1855</v>
      </c>
      <c r="F156" s="35" t="s">
        <v>1730</v>
      </c>
      <c r="G156" s="35" t="s">
        <v>837</v>
      </c>
      <c r="H156"/>
      <c r="I156"/>
      <c r="J156"/>
      <c r="K156"/>
      <c r="L156"/>
      <c r="M156"/>
      <c r="N156"/>
    </row>
    <row r="157" spans="1:14" x14ac:dyDescent="0.25">
      <c r="A157"/>
      <c r="B157"/>
      <c r="C157"/>
      <c r="D157" s="35" t="s">
        <v>1856</v>
      </c>
      <c r="E157" s="35" t="s">
        <v>1856</v>
      </c>
      <c r="F157" s="35" t="s">
        <v>1726</v>
      </c>
      <c r="G157" s="35" t="s">
        <v>1728</v>
      </c>
      <c r="H157"/>
      <c r="I157"/>
      <c r="J157"/>
      <c r="K157"/>
      <c r="L157"/>
      <c r="M157"/>
      <c r="N157"/>
    </row>
    <row r="158" spans="1:14" x14ac:dyDescent="0.25">
      <c r="A158"/>
      <c r="B158"/>
      <c r="C158"/>
      <c r="D158" s="35" t="s">
        <v>1857</v>
      </c>
      <c r="E158" s="35" t="s">
        <v>1857</v>
      </c>
      <c r="F158" s="35" t="s">
        <v>1726</v>
      </c>
      <c r="G158" s="35" t="s">
        <v>1728</v>
      </c>
      <c r="H158"/>
      <c r="I158"/>
      <c r="J158"/>
      <c r="K158"/>
      <c r="L158"/>
      <c r="M158"/>
      <c r="N158"/>
    </row>
    <row r="159" spans="1:14" x14ac:dyDescent="0.25">
      <c r="A159"/>
      <c r="B159"/>
      <c r="C159"/>
      <c r="D159" s="35" t="s">
        <v>1858</v>
      </c>
      <c r="E159" s="35" t="s">
        <v>1858</v>
      </c>
      <c r="F159" s="35" t="s">
        <v>1726</v>
      </c>
      <c r="G159" s="35" t="s">
        <v>1728</v>
      </c>
      <c r="H159"/>
      <c r="I159"/>
      <c r="J159"/>
      <c r="K159"/>
      <c r="L159"/>
      <c r="M159"/>
      <c r="N159"/>
    </row>
    <row r="160" spans="1:14" x14ac:dyDescent="0.25">
      <c r="A160"/>
      <c r="B160"/>
      <c r="C160"/>
      <c r="D160" s="35" t="s">
        <v>1859</v>
      </c>
      <c r="E160" s="35" t="s">
        <v>1859</v>
      </c>
      <c r="F160" s="35" t="s">
        <v>1730</v>
      </c>
      <c r="G160" s="35" t="s">
        <v>1742</v>
      </c>
      <c r="H160"/>
      <c r="I160"/>
      <c r="J160"/>
      <c r="K160"/>
      <c r="L160"/>
      <c r="M160"/>
      <c r="N160"/>
    </row>
    <row r="161" spans="1:14" x14ac:dyDescent="0.25">
      <c r="A161"/>
      <c r="B161"/>
      <c r="C161" s="35" t="s">
        <v>1860</v>
      </c>
      <c r="D161" s="35" t="s">
        <v>1559</v>
      </c>
      <c r="E161" s="35" t="s">
        <v>1860</v>
      </c>
      <c r="F161" s="35" t="s">
        <v>1730</v>
      </c>
      <c r="G161" s="35" t="s">
        <v>1742</v>
      </c>
      <c r="H161"/>
      <c r="I161"/>
      <c r="J161"/>
      <c r="K161"/>
      <c r="L161"/>
      <c r="M161"/>
      <c r="N161"/>
    </row>
    <row r="162" spans="1:14" x14ac:dyDescent="0.25">
      <c r="A162"/>
      <c r="B162"/>
      <c r="C162"/>
      <c r="D162" s="35" t="s">
        <v>1861</v>
      </c>
      <c r="E162" s="35" t="s">
        <v>1861</v>
      </c>
      <c r="F162" s="35" t="s">
        <v>1726</v>
      </c>
      <c r="G162" s="35" t="s">
        <v>1728</v>
      </c>
      <c r="H162"/>
      <c r="I162"/>
      <c r="J162"/>
      <c r="K162"/>
      <c r="L162"/>
      <c r="M162"/>
      <c r="N162"/>
    </row>
    <row r="163" spans="1:14" x14ac:dyDescent="0.25">
      <c r="A163"/>
      <c r="B163"/>
      <c r="C163"/>
      <c r="D163" s="35" t="s">
        <v>1862</v>
      </c>
      <c r="E163" s="35" t="s">
        <v>1862</v>
      </c>
      <c r="F163" s="35" t="s">
        <v>1726</v>
      </c>
      <c r="G163" s="35" t="s">
        <v>1728</v>
      </c>
      <c r="H163"/>
      <c r="I163"/>
      <c r="J163"/>
      <c r="K163"/>
      <c r="L163"/>
      <c r="M163"/>
      <c r="N163"/>
    </row>
    <row r="164" spans="1:14" x14ac:dyDescent="0.25">
      <c r="A164"/>
      <c r="B164"/>
      <c r="C164"/>
      <c r="D164" s="35" t="s">
        <v>1863</v>
      </c>
      <c r="E164" s="35" t="s">
        <v>1863</v>
      </c>
      <c r="F164" s="35" t="s">
        <v>1726</v>
      </c>
      <c r="G164" s="35" t="s">
        <v>1728</v>
      </c>
      <c r="H164"/>
      <c r="I164"/>
      <c r="J164"/>
      <c r="K164"/>
      <c r="L164"/>
      <c r="M164"/>
      <c r="N164"/>
    </row>
    <row r="165" spans="1:14" x14ac:dyDescent="0.25">
      <c r="A165"/>
      <c r="B165"/>
      <c r="C165"/>
      <c r="D165" s="35" t="s">
        <v>1864</v>
      </c>
      <c r="E165" s="35" t="s">
        <v>1864</v>
      </c>
      <c r="F165" s="35" t="s">
        <v>1726</v>
      </c>
      <c r="G165" s="35" t="s">
        <v>1728</v>
      </c>
      <c r="H165"/>
      <c r="I165"/>
      <c r="J165"/>
      <c r="K165"/>
      <c r="L165"/>
      <c r="M165"/>
      <c r="N165"/>
    </row>
    <row r="166" spans="1:14" x14ac:dyDescent="0.25">
      <c r="A166"/>
      <c r="B166"/>
      <c r="C166"/>
      <c r="D166" s="35" t="s">
        <v>1865</v>
      </c>
      <c r="E166" s="35" t="s">
        <v>1865</v>
      </c>
      <c r="F166" s="35" t="s">
        <v>1726</v>
      </c>
      <c r="G166" s="35" t="s">
        <v>1728</v>
      </c>
      <c r="H166"/>
      <c r="I166"/>
      <c r="J166"/>
      <c r="K166"/>
      <c r="L166"/>
      <c r="M166"/>
      <c r="N166"/>
    </row>
    <row r="167" spans="1:14" x14ac:dyDescent="0.25">
      <c r="A167"/>
      <c r="B167"/>
      <c r="C167" s="35" t="s">
        <v>1866</v>
      </c>
      <c r="D167" s="35" t="s">
        <v>1559</v>
      </c>
      <c r="E167" s="35" t="s">
        <v>1866</v>
      </c>
      <c r="F167" s="35" t="s">
        <v>1726</v>
      </c>
      <c r="G167" s="35" t="s">
        <v>1742</v>
      </c>
      <c r="H167"/>
      <c r="I167"/>
      <c r="J167"/>
      <c r="K167"/>
      <c r="L167"/>
      <c r="M167"/>
      <c r="N167"/>
    </row>
    <row r="168" spans="1:14" x14ac:dyDescent="0.25">
      <c r="A168"/>
      <c r="B168"/>
      <c r="C168" s="35" t="s">
        <v>2192</v>
      </c>
      <c r="D168" s="35" t="s">
        <v>1559</v>
      </c>
      <c r="E168" s="35" t="s">
        <v>2192</v>
      </c>
      <c r="F168" s="35" t="s">
        <v>1730</v>
      </c>
      <c r="G168" s="35" t="s">
        <v>1742</v>
      </c>
      <c r="H168"/>
      <c r="I168"/>
      <c r="J168"/>
      <c r="K168"/>
      <c r="L168"/>
      <c r="M168"/>
      <c r="N168"/>
    </row>
    <row r="169" spans="1:14" x14ac:dyDescent="0.25">
      <c r="A169"/>
      <c r="B169"/>
      <c r="C169" s="35" t="s">
        <v>2193</v>
      </c>
      <c r="D169" s="35" t="s">
        <v>1559</v>
      </c>
      <c r="E169" s="35" t="s">
        <v>2193</v>
      </c>
      <c r="F169" s="35" t="s">
        <v>1726</v>
      </c>
      <c r="G169" s="35" t="s">
        <v>1742</v>
      </c>
      <c r="H169"/>
      <c r="I169"/>
      <c r="J169"/>
      <c r="K169"/>
      <c r="L169"/>
      <c r="M169"/>
      <c r="N169"/>
    </row>
    <row r="170" spans="1:14" x14ac:dyDescent="0.25">
      <c r="A170"/>
      <c r="B170"/>
      <c r="C170" s="35" t="s">
        <v>2194</v>
      </c>
      <c r="D170" s="35" t="s">
        <v>1559</v>
      </c>
      <c r="E170" s="35" t="s">
        <v>2194</v>
      </c>
      <c r="F170" s="35" t="s">
        <v>1730</v>
      </c>
      <c r="G170" s="35" t="s">
        <v>1742</v>
      </c>
      <c r="H170"/>
      <c r="I170"/>
      <c r="J170"/>
      <c r="K170"/>
      <c r="L170"/>
      <c r="M170"/>
      <c r="N170"/>
    </row>
    <row r="171" spans="1:14" x14ac:dyDescent="0.25">
      <c r="A171"/>
      <c r="B171"/>
      <c r="C171" s="35" t="s">
        <v>2195</v>
      </c>
      <c r="D171" s="35" t="s">
        <v>1559</v>
      </c>
      <c r="E171" s="35" t="s">
        <v>2195</v>
      </c>
      <c r="F171" s="35" t="s">
        <v>1730</v>
      </c>
      <c r="G171" s="35" t="s">
        <v>1742</v>
      </c>
      <c r="H171"/>
      <c r="I171"/>
      <c r="J171"/>
      <c r="K171"/>
      <c r="L171"/>
      <c r="M171"/>
      <c r="N171"/>
    </row>
    <row r="172" spans="1:14" x14ac:dyDescent="0.25">
      <c r="A172"/>
      <c r="B172"/>
      <c r="C172" s="35" t="s">
        <v>2196</v>
      </c>
      <c r="D172" s="35" t="s">
        <v>1559</v>
      </c>
      <c r="E172" s="35" t="s">
        <v>2196</v>
      </c>
      <c r="F172" s="35" t="s">
        <v>1726</v>
      </c>
      <c r="G172" s="35" t="s">
        <v>1742</v>
      </c>
      <c r="H172"/>
      <c r="I172"/>
      <c r="J172"/>
      <c r="K172"/>
      <c r="L172"/>
      <c r="M172"/>
      <c r="N172"/>
    </row>
    <row r="173" spans="1:14" x14ac:dyDescent="0.25">
      <c r="A173"/>
      <c r="B173"/>
      <c r="C173"/>
      <c r="D173" s="35" t="s">
        <v>2197</v>
      </c>
      <c r="E173" s="35" t="s">
        <v>2197</v>
      </c>
      <c r="F173" s="35" t="s">
        <v>1726</v>
      </c>
      <c r="G173" s="35" t="s">
        <v>1728</v>
      </c>
      <c r="H173"/>
      <c r="I173"/>
      <c r="J173"/>
      <c r="K173"/>
      <c r="L173"/>
      <c r="M173"/>
      <c r="N173"/>
    </row>
    <row r="174" spans="1:14" x14ac:dyDescent="0.25">
      <c r="A174"/>
      <c r="B174"/>
      <c r="C174"/>
      <c r="D174" s="35" t="s">
        <v>2198</v>
      </c>
      <c r="E174" s="35" t="s">
        <v>2198</v>
      </c>
      <c r="F174" s="35" t="s">
        <v>1726</v>
      </c>
      <c r="G174" s="35" t="s">
        <v>1728</v>
      </c>
      <c r="H174"/>
      <c r="I174"/>
      <c r="J174"/>
      <c r="K174"/>
      <c r="L174"/>
      <c r="M174"/>
      <c r="N174"/>
    </row>
    <row r="175" spans="1:14" x14ac:dyDescent="0.25">
      <c r="A175"/>
      <c r="B175"/>
      <c r="C175"/>
      <c r="D175" s="35" t="s">
        <v>2199</v>
      </c>
      <c r="E175" s="35" t="s">
        <v>2199</v>
      </c>
      <c r="F175" s="35" t="s">
        <v>1726</v>
      </c>
      <c r="G175" s="35" t="s">
        <v>1728</v>
      </c>
      <c r="H175"/>
      <c r="I175"/>
      <c r="J175"/>
      <c r="K175"/>
      <c r="L175"/>
      <c r="M175"/>
      <c r="N175"/>
    </row>
    <row r="176" spans="1:14" x14ac:dyDescent="0.25">
      <c r="A176"/>
      <c r="B176"/>
      <c r="C176"/>
      <c r="D176" s="35" t="s">
        <v>2200</v>
      </c>
      <c r="E176" s="35" t="s">
        <v>2200</v>
      </c>
      <c r="F176" s="35" t="s">
        <v>1726</v>
      </c>
      <c r="G176" s="35" t="s">
        <v>1728</v>
      </c>
      <c r="H176"/>
      <c r="I176"/>
      <c r="J176"/>
      <c r="K176"/>
      <c r="L176"/>
      <c r="M176"/>
      <c r="N176"/>
    </row>
    <row r="177" spans="1:14" x14ac:dyDescent="0.25">
      <c r="A177"/>
      <c r="B177"/>
      <c r="C177"/>
      <c r="D177" s="35" t="s">
        <v>2201</v>
      </c>
      <c r="E177" s="35" t="s">
        <v>2201</v>
      </c>
      <c r="F177" s="35" t="s">
        <v>1726</v>
      </c>
      <c r="G177" s="35" t="s">
        <v>1728</v>
      </c>
      <c r="H177"/>
      <c r="I177"/>
      <c r="J177"/>
      <c r="K177"/>
      <c r="L177"/>
      <c r="M177"/>
      <c r="N177"/>
    </row>
    <row r="178" spans="1:14" x14ac:dyDescent="0.25">
      <c r="A178"/>
      <c r="B178"/>
      <c r="C178"/>
      <c r="D178" s="35" t="s">
        <v>2202</v>
      </c>
      <c r="E178" s="35" t="s">
        <v>2202</v>
      </c>
      <c r="F178" s="35" t="s">
        <v>1726</v>
      </c>
      <c r="G178" s="35" t="s">
        <v>1728</v>
      </c>
      <c r="H178"/>
      <c r="I178"/>
      <c r="J178"/>
      <c r="K178"/>
      <c r="L178"/>
      <c r="M178"/>
      <c r="N178"/>
    </row>
    <row r="179" spans="1:14" x14ac:dyDescent="0.25">
      <c r="A179"/>
      <c r="B179"/>
      <c r="C179" s="35" t="s">
        <v>2203</v>
      </c>
      <c r="D179" s="35" t="s">
        <v>1559</v>
      </c>
      <c r="E179" s="35" t="s">
        <v>2203</v>
      </c>
      <c r="F179" s="35" t="s">
        <v>1730</v>
      </c>
      <c r="G179" s="35" t="s">
        <v>1742</v>
      </c>
      <c r="H179"/>
      <c r="I179"/>
      <c r="J179"/>
      <c r="K179"/>
      <c r="L179"/>
      <c r="M179"/>
      <c r="N179"/>
    </row>
    <row r="180" spans="1:14" x14ac:dyDescent="0.25">
      <c r="A180"/>
      <c r="B180"/>
      <c r="C180" s="35" t="s">
        <v>2204</v>
      </c>
      <c r="D180" s="35" t="s">
        <v>1559</v>
      </c>
      <c r="E180" s="35" t="s">
        <v>2204</v>
      </c>
      <c r="F180" s="35" t="s">
        <v>1726</v>
      </c>
      <c r="G180" s="35" t="s">
        <v>837</v>
      </c>
      <c r="H180"/>
      <c r="I180"/>
      <c r="J180"/>
      <c r="K180"/>
      <c r="L180"/>
      <c r="M180"/>
      <c r="N180"/>
    </row>
    <row r="181" spans="1:14" x14ac:dyDescent="0.25">
      <c r="A181"/>
      <c r="B181"/>
      <c r="C181"/>
      <c r="D181" s="35" t="s">
        <v>2358</v>
      </c>
      <c r="E181" s="35" t="s">
        <v>2358</v>
      </c>
      <c r="F181" s="35" t="s">
        <v>1726</v>
      </c>
      <c r="G181" s="35" t="s">
        <v>1728</v>
      </c>
      <c r="H181"/>
      <c r="I181"/>
      <c r="J181"/>
      <c r="K181"/>
      <c r="L181"/>
      <c r="M181"/>
      <c r="N181"/>
    </row>
    <row r="182" spans="1:14" x14ac:dyDescent="0.25">
      <c r="A182"/>
      <c r="B182"/>
      <c r="C182"/>
      <c r="D182" s="35" t="s">
        <v>2359</v>
      </c>
      <c r="E182" s="35" t="s">
        <v>2359</v>
      </c>
      <c r="F182" s="35" t="s">
        <v>1726</v>
      </c>
      <c r="G182" s="35" t="s">
        <v>1728</v>
      </c>
      <c r="H182"/>
      <c r="I182"/>
      <c r="J182"/>
      <c r="K182"/>
      <c r="L182"/>
      <c r="M182"/>
      <c r="N182"/>
    </row>
    <row r="183" spans="1:14" x14ac:dyDescent="0.25">
      <c r="A183"/>
      <c r="B183" s="35" t="s">
        <v>1867</v>
      </c>
      <c r="C183" s="35" t="s">
        <v>1559</v>
      </c>
      <c r="D183" s="35" t="s">
        <v>1559</v>
      </c>
      <c r="E183" s="35" t="s">
        <v>1867</v>
      </c>
      <c r="F183" s="35" t="s">
        <v>1726</v>
      </c>
      <c r="G183" s="35" t="s">
        <v>837</v>
      </c>
      <c r="H183"/>
      <c r="I183"/>
      <c r="J183"/>
      <c r="K183"/>
      <c r="L183"/>
      <c r="M183"/>
      <c r="N183"/>
    </row>
    <row r="184" spans="1:14" x14ac:dyDescent="0.25">
      <c r="A184"/>
      <c r="B184"/>
      <c r="C184" s="35" t="s">
        <v>2205</v>
      </c>
      <c r="D184" s="35" t="s">
        <v>1559</v>
      </c>
      <c r="E184" s="35" t="s">
        <v>2205</v>
      </c>
      <c r="F184" s="35" t="s">
        <v>1726</v>
      </c>
      <c r="G184" s="35" t="s">
        <v>1742</v>
      </c>
      <c r="H184"/>
      <c r="I184"/>
      <c r="J184"/>
      <c r="K184"/>
      <c r="L184"/>
      <c r="M184"/>
      <c r="N184"/>
    </row>
    <row r="185" spans="1:14" x14ac:dyDescent="0.25">
      <c r="A185"/>
      <c r="B185"/>
      <c r="C185" s="35" t="s">
        <v>2206</v>
      </c>
      <c r="D185" s="35" t="s">
        <v>1559</v>
      </c>
      <c r="E185" s="35" t="s">
        <v>2206</v>
      </c>
      <c r="F185" s="35" t="s">
        <v>1726</v>
      </c>
      <c r="G185" s="35" t="s">
        <v>1742</v>
      </c>
      <c r="H185"/>
      <c r="I185"/>
      <c r="J185"/>
      <c r="K185"/>
      <c r="L185"/>
      <c r="M185"/>
      <c r="N185"/>
    </row>
    <row r="186" spans="1:14" x14ac:dyDescent="0.25">
      <c r="A186"/>
      <c r="B186"/>
      <c r="C186" s="35" t="s">
        <v>2207</v>
      </c>
      <c r="D186" s="35" t="s">
        <v>1559</v>
      </c>
      <c r="E186" s="35" t="s">
        <v>2207</v>
      </c>
      <c r="F186" s="35" t="s">
        <v>1726</v>
      </c>
      <c r="G186" s="35" t="s">
        <v>1742</v>
      </c>
      <c r="H186"/>
      <c r="I186"/>
      <c r="J186"/>
      <c r="K186"/>
      <c r="L186"/>
      <c r="M186"/>
      <c r="N186"/>
    </row>
    <row r="187" spans="1:14" x14ac:dyDescent="0.25">
      <c r="A187"/>
      <c r="B187"/>
      <c r="C187" s="35" t="s">
        <v>2208</v>
      </c>
      <c r="D187" s="35" t="s">
        <v>1559</v>
      </c>
      <c r="E187" s="35" t="s">
        <v>2208</v>
      </c>
      <c r="F187" s="35" t="s">
        <v>1726</v>
      </c>
      <c r="G187" s="35" t="s">
        <v>1742</v>
      </c>
      <c r="H187"/>
      <c r="I187"/>
      <c r="J187"/>
      <c r="K187"/>
      <c r="L187"/>
      <c r="M187"/>
      <c r="N187"/>
    </row>
    <row r="188" spans="1:14" x14ac:dyDescent="0.25">
      <c r="A188"/>
      <c r="B188"/>
      <c r="C188" s="35" t="s">
        <v>2209</v>
      </c>
      <c r="D188" s="35" t="s">
        <v>1559</v>
      </c>
      <c r="E188" s="35" t="s">
        <v>2209</v>
      </c>
      <c r="F188" s="35" t="s">
        <v>1726</v>
      </c>
      <c r="G188" s="35" t="s">
        <v>1742</v>
      </c>
      <c r="H188"/>
      <c r="I188"/>
      <c r="J188"/>
      <c r="K188"/>
      <c r="L188"/>
      <c r="M188"/>
      <c r="N188"/>
    </row>
    <row r="189" spans="1:14" x14ac:dyDescent="0.25">
      <c r="A189"/>
      <c r="B189"/>
      <c r="C189" s="35" t="s">
        <v>2210</v>
      </c>
      <c r="D189" s="35" t="s">
        <v>1559</v>
      </c>
      <c r="E189" s="35" t="s">
        <v>2210</v>
      </c>
      <c r="F189" s="35" t="s">
        <v>1726</v>
      </c>
      <c r="G189" s="35" t="s">
        <v>1742</v>
      </c>
      <c r="H189"/>
      <c r="I189"/>
      <c r="J189"/>
      <c r="K189"/>
      <c r="L189"/>
      <c r="M189"/>
      <c r="N189"/>
    </row>
    <row r="190" spans="1:14" x14ac:dyDescent="0.25">
      <c r="A190"/>
      <c r="B190"/>
      <c r="C190" s="35" t="s">
        <v>2211</v>
      </c>
      <c r="D190" s="35" t="s">
        <v>1559</v>
      </c>
      <c r="E190" s="35" t="s">
        <v>2211</v>
      </c>
      <c r="F190" s="35" t="s">
        <v>1726</v>
      </c>
      <c r="G190" s="35" t="s">
        <v>1742</v>
      </c>
      <c r="H190"/>
      <c r="I190"/>
      <c r="J190"/>
      <c r="K190"/>
      <c r="L190"/>
      <c r="M190"/>
      <c r="N190"/>
    </row>
    <row r="191" spans="1:14" x14ac:dyDescent="0.25">
      <c r="A191"/>
      <c r="B191"/>
      <c r="C191" s="35" t="s">
        <v>2212</v>
      </c>
      <c r="D191" s="35" t="s">
        <v>1559</v>
      </c>
      <c r="E191" s="35" t="s">
        <v>2212</v>
      </c>
      <c r="F191" s="35" t="s">
        <v>1726</v>
      </c>
      <c r="G191" s="35" t="s">
        <v>1749</v>
      </c>
      <c r="H191"/>
      <c r="I191"/>
      <c r="J191"/>
      <c r="K191"/>
      <c r="L191"/>
      <c r="M191"/>
      <c r="N191"/>
    </row>
    <row r="192" spans="1:14" x14ac:dyDescent="0.25">
      <c r="A192"/>
      <c r="B192"/>
      <c r="C192" s="35" t="s">
        <v>2213</v>
      </c>
      <c r="D192" s="35" t="s">
        <v>1559</v>
      </c>
      <c r="E192" s="35" t="s">
        <v>2213</v>
      </c>
      <c r="F192" s="35" t="s">
        <v>1726</v>
      </c>
      <c r="G192" s="35" t="s">
        <v>1749</v>
      </c>
      <c r="H192"/>
      <c r="I192"/>
      <c r="J192"/>
      <c r="K192"/>
      <c r="L192"/>
      <c r="M192"/>
      <c r="N192"/>
    </row>
    <row r="193" spans="1:14" x14ac:dyDescent="0.25">
      <c r="A193"/>
      <c r="B193"/>
      <c r="C193" s="35" t="s">
        <v>2214</v>
      </c>
      <c r="D193" s="35" t="s">
        <v>1559</v>
      </c>
      <c r="E193" s="35" t="s">
        <v>2214</v>
      </c>
      <c r="F193" s="35" t="s">
        <v>1726</v>
      </c>
      <c r="G193" s="35" t="s">
        <v>134</v>
      </c>
      <c r="H193"/>
      <c r="I193"/>
      <c r="J193"/>
      <c r="K193"/>
      <c r="L193"/>
      <c r="M193"/>
      <c r="N193"/>
    </row>
    <row r="194" spans="1:14" x14ac:dyDescent="0.25">
      <c r="A194"/>
      <c r="B194"/>
      <c r="C194" s="35" t="s">
        <v>2215</v>
      </c>
      <c r="D194" s="35" t="s">
        <v>1559</v>
      </c>
      <c r="E194" s="35" t="s">
        <v>2215</v>
      </c>
      <c r="F194" s="35" t="s">
        <v>1726</v>
      </c>
      <c r="G194" s="35" t="s">
        <v>837</v>
      </c>
      <c r="H194"/>
      <c r="I194"/>
      <c r="J194"/>
      <c r="K194"/>
      <c r="L194"/>
      <c r="M194"/>
      <c r="N194"/>
    </row>
    <row r="195" spans="1:14" x14ac:dyDescent="0.25">
      <c r="A195"/>
      <c r="B195"/>
      <c r="C195"/>
      <c r="D195" s="35" t="s">
        <v>2216</v>
      </c>
      <c r="E195" s="35" t="s">
        <v>2216</v>
      </c>
      <c r="F195" s="35" t="s">
        <v>1726</v>
      </c>
      <c r="G195" s="35" t="s">
        <v>1728</v>
      </c>
      <c r="H195"/>
      <c r="I195"/>
      <c r="J195"/>
      <c r="K195"/>
      <c r="L195"/>
      <c r="M195"/>
      <c r="N195"/>
    </row>
    <row r="196" spans="1:14" x14ac:dyDescent="0.25">
      <c r="A196"/>
      <c r="B196"/>
      <c r="C196"/>
      <c r="D196" s="35" t="s">
        <v>2217</v>
      </c>
      <c r="E196" s="35" t="s">
        <v>2217</v>
      </c>
      <c r="F196" s="35" t="s">
        <v>1726</v>
      </c>
      <c r="G196" s="35" t="s">
        <v>1728</v>
      </c>
      <c r="H196"/>
      <c r="I196"/>
      <c r="J196"/>
      <c r="K196"/>
      <c r="L196"/>
      <c r="M196"/>
      <c r="N196"/>
    </row>
    <row r="197" spans="1:14" x14ac:dyDescent="0.25">
      <c r="A197"/>
      <c r="B197"/>
      <c r="C197"/>
      <c r="D197" s="35" t="s">
        <v>2218</v>
      </c>
      <c r="E197" s="35" t="s">
        <v>2218</v>
      </c>
      <c r="F197" s="35" t="s">
        <v>1726</v>
      </c>
      <c r="G197" s="35" t="s">
        <v>1728</v>
      </c>
      <c r="H197"/>
      <c r="I197"/>
      <c r="J197"/>
      <c r="K197"/>
      <c r="L197"/>
      <c r="M197"/>
      <c r="N197"/>
    </row>
    <row r="198" spans="1:14" x14ac:dyDescent="0.25">
      <c r="A198"/>
      <c r="B198"/>
      <c r="C198"/>
      <c r="D198" s="35" t="s">
        <v>2219</v>
      </c>
      <c r="E198" s="35" t="s">
        <v>2219</v>
      </c>
      <c r="F198" s="35" t="s">
        <v>1726</v>
      </c>
      <c r="G198" s="35" t="s">
        <v>1742</v>
      </c>
      <c r="H198"/>
      <c r="I198"/>
      <c r="J198"/>
      <c r="K198"/>
      <c r="L198"/>
      <c r="M198"/>
      <c r="N198"/>
    </row>
    <row r="199" spans="1:14" x14ac:dyDescent="0.25">
      <c r="A199"/>
      <c r="B199"/>
      <c r="C199" s="35" t="s">
        <v>2220</v>
      </c>
      <c r="D199" s="35" t="s">
        <v>1559</v>
      </c>
      <c r="E199" s="35" t="s">
        <v>2220</v>
      </c>
      <c r="F199" s="35" t="s">
        <v>1726</v>
      </c>
      <c r="G199" s="35" t="s">
        <v>837</v>
      </c>
      <c r="H199"/>
      <c r="I199"/>
      <c r="J199"/>
      <c r="K199"/>
      <c r="L199"/>
      <c r="M199"/>
      <c r="N199"/>
    </row>
    <row r="200" spans="1:14" x14ac:dyDescent="0.25">
      <c r="A200"/>
      <c r="B200"/>
      <c r="C200"/>
      <c r="D200" s="35" t="s">
        <v>2360</v>
      </c>
      <c r="E200" s="35" t="s">
        <v>2360</v>
      </c>
      <c r="F200" s="35" t="s">
        <v>1726</v>
      </c>
      <c r="G200" s="35" t="s">
        <v>1728</v>
      </c>
      <c r="H200"/>
      <c r="I200"/>
      <c r="J200"/>
      <c r="K200"/>
      <c r="L200"/>
      <c r="M200"/>
      <c r="N200"/>
    </row>
    <row r="201" spans="1:14" x14ac:dyDescent="0.25">
      <c r="A201"/>
      <c r="B201"/>
      <c r="C201"/>
      <c r="D201" s="35" t="s">
        <v>2361</v>
      </c>
      <c r="E201" s="35" t="s">
        <v>2361</v>
      </c>
      <c r="F201" s="35" t="s">
        <v>1726</v>
      </c>
      <c r="G201" s="35" t="s">
        <v>1728</v>
      </c>
      <c r="H201"/>
      <c r="I201"/>
      <c r="J201"/>
      <c r="K201"/>
      <c r="L201"/>
      <c r="M201"/>
      <c r="N201"/>
    </row>
    <row r="202" spans="1:14" x14ac:dyDescent="0.25">
      <c r="A202"/>
      <c r="B202"/>
      <c r="C202"/>
      <c r="D202" s="35" t="s">
        <v>2362</v>
      </c>
      <c r="E202" s="35" t="s">
        <v>2362</v>
      </c>
      <c r="F202" s="35" t="s">
        <v>1726</v>
      </c>
      <c r="G202" s="35" t="s">
        <v>1728</v>
      </c>
      <c r="H202"/>
      <c r="I202"/>
      <c r="J202"/>
      <c r="K202"/>
      <c r="L202"/>
      <c r="M202"/>
      <c r="N202"/>
    </row>
    <row r="203" spans="1:14" x14ac:dyDescent="0.25">
      <c r="A203"/>
      <c r="B203"/>
      <c r="C203"/>
      <c r="D203" s="35" t="s">
        <v>2363</v>
      </c>
      <c r="E203" s="35" t="s">
        <v>2363</v>
      </c>
      <c r="F203" s="35" t="s">
        <v>1726</v>
      </c>
      <c r="G203" s="35" t="s">
        <v>1728</v>
      </c>
      <c r="H203"/>
      <c r="I203"/>
      <c r="J203"/>
      <c r="K203"/>
      <c r="L203"/>
      <c r="M203"/>
      <c r="N203"/>
    </row>
    <row r="204" spans="1:14" x14ac:dyDescent="0.25">
      <c r="A204"/>
      <c r="B204"/>
      <c r="C204"/>
      <c r="D204" s="35" t="s">
        <v>2364</v>
      </c>
      <c r="E204" s="35" t="s">
        <v>2364</v>
      </c>
      <c r="F204" s="35" t="s">
        <v>1726</v>
      </c>
      <c r="G204" s="35" t="s">
        <v>1728</v>
      </c>
      <c r="H204"/>
      <c r="I204"/>
      <c r="J204"/>
      <c r="K204"/>
      <c r="L204"/>
      <c r="M204"/>
      <c r="N204"/>
    </row>
    <row r="205" spans="1:14" x14ac:dyDescent="0.25">
      <c r="A205"/>
      <c r="B205"/>
      <c r="C205"/>
      <c r="D205" s="35" t="s">
        <v>2365</v>
      </c>
      <c r="E205" s="35" t="s">
        <v>2365</v>
      </c>
      <c r="F205" s="35" t="s">
        <v>1726</v>
      </c>
      <c r="G205" s="35" t="s">
        <v>1728</v>
      </c>
      <c r="H205"/>
      <c r="I205"/>
      <c r="J205"/>
      <c r="K205"/>
      <c r="L205"/>
      <c r="M205"/>
      <c r="N205"/>
    </row>
    <row r="206" spans="1:14" x14ac:dyDescent="0.25">
      <c r="A206"/>
      <c r="B206"/>
      <c r="C206"/>
      <c r="D206" s="35" t="s">
        <v>2366</v>
      </c>
      <c r="E206" s="35" t="s">
        <v>2366</v>
      </c>
      <c r="F206" s="35" t="s">
        <v>1726</v>
      </c>
      <c r="G206" s="35" t="s">
        <v>1728</v>
      </c>
      <c r="H206"/>
      <c r="I206"/>
      <c r="J206"/>
      <c r="K206"/>
      <c r="L206"/>
      <c r="M206"/>
      <c r="N206"/>
    </row>
    <row r="207" spans="1:14" x14ac:dyDescent="0.25">
      <c r="A207"/>
      <c r="B207"/>
      <c r="C207"/>
      <c r="D207" s="35" t="s">
        <v>2367</v>
      </c>
      <c r="E207" s="35" t="s">
        <v>2367</v>
      </c>
      <c r="F207" s="35" t="s">
        <v>1726</v>
      </c>
      <c r="G207" s="35" t="s">
        <v>1728</v>
      </c>
      <c r="H207"/>
      <c r="I207"/>
      <c r="J207"/>
      <c r="K207"/>
      <c r="L207"/>
      <c r="M207"/>
      <c r="N207"/>
    </row>
    <row r="208" spans="1:14" x14ac:dyDescent="0.25">
      <c r="A208"/>
      <c r="B208"/>
      <c r="C208"/>
      <c r="D208" s="35" t="s">
        <v>2368</v>
      </c>
      <c r="E208" s="35" t="s">
        <v>2368</v>
      </c>
      <c r="F208" s="35" t="s">
        <v>1726</v>
      </c>
      <c r="G208" s="35" t="s">
        <v>1728</v>
      </c>
      <c r="H208"/>
      <c r="I208"/>
      <c r="J208"/>
      <c r="K208"/>
      <c r="L208"/>
      <c r="M208"/>
      <c r="N208"/>
    </row>
    <row r="209" spans="1:14" x14ac:dyDescent="0.25">
      <c r="A209"/>
      <c r="B209"/>
      <c r="C209"/>
      <c r="D209" s="35" t="s">
        <v>2369</v>
      </c>
      <c r="E209" s="35" t="s">
        <v>2369</v>
      </c>
      <c r="F209" s="35" t="s">
        <v>1726</v>
      </c>
      <c r="G209" s="35" t="s">
        <v>1728</v>
      </c>
      <c r="H209"/>
      <c r="I209"/>
      <c r="J209"/>
      <c r="K209"/>
      <c r="L209"/>
      <c r="M209"/>
      <c r="N209"/>
    </row>
    <row r="210" spans="1:14" x14ac:dyDescent="0.25">
      <c r="A210"/>
      <c r="B210" s="35" t="s">
        <v>2221</v>
      </c>
      <c r="C210" s="35" t="s">
        <v>1559</v>
      </c>
      <c r="D210" s="35" t="s">
        <v>1559</v>
      </c>
      <c r="E210" s="35" t="s">
        <v>2221</v>
      </c>
      <c r="F210" s="35" t="s">
        <v>1727</v>
      </c>
      <c r="G210" s="35" t="s">
        <v>837</v>
      </c>
      <c r="H210"/>
      <c r="I210"/>
      <c r="J210"/>
      <c r="K210"/>
      <c r="L210"/>
      <c r="M210"/>
      <c r="N210"/>
    </row>
    <row r="211" spans="1:14" x14ac:dyDescent="0.25">
      <c r="A211"/>
      <c r="B211"/>
      <c r="C211" s="35" t="s">
        <v>2222</v>
      </c>
      <c r="D211" s="35" t="s">
        <v>1559</v>
      </c>
      <c r="E211" s="35" t="s">
        <v>2222</v>
      </c>
      <c r="F211" s="35" t="s">
        <v>1727</v>
      </c>
      <c r="G211" s="35" t="s">
        <v>837</v>
      </c>
      <c r="H211"/>
      <c r="I211"/>
      <c r="J211"/>
      <c r="K211"/>
      <c r="L211"/>
      <c r="M211"/>
      <c r="N211"/>
    </row>
    <row r="212" spans="1:14" x14ac:dyDescent="0.25">
      <c r="A212"/>
      <c r="B212"/>
      <c r="C212"/>
      <c r="D212" s="35" t="s">
        <v>2370</v>
      </c>
      <c r="E212" s="35" t="s">
        <v>2370</v>
      </c>
      <c r="F212" s="35" t="s">
        <v>1726</v>
      </c>
      <c r="G212" s="35" t="s">
        <v>1728</v>
      </c>
      <c r="H212"/>
      <c r="I212"/>
      <c r="J212"/>
      <c r="K212"/>
      <c r="L212"/>
      <c r="M212"/>
      <c r="N212"/>
    </row>
    <row r="213" spans="1:14" x14ac:dyDescent="0.25">
      <c r="A213"/>
      <c r="B213"/>
      <c r="C213"/>
      <c r="D213" s="35" t="s">
        <v>2371</v>
      </c>
      <c r="E213" s="35" t="s">
        <v>2371</v>
      </c>
      <c r="F213" s="35" t="s">
        <v>1726</v>
      </c>
      <c r="G213" s="35" t="s">
        <v>1728</v>
      </c>
      <c r="H213"/>
      <c r="I213"/>
      <c r="J213"/>
      <c r="K213"/>
      <c r="L213"/>
      <c r="M213"/>
      <c r="N213"/>
    </row>
    <row r="214" spans="1:14" x14ac:dyDescent="0.25">
      <c r="A214"/>
      <c r="B214"/>
      <c r="C214"/>
      <c r="D214" s="35" t="s">
        <v>2372</v>
      </c>
      <c r="E214" s="35" t="s">
        <v>2372</v>
      </c>
      <c r="F214" s="35" t="s">
        <v>1726</v>
      </c>
      <c r="G214" s="35" t="s">
        <v>1728</v>
      </c>
      <c r="H214"/>
      <c r="I214"/>
      <c r="J214"/>
      <c r="K214"/>
      <c r="L214"/>
      <c r="M214"/>
      <c r="N214"/>
    </row>
    <row r="215" spans="1:14" x14ac:dyDescent="0.25">
      <c r="A215"/>
      <c r="B215"/>
      <c r="C215"/>
      <c r="D215" s="35" t="s">
        <v>2373</v>
      </c>
      <c r="E215" s="35" t="s">
        <v>2373</v>
      </c>
      <c r="F215" s="35" t="s">
        <v>1726</v>
      </c>
      <c r="G215" s="35" t="s">
        <v>1728</v>
      </c>
      <c r="H215"/>
      <c r="I215"/>
      <c r="J215"/>
      <c r="K215"/>
      <c r="L215"/>
      <c r="M215"/>
      <c r="N215"/>
    </row>
    <row r="216" spans="1:14" x14ac:dyDescent="0.25">
      <c r="A216"/>
      <c r="B216"/>
      <c r="C216" s="35" t="s">
        <v>2223</v>
      </c>
      <c r="D216" s="35" t="s">
        <v>1559</v>
      </c>
      <c r="E216" s="35" t="s">
        <v>2223</v>
      </c>
      <c r="F216" s="35" t="s">
        <v>1727</v>
      </c>
      <c r="G216" s="35" t="s">
        <v>1742</v>
      </c>
      <c r="H216"/>
      <c r="I216"/>
      <c r="J216"/>
      <c r="K216"/>
      <c r="L216"/>
      <c r="M216"/>
      <c r="N216"/>
    </row>
    <row r="217" spans="1:14" x14ac:dyDescent="0.25">
      <c r="A217"/>
      <c r="B217"/>
      <c r="C217" s="35" t="s">
        <v>2224</v>
      </c>
      <c r="D217" s="35" t="s">
        <v>1559</v>
      </c>
      <c r="E217" s="35" t="s">
        <v>2224</v>
      </c>
      <c r="F217" s="35" t="s">
        <v>1727</v>
      </c>
      <c r="G217" s="35" t="s">
        <v>1742</v>
      </c>
      <c r="H217"/>
      <c r="I217"/>
      <c r="J217"/>
      <c r="K217"/>
      <c r="L217"/>
      <c r="M217"/>
      <c r="N217"/>
    </row>
    <row r="218" spans="1:14" x14ac:dyDescent="0.25">
      <c r="A218"/>
      <c r="B218"/>
      <c r="C218" s="35" t="s">
        <v>2225</v>
      </c>
      <c r="D218" s="35" t="s">
        <v>1559</v>
      </c>
      <c r="E218" s="35" t="s">
        <v>2225</v>
      </c>
      <c r="F218" s="35" t="s">
        <v>1727</v>
      </c>
      <c r="G218" s="35" t="s">
        <v>1742</v>
      </c>
      <c r="H218"/>
      <c r="I218"/>
      <c r="J218"/>
      <c r="K218"/>
      <c r="L218"/>
      <c r="M218"/>
      <c r="N218"/>
    </row>
    <row r="219" spans="1:14" x14ac:dyDescent="0.25">
      <c r="A219"/>
      <c r="B219"/>
      <c r="C219" s="35" t="s">
        <v>2226</v>
      </c>
      <c r="D219" s="35" t="s">
        <v>1559</v>
      </c>
      <c r="E219" s="35" t="s">
        <v>2226</v>
      </c>
      <c r="F219" s="35" t="s">
        <v>1727</v>
      </c>
      <c r="G219" s="35" t="s">
        <v>837</v>
      </c>
      <c r="H219"/>
      <c r="I219"/>
      <c r="J219"/>
      <c r="K219"/>
      <c r="L219"/>
      <c r="M219"/>
      <c r="N219"/>
    </row>
    <row r="220" spans="1:14" x14ac:dyDescent="0.25">
      <c r="A220"/>
      <c r="B220"/>
      <c r="C220"/>
      <c r="D220" s="35" t="s">
        <v>2374</v>
      </c>
      <c r="E220" s="35" t="s">
        <v>2374</v>
      </c>
      <c r="F220" s="35" t="s">
        <v>1726</v>
      </c>
      <c r="G220" s="35" t="s">
        <v>1728</v>
      </c>
      <c r="H220"/>
      <c r="I220"/>
      <c r="J220"/>
      <c r="K220"/>
      <c r="L220"/>
      <c r="M220"/>
      <c r="N220"/>
    </row>
    <row r="221" spans="1:14" x14ac:dyDescent="0.25">
      <c r="A221"/>
      <c r="B221"/>
      <c r="C221"/>
      <c r="D221" s="35" t="s">
        <v>2375</v>
      </c>
      <c r="E221" s="35" t="s">
        <v>2375</v>
      </c>
      <c r="F221" s="35" t="s">
        <v>1726</v>
      </c>
      <c r="G221" s="35" t="s">
        <v>1728</v>
      </c>
      <c r="H221"/>
      <c r="I221"/>
      <c r="J221"/>
      <c r="K221"/>
      <c r="L221"/>
      <c r="M221"/>
      <c r="N221"/>
    </row>
    <row r="222" spans="1:14" x14ac:dyDescent="0.25">
      <c r="A222"/>
      <c r="B222"/>
      <c r="C222"/>
      <c r="D222" s="35" t="s">
        <v>2376</v>
      </c>
      <c r="E222" s="35" t="s">
        <v>2376</v>
      </c>
      <c r="F222" s="35" t="s">
        <v>1726</v>
      </c>
      <c r="G222" s="35" t="s">
        <v>1728</v>
      </c>
      <c r="H222"/>
      <c r="I222"/>
      <c r="J222"/>
      <c r="K222"/>
      <c r="L222"/>
      <c r="M222"/>
      <c r="N222"/>
    </row>
    <row r="223" spans="1:14" x14ac:dyDescent="0.25">
      <c r="A223"/>
      <c r="B223"/>
      <c r="C223"/>
      <c r="D223" s="35" t="s">
        <v>2377</v>
      </c>
      <c r="E223" s="35" t="s">
        <v>2377</v>
      </c>
      <c r="F223" s="35" t="s">
        <v>1726</v>
      </c>
      <c r="G223" s="35" t="s">
        <v>1728</v>
      </c>
      <c r="H223"/>
      <c r="I223"/>
      <c r="J223"/>
      <c r="K223"/>
      <c r="L223"/>
      <c r="M223"/>
      <c r="N223"/>
    </row>
    <row r="224" spans="1:14" x14ac:dyDescent="0.25">
      <c r="A224"/>
      <c r="B224"/>
      <c r="C224" s="35" t="s">
        <v>2227</v>
      </c>
      <c r="D224" s="35" t="s">
        <v>1559</v>
      </c>
      <c r="E224" s="35" t="s">
        <v>2227</v>
      </c>
      <c r="F224" s="35" t="s">
        <v>1727</v>
      </c>
      <c r="G224" s="35" t="s">
        <v>1742</v>
      </c>
      <c r="H224"/>
      <c r="I224"/>
      <c r="J224"/>
      <c r="K224"/>
      <c r="L224"/>
      <c r="M224"/>
      <c r="N224"/>
    </row>
    <row r="225" spans="1:14" x14ac:dyDescent="0.25">
      <c r="A225"/>
      <c r="B225"/>
      <c r="C225" s="35" t="s">
        <v>2228</v>
      </c>
      <c r="D225" s="35" t="s">
        <v>1559</v>
      </c>
      <c r="E225" s="35" t="s">
        <v>2228</v>
      </c>
      <c r="F225" s="35" t="s">
        <v>1727</v>
      </c>
      <c r="G225" s="35" t="s">
        <v>1742</v>
      </c>
      <c r="H225"/>
      <c r="I225"/>
      <c r="J225"/>
      <c r="K225"/>
      <c r="L225"/>
      <c r="M225"/>
      <c r="N225"/>
    </row>
    <row r="226" spans="1:14" x14ac:dyDescent="0.25">
      <c r="A226"/>
      <c r="B226"/>
      <c r="C226" s="35" t="s">
        <v>2229</v>
      </c>
      <c r="D226" s="35" t="s">
        <v>1559</v>
      </c>
      <c r="E226" s="35" t="s">
        <v>2229</v>
      </c>
      <c r="F226" s="35" t="s">
        <v>1727</v>
      </c>
      <c r="G226" s="35" t="s">
        <v>1742</v>
      </c>
      <c r="H226"/>
      <c r="I226"/>
      <c r="J226"/>
      <c r="K226"/>
      <c r="L226"/>
      <c r="M226"/>
      <c r="N226"/>
    </row>
    <row r="227" spans="1:14" x14ac:dyDescent="0.25">
      <c r="A227" s="35" t="s">
        <v>1868</v>
      </c>
      <c r="B227" s="35" t="s">
        <v>1559</v>
      </c>
      <c r="C227" s="35" t="s">
        <v>1559</v>
      </c>
      <c r="D227" s="35" t="s">
        <v>1559</v>
      </c>
      <c r="E227" s="35" t="s">
        <v>1868</v>
      </c>
      <c r="F227" s="35" t="s">
        <v>1727</v>
      </c>
      <c r="G227" s="35" t="s">
        <v>837</v>
      </c>
      <c r="H227"/>
      <c r="I227"/>
      <c r="J227"/>
      <c r="K227"/>
      <c r="L227"/>
      <c r="M227"/>
      <c r="N227"/>
    </row>
    <row r="228" spans="1:14" x14ac:dyDescent="0.25">
      <c r="A228"/>
      <c r="B228" s="35" t="s">
        <v>1869</v>
      </c>
      <c r="C228" s="35" t="s">
        <v>1559</v>
      </c>
      <c r="D228" s="35" t="s">
        <v>1559</v>
      </c>
      <c r="E228" s="35" t="s">
        <v>1869</v>
      </c>
      <c r="F228" s="35" t="s">
        <v>1726</v>
      </c>
      <c r="G228" s="35" t="s">
        <v>1747</v>
      </c>
      <c r="H228"/>
      <c r="I228"/>
      <c r="J228"/>
      <c r="K228"/>
      <c r="L228"/>
      <c r="M228"/>
      <c r="N228"/>
    </row>
    <row r="229" spans="1:14" x14ac:dyDescent="0.25">
      <c r="A229"/>
      <c r="B229"/>
      <c r="C229" s="35" t="s">
        <v>1870</v>
      </c>
      <c r="D229" s="35" t="s">
        <v>1559</v>
      </c>
      <c r="E229" s="35" t="s">
        <v>1870</v>
      </c>
      <c r="F229" s="35" t="s">
        <v>1726</v>
      </c>
      <c r="G229" s="35" t="s">
        <v>1747</v>
      </c>
      <c r="H229"/>
      <c r="I229"/>
      <c r="J229"/>
      <c r="K229"/>
      <c r="L229"/>
      <c r="M229"/>
      <c r="N229"/>
    </row>
    <row r="230" spans="1:14" x14ac:dyDescent="0.25">
      <c r="A230"/>
      <c r="B230"/>
      <c r="C230" s="35" t="s">
        <v>1871</v>
      </c>
      <c r="D230" s="35" t="s">
        <v>1559</v>
      </c>
      <c r="E230" s="35" t="s">
        <v>1871</v>
      </c>
      <c r="F230" s="35" t="s">
        <v>1726</v>
      </c>
      <c r="G230" s="35" t="s">
        <v>1747</v>
      </c>
      <c r="H230"/>
      <c r="I230"/>
      <c r="J230"/>
      <c r="K230"/>
      <c r="L230"/>
      <c r="M230"/>
      <c r="N230"/>
    </row>
    <row r="231" spans="1:14" x14ac:dyDescent="0.25">
      <c r="A231"/>
      <c r="B231"/>
      <c r="C231" s="35" t="s">
        <v>1872</v>
      </c>
      <c r="D231" s="35" t="s">
        <v>1559</v>
      </c>
      <c r="E231" s="35" t="s">
        <v>1872</v>
      </c>
      <c r="F231" s="35" t="s">
        <v>1726</v>
      </c>
      <c r="G231" s="35" t="s">
        <v>1747</v>
      </c>
      <c r="H231"/>
      <c r="I231"/>
      <c r="J231"/>
      <c r="K231"/>
      <c r="L231"/>
      <c r="M231"/>
      <c r="N231"/>
    </row>
    <row r="232" spans="1:14" x14ac:dyDescent="0.25">
      <c r="A232"/>
      <c r="B232"/>
      <c r="C232" s="35" t="s">
        <v>1873</v>
      </c>
      <c r="D232" s="35" t="s">
        <v>1559</v>
      </c>
      <c r="E232" s="35" t="s">
        <v>1873</v>
      </c>
      <c r="F232" s="35" t="s">
        <v>1726</v>
      </c>
      <c r="G232" s="35" t="s">
        <v>1747</v>
      </c>
      <c r="H232"/>
      <c r="I232"/>
      <c r="J232"/>
      <c r="K232"/>
      <c r="L232"/>
      <c r="M232"/>
      <c r="N232"/>
    </row>
    <row r="233" spans="1:14" x14ac:dyDescent="0.25">
      <c r="A233"/>
      <c r="B233"/>
      <c r="C233" s="35" t="s">
        <v>1874</v>
      </c>
      <c r="D233" s="35" t="s">
        <v>1559</v>
      </c>
      <c r="E233" s="35" t="s">
        <v>1874</v>
      </c>
      <c r="F233" s="35" t="s">
        <v>1726</v>
      </c>
      <c r="G233" s="35" t="s">
        <v>1747</v>
      </c>
      <c r="H233"/>
      <c r="I233"/>
      <c r="J233"/>
      <c r="K233"/>
      <c r="L233"/>
      <c r="M233"/>
      <c r="N233"/>
    </row>
    <row r="234" spans="1:14" x14ac:dyDescent="0.25">
      <c r="A234"/>
      <c r="B234"/>
      <c r="C234" s="35" t="s">
        <v>1875</v>
      </c>
      <c r="D234" s="35" t="s">
        <v>1559</v>
      </c>
      <c r="E234" s="35" t="s">
        <v>1875</v>
      </c>
      <c r="F234" s="35" t="s">
        <v>1726</v>
      </c>
      <c r="G234" s="35" t="s">
        <v>1747</v>
      </c>
      <c r="H234"/>
      <c r="I234"/>
      <c r="J234"/>
      <c r="K234"/>
      <c r="L234"/>
      <c r="M234"/>
      <c r="N234"/>
    </row>
    <row r="235" spans="1:14" x14ac:dyDescent="0.25">
      <c r="A235"/>
      <c r="B235"/>
      <c r="C235" s="35" t="s">
        <v>1876</v>
      </c>
      <c r="D235" s="35" t="s">
        <v>1559</v>
      </c>
      <c r="E235" s="35" t="s">
        <v>1876</v>
      </c>
      <c r="F235" s="35" t="s">
        <v>1726</v>
      </c>
      <c r="G235" s="35" t="s">
        <v>1747</v>
      </c>
      <c r="H235"/>
      <c r="I235"/>
      <c r="J235"/>
      <c r="K235"/>
      <c r="L235"/>
      <c r="M235"/>
      <c r="N235"/>
    </row>
    <row r="236" spans="1:14" x14ac:dyDescent="0.25">
      <c r="A236"/>
      <c r="B236"/>
      <c r="C236" s="35" t="s">
        <v>1877</v>
      </c>
      <c r="D236" s="35" t="s">
        <v>1559</v>
      </c>
      <c r="E236" s="35" t="s">
        <v>1877</v>
      </c>
      <c r="F236" s="35" t="s">
        <v>1726</v>
      </c>
      <c r="G236" s="35" t="s">
        <v>1747</v>
      </c>
      <c r="H236"/>
      <c r="I236"/>
      <c r="J236"/>
      <c r="K236"/>
      <c r="L236"/>
      <c r="M236"/>
      <c r="N236"/>
    </row>
    <row r="237" spans="1:14" x14ac:dyDescent="0.25">
      <c r="A237"/>
      <c r="B237"/>
      <c r="C237" s="35" t="s">
        <v>1878</v>
      </c>
      <c r="D237" s="35" t="s">
        <v>1559</v>
      </c>
      <c r="E237" s="35" t="s">
        <v>1878</v>
      </c>
      <c r="F237" s="35" t="s">
        <v>1726</v>
      </c>
      <c r="G237" s="35" t="s">
        <v>1747</v>
      </c>
      <c r="H237"/>
      <c r="I237"/>
      <c r="J237"/>
      <c r="K237"/>
      <c r="L237"/>
      <c r="M237"/>
      <c r="N237"/>
    </row>
    <row r="238" spans="1:14" x14ac:dyDescent="0.25">
      <c r="A238"/>
      <c r="B238"/>
      <c r="C238" s="35" t="s">
        <v>1879</v>
      </c>
      <c r="D238" s="35" t="s">
        <v>1559</v>
      </c>
      <c r="E238" s="35" t="s">
        <v>1879</v>
      </c>
      <c r="F238" s="35" t="s">
        <v>1726</v>
      </c>
      <c r="G238" s="35" t="s">
        <v>1747</v>
      </c>
      <c r="H238"/>
      <c r="I238"/>
      <c r="J238"/>
      <c r="K238"/>
      <c r="L238"/>
      <c r="M238"/>
      <c r="N238"/>
    </row>
    <row r="239" spans="1:14" x14ac:dyDescent="0.25">
      <c r="A239"/>
      <c r="B239"/>
      <c r="C239" s="35" t="s">
        <v>1880</v>
      </c>
      <c r="D239" s="35" t="s">
        <v>1559</v>
      </c>
      <c r="E239" s="35" t="s">
        <v>1880</v>
      </c>
      <c r="F239" s="35" t="s">
        <v>1726</v>
      </c>
      <c r="G239" s="35" t="s">
        <v>1747</v>
      </c>
      <c r="H239"/>
      <c r="I239"/>
      <c r="J239"/>
      <c r="K239"/>
      <c r="L239"/>
      <c r="M239"/>
      <c r="N239"/>
    </row>
    <row r="240" spans="1:14" x14ac:dyDescent="0.25">
      <c r="A240"/>
      <c r="B240" s="35" t="s">
        <v>1881</v>
      </c>
      <c r="C240" s="35" t="s">
        <v>1559</v>
      </c>
      <c r="D240" s="35" t="s">
        <v>1559</v>
      </c>
      <c r="E240" s="35" t="s">
        <v>1881</v>
      </c>
      <c r="F240" s="35" t="s">
        <v>1726</v>
      </c>
      <c r="G240" s="35" t="s">
        <v>1747</v>
      </c>
      <c r="H240"/>
      <c r="I240"/>
      <c r="J240"/>
      <c r="K240"/>
      <c r="L240"/>
      <c r="M240"/>
      <c r="N240"/>
    </row>
    <row r="241" spans="1:14" x14ac:dyDescent="0.25">
      <c r="A241"/>
      <c r="B241"/>
      <c r="C241" s="35" t="s">
        <v>1882</v>
      </c>
      <c r="D241" s="35" t="s">
        <v>1559</v>
      </c>
      <c r="E241" s="35" t="s">
        <v>1882</v>
      </c>
      <c r="F241" s="35" t="s">
        <v>1726</v>
      </c>
      <c r="G241" s="35" t="s">
        <v>1747</v>
      </c>
      <c r="H241"/>
      <c r="I241"/>
      <c r="J241"/>
      <c r="K241"/>
      <c r="L241"/>
      <c r="M241"/>
      <c r="N241"/>
    </row>
    <row r="242" spans="1:14" x14ac:dyDescent="0.25">
      <c r="A242"/>
      <c r="B242"/>
      <c r="C242"/>
      <c r="D242" s="35" t="s">
        <v>2230</v>
      </c>
      <c r="E242" s="35" t="s">
        <v>2230</v>
      </c>
      <c r="F242" s="35" t="s">
        <v>1726</v>
      </c>
      <c r="G242" s="35" t="s">
        <v>1747</v>
      </c>
      <c r="H242"/>
      <c r="I242"/>
      <c r="J242"/>
      <c r="K242"/>
      <c r="L242"/>
      <c r="M242"/>
      <c r="N242"/>
    </row>
    <row r="243" spans="1:14" x14ac:dyDescent="0.25">
      <c r="A243"/>
      <c r="B243"/>
      <c r="C243"/>
      <c r="D243" s="35" t="s">
        <v>2231</v>
      </c>
      <c r="E243" s="35" t="s">
        <v>2231</v>
      </c>
      <c r="F243" s="35" t="s">
        <v>1726</v>
      </c>
      <c r="G243" s="35" t="s">
        <v>1747</v>
      </c>
      <c r="H243"/>
      <c r="I243"/>
      <c r="J243"/>
      <c r="K243"/>
      <c r="L243"/>
      <c r="M243"/>
      <c r="N243"/>
    </row>
    <row r="244" spans="1:14" x14ac:dyDescent="0.25">
      <c r="A244"/>
      <c r="B244"/>
      <c r="C244"/>
      <c r="D244" s="35" t="s">
        <v>2232</v>
      </c>
      <c r="E244" s="35" t="s">
        <v>2232</v>
      </c>
      <c r="F244" s="35" t="s">
        <v>1726</v>
      </c>
      <c r="G244" s="35" t="s">
        <v>1747</v>
      </c>
      <c r="H244"/>
      <c r="I244"/>
      <c r="J244"/>
      <c r="K244"/>
      <c r="L244"/>
      <c r="M244"/>
      <c r="N244"/>
    </row>
    <row r="245" spans="1:14" x14ac:dyDescent="0.25">
      <c r="A245"/>
      <c r="B245"/>
      <c r="C245"/>
      <c r="D245" s="35" t="s">
        <v>2233</v>
      </c>
      <c r="E245" s="35" t="s">
        <v>2233</v>
      </c>
      <c r="F245" s="35" t="s">
        <v>1726</v>
      </c>
      <c r="G245" s="35" t="s">
        <v>1747</v>
      </c>
      <c r="H245"/>
      <c r="I245"/>
      <c r="J245"/>
      <c r="K245"/>
      <c r="L245"/>
      <c r="M245"/>
      <c r="N245"/>
    </row>
    <row r="246" spans="1:14" x14ac:dyDescent="0.25">
      <c r="A246"/>
      <c r="B246"/>
      <c r="C246" s="35" t="s">
        <v>1883</v>
      </c>
      <c r="D246" s="35" t="s">
        <v>1559</v>
      </c>
      <c r="E246" s="35" t="s">
        <v>1883</v>
      </c>
      <c r="F246" s="35" t="s">
        <v>1726</v>
      </c>
      <c r="G246" s="35" t="s">
        <v>1747</v>
      </c>
      <c r="H246"/>
      <c r="I246"/>
      <c r="J246"/>
      <c r="K246"/>
      <c r="L246"/>
      <c r="M246"/>
      <c r="N246"/>
    </row>
    <row r="247" spans="1:14" x14ac:dyDescent="0.25">
      <c r="A247"/>
      <c r="B247"/>
      <c r="C247" s="35" t="s">
        <v>1884</v>
      </c>
      <c r="D247" s="35" t="s">
        <v>1559</v>
      </c>
      <c r="E247" s="35" t="s">
        <v>1884</v>
      </c>
      <c r="F247" s="35" t="s">
        <v>1726</v>
      </c>
      <c r="G247" s="35" t="s">
        <v>1747</v>
      </c>
      <c r="H247"/>
      <c r="I247"/>
      <c r="J247"/>
      <c r="K247"/>
      <c r="L247"/>
      <c r="M247"/>
      <c r="N247"/>
    </row>
    <row r="248" spans="1:14" x14ac:dyDescent="0.25">
      <c r="A248"/>
      <c r="B248"/>
      <c r="C248"/>
      <c r="D248" s="35" t="s">
        <v>1885</v>
      </c>
      <c r="E248" s="35" t="s">
        <v>1885</v>
      </c>
      <c r="F248" s="35" t="s">
        <v>1726</v>
      </c>
      <c r="G248" s="35" t="s">
        <v>1747</v>
      </c>
      <c r="H248"/>
      <c r="I248"/>
      <c r="J248"/>
      <c r="K248"/>
      <c r="L248"/>
      <c r="M248"/>
      <c r="N248"/>
    </row>
    <row r="249" spans="1:14" x14ac:dyDescent="0.25">
      <c r="A249"/>
      <c r="B249"/>
      <c r="C249"/>
      <c r="D249" s="35" t="s">
        <v>1886</v>
      </c>
      <c r="E249" s="35" t="s">
        <v>1886</v>
      </c>
      <c r="F249" s="35" t="s">
        <v>1726</v>
      </c>
      <c r="G249" s="35" t="s">
        <v>1747</v>
      </c>
      <c r="H249"/>
      <c r="I249"/>
      <c r="J249"/>
      <c r="K249"/>
      <c r="L249"/>
      <c r="M249"/>
      <c r="N249"/>
    </row>
    <row r="250" spans="1:14" x14ac:dyDescent="0.25">
      <c r="A250"/>
      <c r="B250"/>
      <c r="C250"/>
      <c r="D250" s="35" t="s">
        <v>1887</v>
      </c>
      <c r="E250" s="35" t="s">
        <v>1887</v>
      </c>
      <c r="F250" s="35" t="s">
        <v>1726</v>
      </c>
      <c r="G250" s="35" t="s">
        <v>1747</v>
      </c>
      <c r="H250"/>
      <c r="I250"/>
      <c r="J250"/>
      <c r="K250"/>
      <c r="L250"/>
      <c r="M250"/>
      <c r="N250"/>
    </row>
    <row r="251" spans="1:14" x14ac:dyDescent="0.25">
      <c r="A251"/>
      <c r="B251"/>
      <c r="C251"/>
      <c r="D251" s="35" t="s">
        <v>1888</v>
      </c>
      <c r="E251" s="35" t="s">
        <v>1888</v>
      </c>
      <c r="F251" s="35" t="s">
        <v>1726</v>
      </c>
      <c r="G251" s="35" t="s">
        <v>1747</v>
      </c>
      <c r="H251"/>
      <c r="I251"/>
      <c r="J251"/>
      <c r="K251"/>
      <c r="L251"/>
      <c r="M251"/>
      <c r="N251"/>
    </row>
    <row r="252" spans="1:14" x14ac:dyDescent="0.25">
      <c r="A252"/>
      <c r="B252"/>
      <c r="C252" s="35" t="s">
        <v>1889</v>
      </c>
      <c r="D252" s="35" t="s">
        <v>1559</v>
      </c>
      <c r="E252" s="35" t="s">
        <v>1889</v>
      </c>
      <c r="F252" s="35" t="s">
        <v>1726</v>
      </c>
      <c r="G252" s="35" t="s">
        <v>1747</v>
      </c>
      <c r="H252"/>
      <c r="I252"/>
      <c r="J252"/>
      <c r="K252"/>
      <c r="L252"/>
      <c r="M252"/>
      <c r="N252"/>
    </row>
    <row r="253" spans="1:14" x14ac:dyDescent="0.25">
      <c r="A253"/>
      <c r="B253"/>
      <c r="C253" s="35" t="s">
        <v>1890</v>
      </c>
      <c r="D253" s="35" t="s">
        <v>1559</v>
      </c>
      <c r="E253" s="35" t="s">
        <v>1890</v>
      </c>
      <c r="F253" s="35" t="s">
        <v>1726</v>
      </c>
      <c r="G253" s="35" t="s">
        <v>1747</v>
      </c>
      <c r="H253"/>
      <c r="I253"/>
      <c r="J253"/>
      <c r="K253"/>
      <c r="L253"/>
      <c r="M253"/>
      <c r="N253"/>
    </row>
    <row r="254" spans="1:14" x14ac:dyDescent="0.25">
      <c r="A254"/>
      <c r="B254"/>
      <c r="C254" s="35" t="s">
        <v>1891</v>
      </c>
      <c r="D254" s="35" t="s">
        <v>1559</v>
      </c>
      <c r="E254" s="35" t="s">
        <v>1891</v>
      </c>
      <c r="F254" s="35" t="s">
        <v>1726</v>
      </c>
      <c r="G254" s="35" t="s">
        <v>1747</v>
      </c>
      <c r="H254"/>
      <c r="I254"/>
      <c r="J254"/>
      <c r="K254"/>
      <c r="L254"/>
      <c r="M254"/>
      <c r="N254"/>
    </row>
    <row r="255" spans="1:14" x14ac:dyDescent="0.25">
      <c r="A255"/>
      <c r="B255"/>
      <c r="C255" s="35" t="s">
        <v>1892</v>
      </c>
      <c r="D255" s="35" t="s">
        <v>1559</v>
      </c>
      <c r="E255" s="35" t="s">
        <v>1892</v>
      </c>
      <c r="F255" s="35" t="s">
        <v>1726</v>
      </c>
      <c r="G255" s="35" t="s">
        <v>1747</v>
      </c>
      <c r="H255"/>
      <c r="I255"/>
      <c r="J255"/>
      <c r="K255"/>
      <c r="L255"/>
      <c r="M255"/>
      <c r="N255"/>
    </row>
    <row r="256" spans="1:14" x14ac:dyDescent="0.25">
      <c r="A256"/>
      <c r="B256"/>
      <c r="C256" s="35" t="s">
        <v>1893</v>
      </c>
      <c r="D256" s="35" t="s">
        <v>1559</v>
      </c>
      <c r="E256" s="35" t="s">
        <v>1893</v>
      </c>
      <c r="F256" s="35" t="s">
        <v>1726</v>
      </c>
      <c r="G256" s="35" t="s">
        <v>1747</v>
      </c>
      <c r="H256"/>
      <c r="I256"/>
      <c r="J256"/>
      <c r="K256"/>
      <c r="L256"/>
      <c r="M256"/>
      <c r="N256"/>
    </row>
    <row r="257" spans="1:14" x14ac:dyDescent="0.25">
      <c r="A257"/>
      <c r="B257"/>
      <c r="C257" s="35" t="s">
        <v>1894</v>
      </c>
      <c r="D257" s="35" t="s">
        <v>1559</v>
      </c>
      <c r="E257" s="35" t="s">
        <v>1894</v>
      </c>
      <c r="F257" s="35" t="s">
        <v>1726</v>
      </c>
      <c r="G257" s="35" t="s">
        <v>1747</v>
      </c>
      <c r="H257"/>
      <c r="I257"/>
      <c r="J257"/>
      <c r="K257"/>
      <c r="L257"/>
      <c r="M257"/>
      <c r="N257"/>
    </row>
    <row r="258" spans="1:14" x14ac:dyDescent="0.25">
      <c r="A258"/>
      <c r="B258"/>
      <c r="C258" s="35" t="s">
        <v>1895</v>
      </c>
      <c r="D258" s="35" t="s">
        <v>1559</v>
      </c>
      <c r="E258" s="35" t="s">
        <v>1895</v>
      </c>
      <c r="F258" s="35" t="s">
        <v>1726</v>
      </c>
      <c r="G258" s="35" t="s">
        <v>1747</v>
      </c>
      <c r="H258"/>
      <c r="I258"/>
      <c r="J258"/>
      <c r="K258"/>
      <c r="L258"/>
      <c r="M258"/>
      <c r="N258"/>
    </row>
    <row r="259" spans="1:14" x14ac:dyDescent="0.25">
      <c r="A259"/>
      <c r="B259"/>
      <c r="C259" s="35" t="s">
        <v>1896</v>
      </c>
      <c r="D259" s="35" t="s">
        <v>1559</v>
      </c>
      <c r="E259" s="35" t="s">
        <v>1896</v>
      </c>
      <c r="F259" s="35" t="s">
        <v>1726</v>
      </c>
      <c r="G259" s="35" t="s">
        <v>1747</v>
      </c>
      <c r="H259"/>
      <c r="I259"/>
      <c r="J259"/>
      <c r="K259"/>
      <c r="L259"/>
      <c r="M259"/>
      <c r="N259"/>
    </row>
    <row r="260" spans="1:14" x14ac:dyDescent="0.25">
      <c r="A260"/>
      <c r="B260"/>
      <c r="C260" s="35" t="s">
        <v>1897</v>
      </c>
      <c r="D260" s="35" t="s">
        <v>1559</v>
      </c>
      <c r="E260" s="35" t="s">
        <v>1897</v>
      </c>
      <c r="F260" s="35" t="s">
        <v>1726</v>
      </c>
      <c r="G260" s="35" t="s">
        <v>1747</v>
      </c>
      <c r="H260"/>
      <c r="I260"/>
      <c r="J260"/>
      <c r="K260"/>
      <c r="L260"/>
      <c r="M260"/>
      <c r="N260"/>
    </row>
    <row r="261" spans="1:14" x14ac:dyDescent="0.25">
      <c r="A261"/>
      <c r="B261"/>
      <c r="C261" s="35" t="s">
        <v>1898</v>
      </c>
      <c r="D261" s="35" t="s">
        <v>1559</v>
      </c>
      <c r="E261" s="35" t="s">
        <v>1898</v>
      </c>
      <c r="F261" s="35" t="s">
        <v>1726</v>
      </c>
      <c r="G261" s="35" t="s">
        <v>1747</v>
      </c>
      <c r="H261"/>
      <c r="I261"/>
      <c r="J261"/>
      <c r="K261"/>
      <c r="L261"/>
      <c r="M261"/>
      <c r="N261"/>
    </row>
    <row r="262" spans="1:14" x14ac:dyDescent="0.25">
      <c r="A262"/>
      <c r="B262"/>
      <c r="C262" s="35" t="s">
        <v>1899</v>
      </c>
      <c r="D262" s="35" t="s">
        <v>1559</v>
      </c>
      <c r="E262" s="35" t="s">
        <v>1899</v>
      </c>
      <c r="F262" s="35" t="s">
        <v>1726</v>
      </c>
      <c r="G262" s="35" t="s">
        <v>1747</v>
      </c>
      <c r="H262"/>
      <c r="I262"/>
      <c r="J262"/>
      <c r="K262"/>
      <c r="L262"/>
      <c r="M262"/>
      <c r="N262"/>
    </row>
    <row r="263" spans="1:14" x14ac:dyDescent="0.25">
      <c r="A263"/>
      <c r="B263"/>
      <c r="C263" s="35" t="s">
        <v>1900</v>
      </c>
      <c r="D263" s="35" t="s">
        <v>1559</v>
      </c>
      <c r="E263" s="35" t="s">
        <v>1900</v>
      </c>
      <c r="F263" s="35" t="s">
        <v>1726</v>
      </c>
      <c r="G263" s="35" t="s">
        <v>1747</v>
      </c>
      <c r="H263"/>
      <c r="I263"/>
      <c r="J263"/>
      <c r="K263"/>
      <c r="L263"/>
      <c r="M263"/>
      <c r="N263"/>
    </row>
    <row r="264" spans="1:14" x14ac:dyDescent="0.25">
      <c r="A264"/>
      <c r="B264" s="35" t="s">
        <v>1901</v>
      </c>
      <c r="C264" s="35" t="s">
        <v>1559</v>
      </c>
      <c r="D264" s="35" t="s">
        <v>1559</v>
      </c>
      <c r="E264" s="35" t="s">
        <v>1901</v>
      </c>
      <c r="F264" s="35" t="s">
        <v>1726</v>
      </c>
      <c r="G264" s="35" t="s">
        <v>1747</v>
      </c>
      <c r="H264"/>
      <c r="I264"/>
      <c r="J264"/>
      <c r="K264"/>
      <c r="L264"/>
      <c r="M264"/>
      <c r="N264"/>
    </row>
    <row r="265" spans="1:14" x14ac:dyDescent="0.25">
      <c r="A265"/>
      <c r="B265"/>
      <c r="C265" s="35" t="s">
        <v>1902</v>
      </c>
      <c r="D265" s="35" t="s">
        <v>1559</v>
      </c>
      <c r="E265" s="35" t="s">
        <v>1902</v>
      </c>
      <c r="F265" s="35" t="s">
        <v>1726</v>
      </c>
      <c r="G265" s="35" t="s">
        <v>1747</v>
      </c>
      <c r="H265"/>
      <c r="I265"/>
      <c r="J265"/>
      <c r="K265"/>
      <c r="L265"/>
      <c r="M265"/>
      <c r="N265"/>
    </row>
    <row r="266" spans="1:14" x14ac:dyDescent="0.25">
      <c r="A266"/>
      <c r="B266"/>
      <c r="C266" s="35" t="s">
        <v>1903</v>
      </c>
      <c r="D266" s="35" t="s">
        <v>1559</v>
      </c>
      <c r="E266" s="35" t="s">
        <v>1903</v>
      </c>
      <c r="F266" s="35" t="s">
        <v>1726</v>
      </c>
      <c r="G266" s="35" t="s">
        <v>1747</v>
      </c>
      <c r="H266"/>
      <c r="I266"/>
      <c r="J266"/>
      <c r="K266"/>
      <c r="L266"/>
      <c r="M266"/>
      <c r="N266"/>
    </row>
    <row r="267" spans="1:14" x14ac:dyDescent="0.25">
      <c r="A267"/>
      <c r="B267"/>
      <c r="C267" s="35" t="s">
        <v>1904</v>
      </c>
      <c r="D267" s="35" t="s">
        <v>1559</v>
      </c>
      <c r="E267" s="35" t="s">
        <v>1904</v>
      </c>
      <c r="F267" s="35" t="s">
        <v>1726</v>
      </c>
      <c r="G267" s="35" t="s">
        <v>1747</v>
      </c>
      <c r="H267"/>
      <c r="I267"/>
      <c r="J267"/>
      <c r="K267"/>
      <c r="L267"/>
      <c r="M267"/>
      <c r="N267"/>
    </row>
    <row r="268" spans="1:14" x14ac:dyDescent="0.25">
      <c r="A268"/>
      <c r="B268"/>
      <c r="C268"/>
      <c r="D268" s="35" t="s">
        <v>1905</v>
      </c>
      <c r="E268" s="35" t="s">
        <v>1905</v>
      </c>
      <c r="F268" s="35" t="s">
        <v>1726</v>
      </c>
      <c r="G268" s="35" t="s">
        <v>1747</v>
      </c>
      <c r="H268"/>
      <c r="I268"/>
      <c r="J268"/>
      <c r="K268"/>
      <c r="L268"/>
      <c r="M268"/>
      <c r="N268"/>
    </row>
    <row r="269" spans="1:14" x14ac:dyDescent="0.25">
      <c r="A269"/>
      <c r="B269"/>
      <c r="C269"/>
      <c r="D269" s="35" t="s">
        <v>1906</v>
      </c>
      <c r="E269" s="35" t="s">
        <v>1906</v>
      </c>
      <c r="F269" s="35" t="s">
        <v>1726</v>
      </c>
      <c r="G269" s="35" t="s">
        <v>1747</v>
      </c>
      <c r="H269"/>
      <c r="I269"/>
      <c r="J269"/>
      <c r="K269"/>
      <c r="L269"/>
      <c r="M269"/>
      <c r="N269"/>
    </row>
    <row r="270" spans="1:14" x14ac:dyDescent="0.25">
      <c r="A270"/>
      <c r="B270"/>
      <c r="C270"/>
      <c r="D270" s="35" t="s">
        <v>1907</v>
      </c>
      <c r="E270" s="35" t="s">
        <v>1907</v>
      </c>
      <c r="F270" s="35" t="s">
        <v>1726</v>
      </c>
      <c r="G270" s="35" t="s">
        <v>1747</v>
      </c>
      <c r="H270"/>
      <c r="I270"/>
      <c r="J270"/>
      <c r="K270"/>
      <c r="L270"/>
      <c r="M270"/>
      <c r="N270"/>
    </row>
    <row r="271" spans="1:14" x14ac:dyDescent="0.25">
      <c r="A271"/>
      <c r="B271"/>
      <c r="C271"/>
      <c r="D271" s="35" t="s">
        <v>1908</v>
      </c>
      <c r="E271" s="35" t="s">
        <v>1908</v>
      </c>
      <c r="F271" s="35" t="s">
        <v>1726</v>
      </c>
      <c r="G271" s="35" t="s">
        <v>1747</v>
      </c>
      <c r="H271"/>
      <c r="I271"/>
      <c r="J271"/>
      <c r="K271"/>
      <c r="L271"/>
      <c r="M271"/>
      <c r="N271"/>
    </row>
    <row r="272" spans="1:14" x14ac:dyDescent="0.25">
      <c r="A272"/>
      <c r="B272"/>
      <c r="C272"/>
      <c r="D272" s="35" t="s">
        <v>1909</v>
      </c>
      <c r="E272" s="35" t="s">
        <v>1909</v>
      </c>
      <c r="F272" s="35" t="s">
        <v>1726</v>
      </c>
      <c r="G272" s="35" t="s">
        <v>1747</v>
      </c>
      <c r="H272"/>
      <c r="I272"/>
      <c r="J272"/>
      <c r="K272"/>
      <c r="L272"/>
      <c r="M272"/>
      <c r="N272"/>
    </row>
    <row r="273" spans="1:14" x14ac:dyDescent="0.25">
      <c r="A273"/>
      <c r="B273"/>
      <c r="C273"/>
      <c r="D273" s="35" t="s">
        <v>1910</v>
      </c>
      <c r="E273" s="35" t="s">
        <v>1910</v>
      </c>
      <c r="F273" s="35" t="s">
        <v>1726</v>
      </c>
      <c r="G273" s="35" t="s">
        <v>1747</v>
      </c>
      <c r="H273"/>
      <c r="I273"/>
      <c r="J273"/>
      <c r="K273"/>
      <c r="L273"/>
      <c r="M273"/>
      <c r="N273"/>
    </row>
    <row r="274" spans="1:14" x14ac:dyDescent="0.25">
      <c r="A274"/>
      <c r="B274"/>
      <c r="C274"/>
      <c r="D274" s="35" t="s">
        <v>1911</v>
      </c>
      <c r="E274" s="35" t="s">
        <v>1911</v>
      </c>
      <c r="F274" s="35" t="s">
        <v>1726</v>
      </c>
      <c r="G274" s="35" t="s">
        <v>1747</v>
      </c>
      <c r="H274"/>
      <c r="I274"/>
      <c r="J274"/>
      <c r="K274"/>
      <c r="L274"/>
      <c r="M274"/>
      <c r="N274"/>
    </row>
    <row r="275" spans="1:14" x14ac:dyDescent="0.25">
      <c r="A275"/>
      <c r="B275"/>
      <c r="C275"/>
      <c r="D275" s="35" t="s">
        <v>1912</v>
      </c>
      <c r="E275" s="35" t="s">
        <v>1912</v>
      </c>
      <c r="F275" s="35" t="s">
        <v>1726</v>
      </c>
      <c r="G275" s="35" t="s">
        <v>1747</v>
      </c>
      <c r="H275"/>
      <c r="I275"/>
      <c r="J275"/>
      <c r="K275"/>
      <c r="L275"/>
      <c r="M275"/>
      <c r="N275"/>
    </row>
    <row r="276" spans="1:14" x14ac:dyDescent="0.25">
      <c r="A276"/>
      <c r="B276"/>
      <c r="C276"/>
      <c r="D276" s="35" t="s">
        <v>1913</v>
      </c>
      <c r="E276" s="35" t="s">
        <v>1913</v>
      </c>
      <c r="F276" s="35" t="s">
        <v>1726</v>
      </c>
      <c r="G276" s="35" t="s">
        <v>1747</v>
      </c>
      <c r="H276"/>
      <c r="I276"/>
      <c r="J276"/>
      <c r="K276"/>
      <c r="L276"/>
      <c r="M276"/>
      <c r="N276"/>
    </row>
    <row r="277" spans="1:14" x14ac:dyDescent="0.25">
      <c r="A277"/>
      <c r="B277"/>
      <c r="C277"/>
      <c r="D277" s="35" t="s">
        <v>1914</v>
      </c>
      <c r="E277" s="35" t="s">
        <v>1914</v>
      </c>
      <c r="F277" s="35" t="s">
        <v>1726</v>
      </c>
      <c r="G277" s="35" t="s">
        <v>1747</v>
      </c>
      <c r="H277"/>
      <c r="I277"/>
      <c r="J277"/>
      <c r="K277"/>
      <c r="L277"/>
      <c r="M277"/>
      <c r="N277"/>
    </row>
    <row r="278" spans="1:14" x14ac:dyDescent="0.25">
      <c r="A278"/>
      <c r="B278"/>
      <c r="C278"/>
      <c r="D278" s="35" t="s">
        <v>1915</v>
      </c>
      <c r="E278" s="35" t="s">
        <v>1915</v>
      </c>
      <c r="F278" s="35" t="s">
        <v>1726</v>
      </c>
      <c r="G278" s="35" t="s">
        <v>1747</v>
      </c>
      <c r="H278"/>
      <c r="I278"/>
      <c r="J278"/>
      <c r="K278"/>
      <c r="L278"/>
      <c r="M278"/>
      <c r="N278"/>
    </row>
    <row r="279" spans="1:14" x14ac:dyDescent="0.25">
      <c r="A279"/>
      <c r="B279"/>
      <c r="C279" s="35" t="s">
        <v>1916</v>
      </c>
      <c r="D279" s="35" t="s">
        <v>1559</v>
      </c>
      <c r="E279" s="35" t="s">
        <v>1916</v>
      </c>
      <c r="F279" s="35" t="s">
        <v>1726</v>
      </c>
      <c r="G279" s="35" t="s">
        <v>1747</v>
      </c>
      <c r="H279"/>
      <c r="I279"/>
      <c r="J279"/>
      <c r="K279"/>
      <c r="L279"/>
      <c r="M279"/>
      <c r="N279"/>
    </row>
    <row r="280" spans="1:14" x14ac:dyDescent="0.25">
      <c r="A280"/>
      <c r="B280"/>
      <c r="C280"/>
      <c r="D280" s="35" t="s">
        <v>1917</v>
      </c>
      <c r="E280" s="35" t="s">
        <v>1917</v>
      </c>
      <c r="F280" s="35" t="s">
        <v>1726</v>
      </c>
      <c r="G280" s="35" t="s">
        <v>1747</v>
      </c>
      <c r="H280"/>
      <c r="I280"/>
      <c r="J280"/>
      <c r="K280"/>
      <c r="L280"/>
      <c r="M280"/>
      <c r="N280"/>
    </row>
    <row r="281" spans="1:14" x14ac:dyDescent="0.25">
      <c r="A281"/>
      <c r="B281"/>
      <c r="C281"/>
      <c r="D281" s="35" t="s">
        <v>1918</v>
      </c>
      <c r="E281" s="35" t="s">
        <v>1918</v>
      </c>
      <c r="F281" s="35" t="s">
        <v>1726</v>
      </c>
      <c r="G281" s="35" t="s">
        <v>1747</v>
      </c>
      <c r="H281"/>
      <c r="I281"/>
      <c r="J281"/>
      <c r="K281"/>
      <c r="L281"/>
      <c r="M281"/>
      <c r="N281"/>
    </row>
    <row r="282" spans="1:14" x14ac:dyDescent="0.25">
      <c r="A282"/>
      <c r="B282"/>
      <c r="C282" s="35" t="s">
        <v>1919</v>
      </c>
      <c r="D282" s="35" t="s">
        <v>1559</v>
      </c>
      <c r="E282" s="35" t="s">
        <v>1919</v>
      </c>
      <c r="F282" s="35" t="s">
        <v>1726</v>
      </c>
      <c r="G282" s="35" t="s">
        <v>1747</v>
      </c>
      <c r="H282"/>
      <c r="I282"/>
      <c r="J282"/>
      <c r="K282"/>
      <c r="L282"/>
      <c r="M282"/>
      <c r="N282"/>
    </row>
    <row r="283" spans="1:14" x14ac:dyDescent="0.25">
      <c r="A283"/>
      <c r="B283"/>
      <c r="C283"/>
      <c r="D283" s="35" t="s">
        <v>1920</v>
      </c>
      <c r="E283" s="35" t="s">
        <v>1920</v>
      </c>
      <c r="F283" s="35" t="s">
        <v>1726</v>
      </c>
      <c r="G283" s="35" t="s">
        <v>1747</v>
      </c>
      <c r="H283"/>
      <c r="I283"/>
      <c r="J283"/>
      <c r="K283"/>
      <c r="L283"/>
      <c r="M283"/>
      <c r="N283"/>
    </row>
    <row r="284" spans="1:14" x14ac:dyDescent="0.25">
      <c r="A284"/>
      <c r="B284"/>
      <c r="C284"/>
      <c r="D284" s="35" t="s">
        <v>1921</v>
      </c>
      <c r="E284" s="35" t="s">
        <v>1921</v>
      </c>
      <c r="F284" s="35" t="s">
        <v>1726</v>
      </c>
      <c r="G284" s="35" t="s">
        <v>1747</v>
      </c>
      <c r="H284"/>
      <c r="I284"/>
      <c r="J284"/>
      <c r="K284"/>
      <c r="L284"/>
      <c r="M284"/>
      <c r="N284"/>
    </row>
    <row r="285" spans="1:14" x14ac:dyDescent="0.25">
      <c r="A285"/>
      <c r="B285"/>
      <c r="C285"/>
      <c r="D285" s="35" t="s">
        <v>1922</v>
      </c>
      <c r="E285" s="35" t="s">
        <v>1922</v>
      </c>
      <c r="F285" s="35" t="s">
        <v>1726</v>
      </c>
      <c r="G285" s="35" t="s">
        <v>1747</v>
      </c>
      <c r="H285"/>
      <c r="I285"/>
      <c r="J285"/>
      <c r="K285"/>
      <c r="L285"/>
      <c r="M285"/>
      <c r="N285"/>
    </row>
    <row r="286" spans="1:14" x14ac:dyDescent="0.25">
      <c r="A286"/>
      <c r="B286"/>
      <c r="C286" s="35" t="s">
        <v>1923</v>
      </c>
      <c r="D286" s="35" t="s">
        <v>1559</v>
      </c>
      <c r="E286" s="35" t="s">
        <v>1923</v>
      </c>
      <c r="F286" s="35" t="s">
        <v>1726</v>
      </c>
      <c r="G286" s="35" t="s">
        <v>1747</v>
      </c>
      <c r="H286"/>
      <c r="I286"/>
      <c r="J286"/>
      <c r="K286"/>
      <c r="L286"/>
      <c r="M286"/>
      <c r="N286"/>
    </row>
    <row r="287" spans="1:14" x14ac:dyDescent="0.25">
      <c r="A287"/>
      <c r="B287"/>
      <c r="C287" s="35" t="s">
        <v>1924</v>
      </c>
      <c r="D287" s="35" t="s">
        <v>1559</v>
      </c>
      <c r="E287" s="35" t="s">
        <v>1924</v>
      </c>
      <c r="F287" s="35" t="s">
        <v>1726</v>
      </c>
      <c r="G287" s="35" t="s">
        <v>1747</v>
      </c>
      <c r="H287"/>
      <c r="I287"/>
      <c r="J287"/>
      <c r="K287"/>
      <c r="L287"/>
      <c r="M287"/>
      <c r="N287"/>
    </row>
    <row r="288" spans="1:14" x14ac:dyDescent="0.25">
      <c r="A288"/>
      <c r="B288" s="35" t="s">
        <v>1925</v>
      </c>
      <c r="C288" s="35" t="s">
        <v>1559</v>
      </c>
      <c r="D288" s="35" t="s">
        <v>1559</v>
      </c>
      <c r="E288" s="35" t="s">
        <v>1925</v>
      </c>
      <c r="F288" s="35" t="s">
        <v>1726</v>
      </c>
      <c r="G288" s="35" t="s">
        <v>1747</v>
      </c>
      <c r="H288"/>
      <c r="I288"/>
      <c r="J288"/>
      <c r="K288"/>
      <c r="L288"/>
      <c r="M288"/>
      <c r="N288"/>
    </row>
    <row r="289" spans="1:14" x14ac:dyDescent="0.25">
      <c r="A289"/>
      <c r="B289"/>
      <c r="C289" s="35" t="s">
        <v>1926</v>
      </c>
      <c r="D289" s="35" t="s">
        <v>1559</v>
      </c>
      <c r="E289" s="35" t="s">
        <v>1926</v>
      </c>
      <c r="F289" s="35" t="s">
        <v>1726</v>
      </c>
      <c r="G289" s="35" t="s">
        <v>1747</v>
      </c>
      <c r="H289"/>
      <c r="I289"/>
      <c r="J289"/>
      <c r="K289"/>
      <c r="L289"/>
      <c r="M289"/>
      <c r="N289"/>
    </row>
    <row r="290" spans="1:14" x14ac:dyDescent="0.25">
      <c r="A290"/>
      <c r="B290"/>
      <c r="C290"/>
      <c r="D290" s="35" t="s">
        <v>1927</v>
      </c>
      <c r="E290" s="35" t="s">
        <v>1927</v>
      </c>
      <c r="F290" s="35" t="s">
        <v>1726</v>
      </c>
      <c r="G290" s="35" t="s">
        <v>1747</v>
      </c>
      <c r="H290"/>
      <c r="I290"/>
      <c r="J290"/>
      <c r="K290"/>
      <c r="L290"/>
      <c r="M290"/>
      <c r="N290"/>
    </row>
    <row r="291" spans="1:14" x14ac:dyDescent="0.25">
      <c r="A291"/>
      <c r="B291"/>
      <c r="C291"/>
      <c r="D291" s="35" t="s">
        <v>1928</v>
      </c>
      <c r="E291" s="35" t="s">
        <v>1928</v>
      </c>
      <c r="F291" s="35" t="s">
        <v>1726</v>
      </c>
      <c r="G291" s="35" t="s">
        <v>1747</v>
      </c>
      <c r="H291"/>
      <c r="I291"/>
      <c r="J291"/>
      <c r="K291"/>
      <c r="L291"/>
      <c r="M291"/>
      <c r="N291"/>
    </row>
    <row r="292" spans="1:14" x14ac:dyDescent="0.25">
      <c r="A292"/>
      <c r="B292"/>
      <c r="C292"/>
      <c r="D292" s="35" t="s">
        <v>2234</v>
      </c>
      <c r="E292" s="35" t="s">
        <v>2234</v>
      </c>
      <c r="F292" s="35" t="s">
        <v>1726</v>
      </c>
      <c r="G292" s="35" t="s">
        <v>1747</v>
      </c>
      <c r="H292"/>
      <c r="I292"/>
      <c r="J292"/>
      <c r="K292"/>
      <c r="L292"/>
      <c r="M292"/>
      <c r="N292"/>
    </row>
    <row r="293" spans="1:14" x14ac:dyDescent="0.25">
      <c r="A293"/>
      <c r="B293"/>
      <c r="C293"/>
      <c r="D293" s="35" t="s">
        <v>2235</v>
      </c>
      <c r="E293" s="35" t="s">
        <v>2235</v>
      </c>
      <c r="F293" s="35" t="s">
        <v>1726</v>
      </c>
      <c r="G293" s="35" t="s">
        <v>1747</v>
      </c>
      <c r="H293"/>
      <c r="I293"/>
      <c r="J293"/>
      <c r="K293"/>
      <c r="L293"/>
      <c r="M293"/>
      <c r="N293"/>
    </row>
    <row r="294" spans="1:14" x14ac:dyDescent="0.25">
      <c r="A294"/>
      <c r="B294"/>
      <c r="C294"/>
      <c r="D294" s="35" t="s">
        <v>2236</v>
      </c>
      <c r="E294" s="35" t="s">
        <v>2236</v>
      </c>
      <c r="F294" s="35" t="s">
        <v>1726</v>
      </c>
      <c r="G294" s="35" t="s">
        <v>1747</v>
      </c>
      <c r="H294"/>
      <c r="I294"/>
      <c r="J294"/>
      <c r="K294"/>
      <c r="L294"/>
      <c r="M294"/>
      <c r="N294"/>
    </row>
    <row r="295" spans="1:14" x14ac:dyDescent="0.25">
      <c r="A295"/>
      <c r="B295"/>
      <c r="C295"/>
      <c r="D295" s="35" t="s">
        <v>2237</v>
      </c>
      <c r="E295" s="35" t="s">
        <v>2237</v>
      </c>
      <c r="F295" s="35" t="s">
        <v>1726</v>
      </c>
      <c r="G295" s="35" t="s">
        <v>1747</v>
      </c>
      <c r="H295"/>
      <c r="I295"/>
      <c r="J295"/>
      <c r="K295"/>
      <c r="L295"/>
      <c r="M295"/>
      <c r="N295"/>
    </row>
    <row r="296" spans="1:14" x14ac:dyDescent="0.25">
      <c r="A296"/>
      <c r="B296"/>
      <c r="C296"/>
      <c r="D296" s="35" t="s">
        <v>2238</v>
      </c>
      <c r="E296" s="35" t="s">
        <v>2238</v>
      </c>
      <c r="F296" s="35" t="s">
        <v>1726</v>
      </c>
      <c r="G296" s="35" t="s">
        <v>1747</v>
      </c>
      <c r="H296"/>
      <c r="I296"/>
      <c r="J296"/>
      <c r="K296"/>
      <c r="L296"/>
      <c r="M296"/>
      <c r="N296"/>
    </row>
    <row r="297" spans="1:14" x14ac:dyDescent="0.25">
      <c r="A297"/>
      <c r="B297"/>
      <c r="C297"/>
      <c r="D297" s="35" t="s">
        <v>2239</v>
      </c>
      <c r="E297" s="35" t="s">
        <v>2239</v>
      </c>
      <c r="F297" s="35" t="s">
        <v>1726</v>
      </c>
      <c r="G297" s="35" t="s">
        <v>1747</v>
      </c>
      <c r="H297"/>
      <c r="I297"/>
      <c r="J297"/>
      <c r="K297"/>
      <c r="L297"/>
      <c r="M297"/>
      <c r="N297"/>
    </row>
    <row r="298" spans="1:14" x14ac:dyDescent="0.25">
      <c r="A298"/>
      <c r="B298"/>
      <c r="C298"/>
      <c r="D298" s="35" t="s">
        <v>2240</v>
      </c>
      <c r="E298" s="35" t="s">
        <v>2240</v>
      </c>
      <c r="F298" s="35" t="s">
        <v>1726</v>
      </c>
      <c r="G298" s="35" t="s">
        <v>1747</v>
      </c>
      <c r="H298"/>
      <c r="I298"/>
      <c r="J298"/>
      <c r="K298"/>
      <c r="L298"/>
      <c r="M298"/>
      <c r="N298"/>
    </row>
    <row r="299" spans="1:14" x14ac:dyDescent="0.25">
      <c r="A299"/>
      <c r="B299"/>
      <c r="C299" s="35" t="s">
        <v>1929</v>
      </c>
      <c r="D299" s="35" t="s">
        <v>1559</v>
      </c>
      <c r="E299" s="35" t="s">
        <v>1929</v>
      </c>
      <c r="F299" s="35" t="s">
        <v>1726</v>
      </c>
      <c r="G299" s="35" t="s">
        <v>1747</v>
      </c>
      <c r="H299"/>
      <c r="I299"/>
      <c r="J299"/>
      <c r="K299"/>
      <c r="L299"/>
      <c r="M299"/>
      <c r="N299"/>
    </row>
    <row r="300" spans="1:14" x14ac:dyDescent="0.25">
      <c r="A300"/>
      <c r="B300"/>
      <c r="C300" s="35" t="s">
        <v>1930</v>
      </c>
      <c r="D300" s="35" t="s">
        <v>1559</v>
      </c>
      <c r="E300" s="35" t="s">
        <v>1930</v>
      </c>
      <c r="F300" s="35" t="s">
        <v>1726</v>
      </c>
      <c r="G300" s="35" t="s">
        <v>1747</v>
      </c>
      <c r="H300"/>
      <c r="I300"/>
      <c r="J300"/>
      <c r="K300"/>
      <c r="L300"/>
      <c r="M300"/>
      <c r="N300"/>
    </row>
    <row r="301" spans="1:14" x14ac:dyDescent="0.25">
      <c r="A301"/>
      <c r="B301"/>
      <c r="C301" s="35" t="s">
        <v>1931</v>
      </c>
      <c r="D301" s="35" t="s">
        <v>1559</v>
      </c>
      <c r="E301" s="35" t="s">
        <v>1931</v>
      </c>
      <c r="F301" s="35" t="s">
        <v>1726</v>
      </c>
      <c r="G301" s="35" t="s">
        <v>1747</v>
      </c>
      <c r="H301"/>
      <c r="I301"/>
      <c r="J301"/>
      <c r="K301"/>
      <c r="L301"/>
      <c r="M301"/>
      <c r="N301"/>
    </row>
    <row r="302" spans="1:14" x14ac:dyDescent="0.25">
      <c r="A302"/>
      <c r="B302"/>
      <c r="C302" s="35" t="s">
        <v>1932</v>
      </c>
      <c r="D302" s="35" t="s">
        <v>1559</v>
      </c>
      <c r="E302" s="35" t="s">
        <v>1932</v>
      </c>
      <c r="F302" s="35" t="s">
        <v>1726</v>
      </c>
      <c r="G302" s="35" t="s">
        <v>1747</v>
      </c>
      <c r="H302"/>
      <c r="I302"/>
      <c r="J302"/>
      <c r="K302"/>
      <c r="L302"/>
      <c r="M302"/>
      <c r="N302"/>
    </row>
    <row r="303" spans="1:14" x14ac:dyDescent="0.25">
      <c r="A303"/>
      <c r="B303"/>
      <c r="C303" s="35" t="s">
        <v>1933</v>
      </c>
      <c r="D303" s="35" t="s">
        <v>1559</v>
      </c>
      <c r="E303" s="35" t="s">
        <v>1933</v>
      </c>
      <c r="F303" s="35" t="s">
        <v>1726</v>
      </c>
      <c r="G303" s="35" t="s">
        <v>1747</v>
      </c>
      <c r="H303"/>
      <c r="I303"/>
      <c r="J303"/>
      <c r="K303"/>
      <c r="L303"/>
      <c r="M303"/>
      <c r="N303"/>
    </row>
    <row r="304" spans="1:14" x14ac:dyDescent="0.25">
      <c r="A304"/>
      <c r="B304"/>
      <c r="C304" s="35" t="s">
        <v>1934</v>
      </c>
      <c r="D304" s="35" t="s">
        <v>1559</v>
      </c>
      <c r="E304" s="35" t="s">
        <v>1934</v>
      </c>
      <c r="F304" s="35" t="s">
        <v>1726</v>
      </c>
      <c r="G304" s="35" t="s">
        <v>1747</v>
      </c>
      <c r="H304"/>
      <c r="I304"/>
      <c r="J304"/>
      <c r="K304"/>
      <c r="L304"/>
      <c r="M304"/>
      <c r="N304"/>
    </row>
    <row r="305" spans="1:14" x14ac:dyDescent="0.25">
      <c r="A305"/>
      <c r="B305"/>
      <c r="C305" s="35" t="s">
        <v>1935</v>
      </c>
      <c r="D305" s="35" t="s">
        <v>1559</v>
      </c>
      <c r="E305" s="35" t="s">
        <v>1935</v>
      </c>
      <c r="F305" s="35" t="s">
        <v>1726</v>
      </c>
      <c r="G305" s="35" t="s">
        <v>1747</v>
      </c>
      <c r="H305"/>
      <c r="I305"/>
      <c r="J305"/>
      <c r="K305"/>
      <c r="L305"/>
      <c r="M305"/>
      <c r="N305"/>
    </row>
    <row r="306" spans="1:14" x14ac:dyDescent="0.25">
      <c r="A306"/>
      <c r="B306"/>
      <c r="C306" s="35" t="s">
        <v>1936</v>
      </c>
      <c r="D306" s="35" t="s">
        <v>1559</v>
      </c>
      <c r="E306" s="35" t="s">
        <v>1936</v>
      </c>
      <c r="F306" s="35" t="s">
        <v>1726</v>
      </c>
      <c r="G306" s="35" t="s">
        <v>1747</v>
      </c>
      <c r="H306"/>
      <c r="I306"/>
      <c r="J306"/>
      <c r="K306"/>
      <c r="L306"/>
      <c r="M306"/>
      <c r="N306"/>
    </row>
    <row r="307" spans="1:14" x14ac:dyDescent="0.25">
      <c r="A307"/>
      <c r="B307"/>
      <c r="C307" s="35" t="s">
        <v>1937</v>
      </c>
      <c r="D307" s="35" t="s">
        <v>1559</v>
      </c>
      <c r="E307" s="35" t="s">
        <v>1937</v>
      </c>
      <c r="F307" s="35" t="s">
        <v>1726</v>
      </c>
      <c r="G307" s="35" t="s">
        <v>1747</v>
      </c>
      <c r="H307"/>
      <c r="I307"/>
      <c r="J307"/>
      <c r="K307"/>
      <c r="L307"/>
      <c r="M307"/>
      <c r="N307"/>
    </row>
    <row r="308" spans="1:14" x14ac:dyDescent="0.25">
      <c r="A308"/>
      <c r="B308" s="35" t="s">
        <v>1938</v>
      </c>
      <c r="C308" s="35" t="s">
        <v>1559</v>
      </c>
      <c r="D308" s="35" t="s">
        <v>1559</v>
      </c>
      <c r="E308" s="35" t="s">
        <v>1938</v>
      </c>
      <c r="F308" s="35" t="s">
        <v>1726</v>
      </c>
      <c r="G308" s="35" t="s">
        <v>1747</v>
      </c>
      <c r="H308"/>
      <c r="I308"/>
      <c r="J308"/>
      <c r="K308"/>
      <c r="L308"/>
      <c r="M308"/>
      <c r="N308"/>
    </row>
    <row r="309" spans="1:14" x14ac:dyDescent="0.25">
      <c r="A309"/>
      <c r="B309"/>
      <c r="C309" s="35" t="s">
        <v>1939</v>
      </c>
      <c r="D309" s="35" t="s">
        <v>1559</v>
      </c>
      <c r="E309" s="35" t="s">
        <v>1939</v>
      </c>
      <c r="F309" s="35" t="s">
        <v>1726</v>
      </c>
      <c r="G309" s="35" t="s">
        <v>1747</v>
      </c>
      <c r="H309"/>
      <c r="I309"/>
      <c r="J309"/>
      <c r="K309"/>
      <c r="L309"/>
      <c r="M309"/>
      <c r="N309"/>
    </row>
    <row r="310" spans="1:14" x14ac:dyDescent="0.25">
      <c r="A310"/>
      <c r="B310"/>
      <c r="C310" s="35" t="s">
        <v>1940</v>
      </c>
      <c r="D310" s="35" t="s">
        <v>1559</v>
      </c>
      <c r="E310" s="35" t="s">
        <v>1940</v>
      </c>
      <c r="F310" s="35" t="s">
        <v>1726</v>
      </c>
      <c r="G310" s="35" t="s">
        <v>1747</v>
      </c>
      <c r="H310"/>
      <c r="I310"/>
      <c r="J310"/>
      <c r="K310"/>
      <c r="L310"/>
      <c r="M310"/>
      <c r="N310"/>
    </row>
    <row r="311" spans="1:14" x14ac:dyDescent="0.25">
      <c r="A311"/>
      <c r="B311"/>
      <c r="C311" s="35" t="s">
        <v>1941</v>
      </c>
      <c r="D311" s="35" t="s">
        <v>1559</v>
      </c>
      <c r="E311" s="35" t="s">
        <v>1941</v>
      </c>
      <c r="F311" s="35" t="s">
        <v>1726</v>
      </c>
      <c r="G311" s="35" t="s">
        <v>1747</v>
      </c>
      <c r="H311"/>
      <c r="I311"/>
      <c r="J311"/>
      <c r="K311"/>
      <c r="L311"/>
      <c r="M311"/>
      <c r="N311"/>
    </row>
    <row r="312" spans="1:14" x14ac:dyDescent="0.25">
      <c r="A312"/>
      <c r="B312"/>
      <c r="C312" s="35" t="s">
        <v>1942</v>
      </c>
      <c r="D312" s="35" t="s">
        <v>1559</v>
      </c>
      <c r="E312" s="35" t="s">
        <v>1942</v>
      </c>
      <c r="F312" s="35" t="s">
        <v>1726</v>
      </c>
      <c r="G312" s="35" t="s">
        <v>1747</v>
      </c>
      <c r="H312"/>
      <c r="I312"/>
      <c r="J312"/>
      <c r="K312"/>
      <c r="L312"/>
      <c r="M312"/>
      <c r="N312"/>
    </row>
    <row r="313" spans="1:14" x14ac:dyDescent="0.25">
      <c r="A313"/>
      <c r="B313"/>
      <c r="C313" s="35" t="s">
        <v>1943</v>
      </c>
      <c r="D313" s="35" t="s">
        <v>1559</v>
      </c>
      <c r="E313" s="35" t="s">
        <v>1943</v>
      </c>
      <c r="F313" s="35" t="s">
        <v>1726</v>
      </c>
      <c r="G313" s="35" t="s">
        <v>1747</v>
      </c>
      <c r="H313"/>
      <c r="I313"/>
      <c r="J313"/>
      <c r="K313"/>
      <c r="L313"/>
      <c r="M313"/>
      <c r="N313"/>
    </row>
    <row r="314" spans="1:14" x14ac:dyDescent="0.25">
      <c r="A314"/>
      <c r="B314"/>
      <c r="C314" s="35" t="s">
        <v>1944</v>
      </c>
      <c r="D314" s="35" t="s">
        <v>1559</v>
      </c>
      <c r="E314" s="35" t="s">
        <v>1944</v>
      </c>
      <c r="F314" s="35" t="s">
        <v>1726</v>
      </c>
      <c r="G314" s="35" t="s">
        <v>1747</v>
      </c>
      <c r="H314"/>
      <c r="I314"/>
      <c r="J314"/>
      <c r="K314"/>
      <c r="L314"/>
      <c r="M314"/>
      <c r="N314"/>
    </row>
    <row r="315" spans="1:14" x14ac:dyDescent="0.25">
      <c r="A315"/>
      <c r="B315"/>
      <c r="C315" s="35" t="s">
        <v>1945</v>
      </c>
      <c r="D315" s="35" t="s">
        <v>1559</v>
      </c>
      <c r="E315" s="35" t="s">
        <v>1945</v>
      </c>
      <c r="F315" s="35" t="s">
        <v>1726</v>
      </c>
      <c r="G315" s="35" t="s">
        <v>1747</v>
      </c>
      <c r="H315"/>
      <c r="I315"/>
      <c r="J315"/>
      <c r="K315"/>
      <c r="L315"/>
      <c r="M315"/>
      <c r="N315"/>
    </row>
    <row r="316" spans="1:14" x14ac:dyDescent="0.25">
      <c r="A316"/>
      <c r="B316"/>
      <c r="C316" s="35" t="s">
        <v>1946</v>
      </c>
      <c r="D316" s="35" t="s">
        <v>1559</v>
      </c>
      <c r="E316" s="35" t="s">
        <v>1946</v>
      </c>
      <c r="F316" s="35" t="s">
        <v>1726</v>
      </c>
      <c r="G316" s="35" t="s">
        <v>1747</v>
      </c>
      <c r="H316"/>
      <c r="I316"/>
      <c r="J316"/>
      <c r="K316"/>
      <c r="L316"/>
      <c r="M316"/>
      <c r="N316"/>
    </row>
    <row r="317" spans="1:14" x14ac:dyDescent="0.25">
      <c r="A317"/>
      <c r="B317"/>
      <c r="C317" s="35" t="s">
        <v>1947</v>
      </c>
      <c r="D317" s="35" t="s">
        <v>1559</v>
      </c>
      <c r="E317" s="35" t="s">
        <v>1947</v>
      </c>
      <c r="F317" s="35" t="s">
        <v>1726</v>
      </c>
      <c r="G317" s="35" t="s">
        <v>1747</v>
      </c>
      <c r="H317"/>
      <c r="I317"/>
      <c r="J317"/>
      <c r="K317"/>
      <c r="L317"/>
      <c r="M317"/>
      <c r="N317"/>
    </row>
    <row r="318" spans="1:14" x14ac:dyDescent="0.25">
      <c r="A318"/>
      <c r="B318"/>
      <c r="C318" s="35" t="s">
        <v>1948</v>
      </c>
      <c r="D318" s="35" t="s">
        <v>1559</v>
      </c>
      <c r="E318" s="35" t="s">
        <v>1948</v>
      </c>
      <c r="F318" s="35" t="s">
        <v>1726</v>
      </c>
      <c r="G318" s="35" t="s">
        <v>1747</v>
      </c>
      <c r="H318"/>
      <c r="I318"/>
      <c r="J318"/>
      <c r="K318"/>
      <c r="L318"/>
      <c r="M318"/>
      <c r="N318"/>
    </row>
    <row r="319" spans="1:14" x14ac:dyDescent="0.25">
      <c r="A319"/>
      <c r="B319"/>
      <c r="C319" s="35" t="s">
        <v>1949</v>
      </c>
      <c r="D319" s="35" t="s">
        <v>1559</v>
      </c>
      <c r="E319" s="35" t="s">
        <v>1949</v>
      </c>
      <c r="F319" s="35" t="s">
        <v>1726</v>
      </c>
      <c r="G319" s="35" t="s">
        <v>1747</v>
      </c>
      <c r="H319"/>
      <c r="I319"/>
      <c r="J319"/>
      <c r="K319"/>
      <c r="L319"/>
      <c r="M319"/>
      <c r="N319"/>
    </row>
    <row r="320" spans="1:14" x14ac:dyDescent="0.25">
      <c r="A320"/>
      <c r="B320"/>
      <c r="C320" s="35" t="s">
        <v>1950</v>
      </c>
      <c r="D320" s="35" t="s">
        <v>1559</v>
      </c>
      <c r="E320" s="35" t="s">
        <v>1950</v>
      </c>
      <c r="F320" s="35" t="s">
        <v>1726</v>
      </c>
      <c r="G320" s="35" t="s">
        <v>1747</v>
      </c>
      <c r="H320"/>
      <c r="I320"/>
      <c r="J320"/>
      <c r="K320"/>
      <c r="L320"/>
      <c r="M320"/>
      <c r="N320"/>
    </row>
    <row r="321" spans="1:14" x14ac:dyDescent="0.25">
      <c r="A321"/>
      <c r="B321"/>
      <c r="C321" s="35" t="s">
        <v>1951</v>
      </c>
      <c r="D321" s="35" t="s">
        <v>1559</v>
      </c>
      <c r="E321" s="35" t="s">
        <v>1951</v>
      </c>
      <c r="F321" s="35" t="s">
        <v>1726</v>
      </c>
      <c r="G321" s="35" t="s">
        <v>1747</v>
      </c>
      <c r="H321"/>
      <c r="I321"/>
      <c r="J321"/>
      <c r="K321"/>
      <c r="L321"/>
      <c r="M321"/>
      <c r="N321"/>
    </row>
    <row r="322" spans="1:14" x14ac:dyDescent="0.25">
      <c r="A322"/>
      <c r="B322"/>
      <c r="C322" s="35" t="s">
        <v>1952</v>
      </c>
      <c r="D322" s="35" t="s">
        <v>1559</v>
      </c>
      <c r="E322" s="35" t="s">
        <v>1952</v>
      </c>
      <c r="F322" s="35" t="s">
        <v>1726</v>
      </c>
      <c r="G322" s="35" t="s">
        <v>1747</v>
      </c>
      <c r="H322"/>
      <c r="I322"/>
      <c r="J322"/>
      <c r="K322"/>
      <c r="L322"/>
      <c r="M322"/>
      <c r="N322"/>
    </row>
    <row r="323" spans="1:14" x14ac:dyDescent="0.25">
      <c r="A323"/>
      <c r="B323"/>
      <c r="C323" s="35" t="s">
        <v>1953</v>
      </c>
      <c r="D323" s="35" t="s">
        <v>1559</v>
      </c>
      <c r="E323" s="35" t="s">
        <v>1953</v>
      </c>
      <c r="F323" s="35" t="s">
        <v>1726</v>
      </c>
      <c r="G323" s="35" t="s">
        <v>1747</v>
      </c>
      <c r="H323"/>
      <c r="I323"/>
      <c r="J323"/>
      <c r="K323"/>
      <c r="L323"/>
      <c r="M323"/>
      <c r="N323"/>
    </row>
    <row r="324" spans="1:14" x14ac:dyDescent="0.25">
      <c r="A324"/>
      <c r="B324"/>
      <c r="C324" s="35" t="s">
        <v>1954</v>
      </c>
      <c r="D324" s="35" t="s">
        <v>1559</v>
      </c>
      <c r="E324" s="35" t="s">
        <v>1954</v>
      </c>
      <c r="F324" s="35" t="s">
        <v>1726</v>
      </c>
      <c r="G324" s="35" t="s">
        <v>1747</v>
      </c>
      <c r="H324"/>
      <c r="I324"/>
      <c r="J324"/>
      <c r="K324"/>
      <c r="L324"/>
      <c r="M324"/>
      <c r="N324"/>
    </row>
    <row r="325" spans="1:14" x14ac:dyDescent="0.25">
      <c r="A325"/>
      <c r="B325"/>
      <c r="C325" s="35" t="s">
        <v>1955</v>
      </c>
      <c r="D325" s="35" t="s">
        <v>1559</v>
      </c>
      <c r="E325" s="35" t="s">
        <v>1955</v>
      </c>
      <c r="F325" s="35" t="s">
        <v>1726</v>
      </c>
      <c r="G325" s="35" t="s">
        <v>1747</v>
      </c>
      <c r="H325"/>
      <c r="I325"/>
      <c r="J325"/>
      <c r="K325"/>
      <c r="L325"/>
      <c r="M325"/>
      <c r="N325"/>
    </row>
    <row r="326" spans="1:14" x14ac:dyDescent="0.25">
      <c r="A326"/>
      <c r="B326" s="35" t="s">
        <v>1956</v>
      </c>
      <c r="C326" s="35" t="s">
        <v>1559</v>
      </c>
      <c r="D326" s="35" t="s">
        <v>1559</v>
      </c>
      <c r="E326" s="35" t="s">
        <v>1956</v>
      </c>
      <c r="F326" s="35" t="s">
        <v>1726</v>
      </c>
      <c r="G326" s="35" t="s">
        <v>1747</v>
      </c>
      <c r="H326"/>
      <c r="I326"/>
      <c r="J326"/>
      <c r="K326"/>
      <c r="L326"/>
      <c r="M326"/>
      <c r="N326"/>
    </row>
    <row r="327" spans="1:14" x14ac:dyDescent="0.25">
      <c r="A327"/>
      <c r="B327"/>
      <c r="C327" s="35" t="s">
        <v>1957</v>
      </c>
      <c r="D327" s="35" t="s">
        <v>1559</v>
      </c>
      <c r="E327" s="35" t="s">
        <v>1957</v>
      </c>
      <c r="F327" s="35" t="s">
        <v>1726</v>
      </c>
      <c r="G327" s="35" t="s">
        <v>1747</v>
      </c>
      <c r="H327"/>
      <c r="I327"/>
      <c r="J327"/>
      <c r="K327"/>
      <c r="L327"/>
      <c r="M327"/>
      <c r="N327"/>
    </row>
    <row r="328" spans="1:14" x14ac:dyDescent="0.25">
      <c r="A328"/>
      <c r="B328"/>
      <c r="C328" s="35" t="s">
        <v>1958</v>
      </c>
      <c r="D328" s="35" t="s">
        <v>1559</v>
      </c>
      <c r="E328" s="35" t="s">
        <v>1958</v>
      </c>
      <c r="F328" s="35" t="s">
        <v>1726</v>
      </c>
      <c r="G328" s="35" t="s">
        <v>1747</v>
      </c>
      <c r="H328"/>
      <c r="I328"/>
      <c r="J328"/>
      <c r="K328"/>
      <c r="L328"/>
      <c r="M328"/>
      <c r="N328"/>
    </row>
    <row r="329" spans="1:14" x14ac:dyDescent="0.25">
      <c r="A329"/>
      <c r="B329"/>
      <c r="C329" s="35" t="s">
        <v>1959</v>
      </c>
      <c r="D329" s="35" t="s">
        <v>1559</v>
      </c>
      <c r="E329" s="35" t="s">
        <v>1959</v>
      </c>
      <c r="F329" s="35" t="s">
        <v>1726</v>
      </c>
      <c r="G329" s="35" t="s">
        <v>1747</v>
      </c>
      <c r="H329"/>
      <c r="I329"/>
      <c r="J329"/>
      <c r="K329"/>
      <c r="L329"/>
      <c r="M329"/>
      <c r="N329"/>
    </row>
    <row r="330" spans="1:14" x14ac:dyDescent="0.25">
      <c r="A330"/>
      <c r="B330"/>
      <c r="C330" s="35" t="s">
        <v>1960</v>
      </c>
      <c r="D330" s="35" t="s">
        <v>1559</v>
      </c>
      <c r="E330" s="35" t="s">
        <v>1960</v>
      </c>
      <c r="F330" s="35" t="s">
        <v>1726</v>
      </c>
      <c r="G330" s="35" t="s">
        <v>1747</v>
      </c>
      <c r="H330"/>
      <c r="I330"/>
      <c r="J330"/>
      <c r="K330"/>
      <c r="L330"/>
      <c r="M330"/>
      <c r="N330"/>
    </row>
    <row r="331" spans="1:14" x14ac:dyDescent="0.25">
      <c r="A331"/>
      <c r="B331"/>
      <c r="C331" s="35" t="s">
        <v>1961</v>
      </c>
      <c r="D331" s="35" t="s">
        <v>1559</v>
      </c>
      <c r="E331" s="35" t="s">
        <v>1961</v>
      </c>
      <c r="F331" s="35" t="s">
        <v>1726</v>
      </c>
      <c r="G331" s="35" t="s">
        <v>1747</v>
      </c>
      <c r="H331"/>
      <c r="I331"/>
      <c r="J331"/>
      <c r="K331"/>
      <c r="L331"/>
      <c r="M331"/>
      <c r="N331"/>
    </row>
    <row r="332" spans="1:14" x14ac:dyDescent="0.25">
      <c r="A332"/>
      <c r="B332"/>
      <c r="C332" s="35" t="s">
        <v>1962</v>
      </c>
      <c r="D332" s="35" t="s">
        <v>1559</v>
      </c>
      <c r="E332" s="35" t="s">
        <v>1962</v>
      </c>
      <c r="F332" s="35" t="s">
        <v>1726</v>
      </c>
      <c r="G332" s="35" t="s">
        <v>1747</v>
      </c>
      <c r="H332"/>
      <c r="I332"/>
      <c r="J332"/>
      <c r="K332"/>
      <c r="L332"/>
      <c r="M332"/>
      <c r="N332"/>
    </row>
    <row r="333" spans="1:14" x14ac:dyDescent="0.25">
      <c r="A333"/>
      <c r="B333"/>
      <c r="C333" s="35" t="s">
        <v>1963</v>
      </c>
      <c r="D333" s="35" t="s">
        <v>1559</v>
      </c>
      <c r="E333" s="35" t="s">
        <v>1963</v>
      </c>
      <c r="F333" s="35" t="s">
        <v>1726</v>
      </c>
      <c r="G333" s="35" t="s">
        <v>1747</v>
      </c>
      <c r="H333"/>
      <c r="I333"/>
      <c r="J333"/>
      <c r="K333"/>
      <c r="L333"/>
      <c r="M333"/>
      <c r="N333"/>
    </row>
    <row r="334" spans="1:14" x14ac:dyDescent="0.25">
      <c r="A334"/>
      <c r="B334"/>
      <c r="C334" s="35" t="s">
        <v>1964</v>
      </c>
      <c r="D334" s="35" t="s">
        <v>1559</v>
      </c>
      <c r="E334" s="35" t="s">
        <v>1964</v>
      </c>
      <c r="F334" s="35" t="s">
        <v>1726</v>
      </c>
      <c r="G334" s="35" t="s">
        <v>1747</v>
      </c>
      <c r="H334"/>
      <c r="I334"/>
      <c r="J334"/>
      <c r="K334"/>
      <c r="L334"/>
      <c r="M334"/>
      <c r="N334"/>
    </row>
    <row r="335" spans="1:14" x14ac:dyDescent="0.25">
      <c r="A335"/>
      <c r="B335"/>
      <c r="C335" s="35" t="s">
        <v>1965</v>
      </c>
      <c r="D335" s="35" t="s">
        <v>1559</v>
      </c>
      <c r="E335" s="35" t="s">
        <v>1965</v>
      </c>
      <c r="F335" s="35" t="s">
        <v>1726</v>
      </c>
      <c r="G335" s="35" t="s">
        <v>1747</v>
      </c>
      <c r="H335"/>
      <c r="I335"/>
      <c r="J335"/>
      <c r="K335"/>
      <c r="L335"/>
      <c r="M335"/>
      <c r="N335"/>
    </row>
    <row r="336" spans="1:14" x14ac:dyDescent="0.25">
      <c r="A336"/>
      <c r="B336"/>
      <c r="C336" s="35" t="s">
        <v>1966</v>
      </c>
      <c r="D336" s="35" t="s">
        <v>1559</v>
      </c>
      <c r="E336" s="35" t="s">
        <v>1966</v>
      </c>
      <c r="F336" s="35" t="s">
        <v>1726</v>
      </c>
      <c r="G336" s="35" t="s">
        <v>1747</v>
      </c>
      <c r="H336"/>
      <c r="I336"/>
      <c r="J336"/>
      <c r="K336"/>
      <c r="L336"/>
      <c r="M336"/>
      <c r="N336"/>
    </row>
    <row r="337" spans="1:14" x14ac:dyDescent="0.25">
      <c r="A337"/>
      <c r="B337"/>
      <c r="C337" s="35" t="s">
        <v>1967</v>
      </c>
      <c r="D337" s="35" t="s">
        <v>1559</v>
      </c>
      <c r="E337" s="35" t="s">
        <v>1967</v>
      </c>
      <c r="F337" s="35" t="s">
        <v>1726</v>
      </c>
      <c r="G337" s="35" t="s">
        <v>1747</v>
      </c>
      <c r="H337"/>
      <c r="I337"/>
      <c r="J337"/>
      <c r="K337"/>
      <c r="L337"/>
      <c r="M337"/>
      <c r="N337"/>
    </row>
    <row r="338" spans="1:14" x14ac:dyDescent="0.25">
      <c r="A338"/>
      <c r="B338"/>
      <c r="C338" s="35" t="s">
        <v>1968</v>
      </c>
      <c r="D338" s="35" t="s">
        <v>1559</v>
      </c>
      <c r="E338" s="35" t="s">
        <v>1968</v>
      </c>
      <c r="F338" s="35" t="s">
        <v>1726</v>
      </c>
      <c r="G338" s="35" t="s">
        <v>1747</v>
      </c>
      <c r="H338"/>
      <c r="I338"/>
      <c r="J338"/>
      <c r="K338"/>
      <c r="L338"/>
      <c r="M338"/>
      <c r="N338"/>
    </row>
    <row r="339" spans="1:14" x14ac:dyDescent="0.25">
      <c r="A339"/>
      <c r="B339"/>
      <c r="C339" s="35" t="s">
        <v>1969</v>
      </c>
      <c r="D339" s="35" t="s">
        <v>1559</v>
      </c>
      <c r="E339" s="35" t="s">
        <v>1969</v>
      </c>
      <c r="F339" s="35" t="s">
        <v>1726</v>
      </c>
      <c r="G339" s="35" t="s">
        <v>1747</v>
      </c>
      <c r="H339"/>
      <c r="I339"/>
      <c r="J339"/>
      <c r="K339"/>
      <c r="L339"/>
      <c r="M339"/>
      <c r="N339"/>
    </row>
    <row r="340" spans="1:14" x14ac:dyDescent="0.25">
      <c r="A340"/>
      <c r="B340"/>
      <c r="C340" s="35" t="s">
        <v>1970</v>
      </c>
      <c r="D340" s="35" t="s">
        <v>1559</v>
      </c>
      <c r="E340" s="35" t="s">
        <v>1970</v>
      </c>
      <c r="F340" s="35" t="s">
        <v>1726</v>
      </c>
      <c r="G340" s="35" t="s">
        <v>1747</v>
      </c>
      <c r="H340"/>
      <c r="I340"/>
      <c r="J340"/>
      <c r="K340"/>
      <c r="L340"/>
      <c r="M340"/>
      <c r="N340"/>
    </row>
    <row r="341" spans="1:14" x14ac:dyDescent="0.25">
      <c r="A341"/>
      <c r="B341"/>
      <c r="C341" s="35" t="s">
        <v>1971</v>
      </c>
      <c r="D341" s="35" t="s">
        <v>1559</v>
      </c>
      <c r="E341" s="35" t="s">
        <v>1971</v>
      </c>
      <c r="F341" s="35" t="s">
        <v>1726</v>
      </c>
      <c r="G341" s="35" t="s">
        <v>1747</v>
      </c>
      <c r="H341"/>
      <c r="I341"/>
      <c r="J341"/>
      <c r="K341"/>
      <c r="L341"/>
      <c r="M341"/>
      <c r="N341"/>
    </row>
    <row r="342" spans="1:14" x14ac:dyDescent="0.25">
      <c r="A342"/>
      <c r="B342"/>
      <c r="C342" s="35" t="s">
        <v>1972</v>
      </c>
      <c r="D342" s="35" t="s">
        <v>1559</v>
      </c>
      <c r="E342" s="35" t="s">
        <v>1972</v>
      </c>
      <c r="F342" s="35" t="s">
        <v>1726</v>
      </c>
      <c r="G342" s="35" t="s">
        <v>1747</v>
      </c>
      <c r="H342"/>
      <c r="I342"/>
      <c r="J342"/>
      <c r="K342"/>
      <c r="L342"/>
      <c r="M342"/>
      <c r="N342"/>
    </row>
    <row r="343" spans="1:14" x14ac:dyDescent="0.25">
      <c r="A343"/>
      <c r="B343" s="35" t="s">
        <v>1973</v>
      </c>
      <c r="C343" s="35" t="s">
        <v>1559</v>
      </c>
      <c r="D343" s="35" t="s">
        <v>1559</v>
      </c>
      <c r="E343" s="35" t="s">
        <v>1973</v>
      </c>
      <c r="F343" s="35" t="s">
        <v>1726</v>
      </c>
      <c r="G343" s="35" t="s">
        <v>1747</v>
      </c>
      <c r="H343"/>
      <c r="I343"/>
      <c r="J343"/>
      <c r="K343"/>
      <c r="L343"/>
      <c r="M343"/>
      <c r="N343"/>
    </row>
    <row r="344" spans="1:14" x14ac:dyDescent="0.25">
      <c r="A344"/>
      <c r="B344"/>
      <c r="C344" s="35" t="s">
        <v>1974</v>
      </c>
      <c r="D344" s="35" t="s">
        <v>1559</v>
      </c>
      <c r="E344" s="35" t="s">
        <v>1974</v>
      </c>
      <c r="F344" s="35" t="s">
        <v>1726</v>
      </c>
      <c r="G344" s="35" t="s">
        <v>1747</v>
      </c>
      <c r="H344"/>
      <c r="I344"/>
      <c r="J344"/>
      <c r="K344"/>
      <c r="L344"/>
      <c r="M344"/>
      <c r="N344"/>
    </row>
    <row r="345" spans="1:14" x14ac:dyDescent="0.25">
      <c r="A345"/>
      <c r="B345"/>
      <c r="C345" s="35" t="s">
        <v>1975</v>
      </c>
      <c r="D345" s="35" t="s">
        <v>1559</v>
      </c>
      <c r="E345" s="35" t="s">
        <v>1975</v>
      </c>
      <c r="F345" s="35" t="s">
        <v>1726</v>
      </c>
      <c r="G345" s="35" t="s">
        <v>1747</v>
      </c>
      <c r="H345"/>
      <c r="I345"/>
      <c r="J345"/>
      <c r="K345"/>
      <c r="L345"/>
      <c r="M345"/>
      <c r="N345"/>
    </row>
    <row r="346" spans="1:14" x14ac:dyDescent="0.25">
      <c r="A346"/>
      <c r="B346"/>
      <c r="C346" s="35" t="s">
        <v>1976</v>
      </c>
      <c r="D346" s="35" t="s">
        <v>1559</v>
      </c>
      <c r="E346" s="35" t="s">
        <v>1976</v>
      </c>
      <c r="F346" s="35" t="s">
        <v>1726</v>
      </c>
      <c r="G346" s="35" t="s">
        <v>1747</v>
      </c>
      <c r="H346"/>
      <c r="I346"/>
      <c r="J346"/>
      <c r="K346"/>
      <c r="L346"/>
      <c r="M346"/>
      <c r="N346"/>
    </row>
    <row r="347" spans="1:14" x14ac:dyDescent="0.25">
      <c r="A347"/>
      <c r="B347"/>
      <c r="C347" s="35" t="s">
        <v>1977</v>
      </c>
      <c r="D347" s="35" t="s">
        <v>1559</v>
      </c>
      <c r="E347" s="35" t="s">
        <v>1977</v>
      </c>
      <c r="F347" s="35" t="s">
        <v>1727</v>
      </c>
      <c r="G347" s="35" t="s">
        <v>1747</v>
      </c>
      <c r="H347"/>
      <c r="I347"/>
      <c r="J347"/>
      <c r="K347"/>
      <c r="L347"/>
      <c r="M347"/>
      <c r="N347"/>
    </row>
    <row r="348" spans="1:14" x14ac:dyDescent="0.25">
      <c r="A348"/>
      <c r="B348" s="35" t="s">
        <v>1978</v>
      </c>
      <c r="C348" s="35" t="s">
        <v>1559</v>
      </c>
      <c r="D348" s="35" t="s">
        <v>1559</v>
      </c>
      <c r="E348" s="35" t="s">
        <v>1978</v>
      </c>
      <c r="F348" s="35" t="s">
        <v>1727</v>
      </c>
      <c r="G348" s="35" t="s">
        <v>1747</v>
      </c>
      <c r="H348"/>
      <c r="I348"/>
      <c r="J348"/>
      <c r="K348"/>
      <c r="L348"/>
      <c r="M348"/>
      <c r="N348"/>
    </row>
    <row r="349" spans="1:14" x14ac:dyDescent="0.25">
      <c r="A349"/>
      <c r="B349"/>
      <c r="C349" s="35" t="s">
        <v>1979</v>
      </c>
      <c r="D349" s="35" t="s">
        <v>1559</v>
      </c>
      <c r="E349" s="35" t="s">
        <v>1979</v>
      </c>
      <c r="F349" s="35" t="s">
        <v>1726</v>
      </c>
      <c r="G349" s="35" t="s">
        <v>1747</v>
      </c>
      <c r="H349"/>
      <c r="I349"/>
      <c r="J349"/>
      <c r="K349"/>
      <c r="L349"/>
      <c r="M349"/>
      <c r="N349"/>
    </row>
    <row r="350" spans="1:14" x14ac:dyDescent="0.25">
      <c r="A350"/>
      <c r="B350"/>
      <c r="C350" s="35" t="s">
        <v>1980</v>
      </c>
      <c r="D350" s="35" t="s">
        <v>1559</v>
      </c>
      <c r="E350" s="35" t="s">
        <v>1980</v>
      </c>
      <c r="F350" s="35" t="s">
        <v>1726</v>
      </c>
      <c r="G350" s="35" t="s">
        <v>1747</v>
      </c>
      <c r="H350"/>
      <c r="I350"/>
      <c r="J350"/>
      <c r="K350"/>
      <c r="L350"/>
      <c r="M350"/>
      <c r="N350"/>
    </row>
    <row r="351" spans="1:14" x14ac:dyDescent="0.25">
      <c r="A351"/>
      <c r="B351"/>
      <c r="C351" s="35" t="s">
        <v>1981</v>
      </c>
      <c r="D351" s="35" t="s">
        <v>1559</v>
      </c>
      <c r="E351" s="35" t="s">
        <v>1981</v>
      </c>
      <c r="F351" s="35" t="s">
        <v>1726</v>
      </c>
      <c r="G351" s="35" t="s">
        <v>1747</v>
      </c>
      <c r="H351"/>
      <c r="I351"/>
      <c r="J351"/>
      <c r="K351"/>
      <c r="L351"/>
      <c r="M351"/>
      <c r="N351"/>
    </row>
    <row r="352" spans="1:14" x14ac:dyDescent="0.25">
      <c r="A352"/>
      <c r="B352"/>
      <c r="C352" s="35" t="s">
        <v>1982</v>
      </c>
      <c r="D352" s="35" t="s">
        <v>1559</v>
      </c>
      <c r="E352" s="35" t="s">
        <v>1982</v>
      </c>
      <c r="F352" s="35" t="s">
        <v>1726</v>
      </c>
      <c r="G352" s="35" t="s">
        <v>1747</v>
      </c>
      <c r="H352"/>
      <c r="I352"/>
      <c r="J352"/>
      <c r="K352"/>
      <c r="L352"/>
      <c r="M352"/>
      <c r="N352"/>
    </row>
    <row r="353" spans="1:14" x14ac:dyDescent="0.25">
      <c r="A353"/>
      <c r="B353"/>
      <c r="C353" s="35" t="s">
        <v>1983</v>
      </c>
      <c r="D353" s="35" t="s">
        <v>1559</v>
      </c>
      <c r="E353" s="35" t="s">
        <v>1983</v>
      </c>
      <c r="F353" s="35" t="s">
        <v>1726</v>
      </c>
      <c r="G353" s="35" t="s">
        <v>1747</v>
      </c>
      <c r="H353"/>
      <c r="I353"/>
      <c r="J353"/>
      <c r="K353"/>
      <c r="L353"/>
      <c r="M353"/>
      <c r="N353"/>
    </row>
    <row r="354" spans="1:14" x14ac:dyDescent="0.25">
      <c r="A354"/>
      <c r="B354"/>
      <c r="C354" s="35" t="s">
        <v>1984</v>
      </c>
      <c r="D354" s="35" t="s">
        <v>1559</v>
      </c>
      <c r="E354" s="35" t="s">
        <v>1984</v>
      </c>
      <c r="F354" s="35" t="s">
        <v>1726</v>
      </c>
      <c r="G354" s="35" t="s">
        <v>1747</v>
      </c>
      <c r="H354"/>
      <c r="I354"/>
      <c r="J354"/>
      <c r="K354"/>
      <c r="L354"/>
      <c r="M354"/>
      <c r="N354"/>
    </row>
    <row r="355" spans="1:14" x14ac:dyDescent="0.25">
      <c r="A355"/>
      <c r="B355"/>
      <c r="C355" s="35" t="s">
        <v>1985</v>
      </c>
      <c r="D355" s="35" t="s">
        <v>1559</v>
      </c>
      <c r="E355" s="35" t="s">
        <v>1985</v>
      </c>
      <c r="F355" s="35" t="s">
        <v>1726</v>
      </c>
      <c r="G355" s="35" t="s">
        <v>1747</v>
      </c>
      <c r="H355"/>
      <c r="I355"/>
      <c r="J355"/>
      <c r="K355"/>
      <c r="L355"/>
      <c r="M355"/>
      <c r="N355"/>
    </row>
    <row r="356" spans="1:14" x14ac:dyDescent="0.25">
      <c r="A356"/>
      <c r="B356" s="35" t="s">
        <v>1986</v>
      </c>
      <c r="C356" s="35" t="s">
        <v>1559</v>
      </c>
      <c r="D356" s="35" t="s">
        <v>1559</v>
      </c>
      <c r="E356" s="35" t="s">
        <v>1986</v>
      </c>
      <c r="F356" s="35" t="s">
        <v>1726</v>
      </c>
      <c r="G356" s="35" t="s">
        <v>1747</v>
      </c>
      <c r="H356"/>
      <c r="I356"/>
      <c r="J356"/>
      <c r="K356"/>
      <c r="L356"/>
      <c r="M356"/>
      <c r="N356"/>
    </row>
    <row r="357" spans="1:14" x14ac:dyDescent="0.25">
      <c r="A357"/>
      <c r="B357"/>
      <c r="C357" s="35" t="s">
        <v>1987</v>
      </c>
      <c r="D357" s="35" t="s">
        <v>1559</v>
      </c>
      <c r="E357" s="35" t="s">
        <v>1987</v>
      </c>
      <c r="F357" s="35" t="s">
        <v>1726</v>
      </c>
      <c r="G357" s="35" t="s">
        <v>1747</v>
      </c>
      <c r="H357"/>
      <c r="I357"/>
      <c r="J357"/>
      <c r="K357"/>
      <c r="L357"/>
      <c r="M357"/>
      <c r="N357"/>
    </row>
    <row r="358" spans="1:14" x14ac:dyDescent="0.25">
      <c r="A358"/>
      <c r="B358"/>
      <c r="C358" s="35" t="s">
        <v>1988</v>
      </c>
      <c r="D358" s="35" t="s">
        <v>1559</v>
      </c>
      <c r="E358" s="35" t="s">
        <v>1988</v>
      </c>
      <c r="F358" s="35" t="s">
        <v>1726</v>
      </c>
      <c r="G358" s="35" t="s">
        <v>1747</v>
      </c>
      <c r="H358"/>
      <c r="I358"/>
      <c r="J358"/>
      <c r="K358"/>
      <c r="L358"/>
      <c r="M358"/>
      <c r="N358"/>
    </row>
    <row r="359" spans="1:14" x14ac:dyDescent="0.25">
      <c r="A359"/>
      <c r="B359"/>
      <c r="C359" s="35" t="s">
        <v>1989</v>
      </c>
      <c r="D359" s="35" t="s">
        <v>1559</v>
      </c>
      <c r="E359" s="35" t="s">
        <v>1989</v>
      </c>
      <c r="F359" s="35" t="s">
        <v>1726</v>
      </c>
      <c r="G359" s="35" t="s">
        <v>1747</v>
      </c>
      <c r="H359"/>
      <c r="I359"/>
      <c r="J359"/>
      <c r="K359"/>
      <c r="L359"/>
      <c r="M359"/>
      <c r="N359"/>
    </row>
    <row r="360" spans="1:14" x14ac:dyDescent="0.25">
      <c r="A360"/>
      <c r="B360"/>
      <c r="C360" s="35" t="s">
        <v>1990</v>
      </c>
      <c r="D360" s="35" t="s">
        <v>1559</v>
      </c>
      <c r="E360" s="35" t="s">
        <v>1990</v>
      </c>
      <c r="F360" s="35" t="s">
        <v>1726</v>
      </c>
      <c r="G360" s="35" t="s">
        <v>1747</v>
      </c>
      <c r="H360"/>
      <c r="I360"/>
      <c r="J360"/>
      <c r="K360"/>
      <c r="L360"/>
      <c r="M360"/>
      <c r="N360"/>
    </row>
    <row r="361" spans="1:14" x14ac:dyDescent="0.25">
      <c r="A361"/>
      <c r="B361"/>
      <c r="C361" s="35" t="s">
        <v>1991</v>
      </c>
      <c r="D361" s="35" t="s">
        <v>1559</v>
      </c>
      <c r="E361" s="35" t="s">
        <v>1991</v>
      </c>
      <c r="F361" s="35" t="s">
        <v>1726</v>
      </c>
      <c r="G361" s="35" t="s">
        <v>1747</v>
      </c>
      <c r="H361"/>
      <c r="I361"/>
      <c r="J361"/>
      <c r="K361"/>
      <c r="L361"/>
      <c r="M361"/>
      <c r="N361"/>
    </row>
    <row r="362" spans="1:14" x14ac:dyDescent="0.25">
      <c r="A362"/>
      <c r="B362"/>
      <c r="C362" s="35" t="s">
        <v>1992</v>
      </c>
      <c r="D362" s="35" t="s">
        <v>1559</v>
      </c>
      <c r="E362" s="35" t="s">
        <v>1992</v>
      </c>
      <c r="F362" s="35" t="s">
        <v>1726</v>
      </c>
      <c r="G362" s="35" t="s">
        <v>1747</v>
      </c>
      <c r="H362"/>
      <c r="I362"/>
      <c r="J362"/>
      <c r="K362"/>
      <c r="L362"/>
      <c r="M362"/>
      <c r="N362"/>
    </row>
    <row r="363" spans="1:14" x14ac:dyDescent="0.25">
      <c r="A363"/>
      <c r="B363"/>
      <c r="C363" s="35" t="s">
        <v>1993</v>
      </c>
      <c r="D363" s="35" t="s">
        <v>1559</v>
      </c>
      <c r="E363" s="35" t="s">
        <v>1993</v>
      </c>
      <c r="F363" s="35" t="s">
        <v>1726</v>
      </c>
      <c r="G363" s="35" t="s">
        <v>1747</v>
      </c>
      <c r="H363"/>
      <c r="I363"/>
      <c r="J363"/>
      <c r="K363"/>
      <c r="L363"/>
      <c r="M363"/>
      <c r="N363"/>
    </row>
    <row r="364" spans="1:14" x14ac:dyDescent="0.25">
      <c r="A364"/>
      <c r="B364"/>
      <c r="C364" s="35" t="s">
        <v>1994</v>
      </c>
      <c r="D364" s="35" t="s">
        <v>1559</v>
      </c>
      <c r="E364" s="35" t="s">
        <v>1994</v>
      </c>
      <c r="F364" s="35" t="s">
        <v>1726</v>
      </c>
      <c r="G364" s="35" t="s">
        <v>1747</v>
      </c>
      <c r="H364"/>
      <c r="I364"/>
      <c r="J364"/>
      <c r="K364"/>
      <c r="L364"/>
      <c r="M364"/>
      <c r="N364"/>
    </row>
    <row r="365" spans="1:14" x14ac:dyDescent="0.25">
      <c r="A365"/>
      <c r="B365"/>
      <c r="C365" s="35" t="s">
        <v>1995</v>
      </c>
      <c r="D365" s="35" t="s">
        <v>1559</v>
      </c>
      <c r="E365" s="35" t="s">
        <v>1995</v>
      </c>
      <c r="F365" s="35" t="s">
        <v>1727</v>
      </c>
      <c r="G365" s="35" t="s">
        <v>1747</v>
      </c>
      <c r="H365"/>
      <c r="I365"/>
      <c r="J365"/>
      <c r="K365"/>
      <c r="L365"/>
      <c r="M365"/>
      <c r="N365"/>
    </row>
    <row r="366" spans="1:14" x14ac:dyDescent="0.25">
      <c r="A366"/>
      <c r="B366" s="35" t="s">
        <v>1996</v>
      </c>
      <c r="C366" s="35" t="s">
        <v>1559</v>
      </c>
      <c r="D366" s="35" t="s">
        <v>1559</v>
      </c>
      <c r="E366" s="35" t="s">
        <v>1996</v>
      </c>
      <c r="F366" s="35" t="s">
        <v>1727</v>
      </c>
      <c r="G366" s="35" t="s">
        <v>1747</v>
      </c>
      <c r="H366"/>
      <c r="I366"/>
      <c r="J366"/>
      <c r="K366"/>
      <c r="L366"/>
      <c r="M366"/>
      <c r="N366"/>
    </row>
    <row r="367" spans="1:14" x14ac:dyDescent="0.25">
      <c r="A367"/>
      <c r="B367"/>
      <c r="C367" s="35" t="s">
        <v>1997</v>
      </c>
      <c r="D367" s="35" t="s">
        <v>1559</v>
      </c>
      <c r="E367" s="35" t="s">
        <v>1997</v>
      </c>
      <c r="F367" s="35" t="s">
        <v>1726</v>
      </c>
      <c r="G367" s="35" t="s">
        <v>1747</v>
      </c>
      <c r="H367"/>
      <c r="I367"/>
      <c r="J367"/>
      <c r="K367"/>
      <c r="L367"/>
      <c r="M367"/>
      <c r="N367"/>
    </row>
    <row r="368" spans="1:14" x14ac:dyDescent="0.25">
      <c r="A368" s="35" t="s">
        <v>1998</v>
      </c>
      <c r="B368" s="35" t="s">
        <v>1999</v>
      </c>
      <c r="C368" s="35" t="s">
        <v>1559</v>
      </c>
      <c r="D368" s="35" t="s">
        <v>1559</v>
      </c>
      <c r="E368" s="35" t="s">
        <v>1999</v>
      </c>
      <c r="F368" s="35" t="s">
        <v>1727</v>
      </c>
      <c r="G368" s="35" t="s">
        <v>837</v>
      </c>
      <c r="H368"/>
      <c r="I368"/>
      <c r="J368"/>
      <c r="K368"/>
      <c r="L368"/>
      <c r="M368"/>
      <c r="N368"/>
    </row>
    <row r="369" spans="1:14" x14ac:dyDescent="0.25">
      <c r="A369"/>
      <c r="B369"/>
      <c r="C369" s="35" t="s">
        <v>2241</v>
      </c>
      <c r="D369" s="35" t="s">
        <v>1559</v>
      </c>
      <c r="E369" s="35" t="s">
        <v>2241</v>
      </c>
      <c r="F369" s="35" t="s">
        <v>1727</v>
      </c>
      <c r="G369" s="35" t="s">
        <v>837</v>
      </c>
      <c r="H369"/>
      <c r="I369"/>
      <c r="J369"/>
      <c r="K369"/>
      <c r="L369"/>
      <c r="M369"/>
      <c r="N369"/>
    </row>
    <row r="370" spans="1:14" x14ac:dyDescent="0.25">
      <c r="A370"/>
      <c r="B370"/>
      <c r="C370"/>
      <c r="D370" s="35" t="s">
        <v>2242</v>
      </c>
      <c r="E370" s="35" t="s">
        <v>2242</v>
      </c>
      <c r="F370" s="35" t="s">
        <v>1726</v>
      </c>
      <c r="G370" s="35" t="s">
        <v>1728</v>
      </c>
      <c r="H370"/>
      <c r="I370"/>
      <c r="J370"/>
      <c r="K370"/>
      <c r="L370"/>
      <c r="M370"/>
      <c r="N370"/>
    </row>
    <row r="371" spans="1:14" x14ac:dyDescent="0.25">
      <c r="A371"/>
      <c r="B371"/>
      <c r="C371"/>
      <c r="D371" s="35" t="s">
        <v>2243</v>
      </c>
      <c r="E371" s="35" t="s">
        <v>2243</v>
      </c>
      <c r="F371" s="35" t="s">
        <v>1726</v>
      </c>
      <c r="G371" s="35" t="s">
        <v>1728</v>
      </c>
      <c r="H371"/>
      <c r="I371"/>
      <c r="J371"/>
      <c r="K371"/>
      <c r="L371"/>
      <c r="M371"/>
      <c r="N371"/>
    </row>
    <row r="372" spans="1:14" x14ac:dyDescent="0.25">
      <c r="A372"/>
      <c r="B372"/>
      <c r="C372"/>
      <c r="D372" s="35" t="s">
        <v>2244</v>
      </c>
      <c r="E372" s="35" t="s">
        <v>2244</v>
      </c>
      <c r="F372" s="35" t="s">
        <v>1726</v>
      </c>
      <c r="G372" s="35" t="s">
        <v>1728</v>
      </c>
      <c r="H372"/>
      <c r="I372"/>
      <c r="J372"/>
      <c r="K372"/>
      <c r="L372"/>
      <c r="M372"/>
      <c r="N372"/>
    </row>
    <row r="373" spans="1:14" x14ac:dyDescent="0.25">
      <c r="A373"/>
      <c r="B373"/>
      <c r="C373"/>
      <c r="D373" s="35" t="s">
        <v>2245</v>
      </c>
      <c r="E373" s="35" t="s">
        <v>2245</v>
      </c>
      <c r="F373" s="35" t="s">
        <v>1726</v>
      </c>
      <c r="G373" s="35" t="s">
        <v>1728</v>
      </c>
      <c r="H373"/>
      <c r="I373"/>
      <c r="J373"/>
      <c r="K373"/>
      <c r="L373"/>
      <c r="M373"/>
      <c r="N373"/>
    </row>
    <row r="374" spans="1:14" x14ac:dyDescent="0.25">
      <c r="A374"/>
      <c r="B374"/>
      <c r="C374"/>
      <c r="D374" s="35" t="s">
        <v>2246</v>
      </c>
      <c r="E374" s="35" t="s">
        <v>2246</v>
      </c>
      <c r="F374" s="35" t="s">
        <v>1726</v>
      </c>
      <c r="G374" s="35" t="s">
        <v>1728</v>
      </c>
      <c r="H374"/>
      <c r="I374"/>
      <c r="J374"/>
      <c r="K374"/>
      <c r="L374"/>
      <c r="M374"/>
      <c r="N374"/>
    </row>
    <row r="375" spans="1:14" x14ac:dyDescent="0.25">
      <c r="A375"/>
      <c r="B375"/>
      <c r="C375"/>
      <c r="D375" s="35" t="s">
        <v>2247</v>
      </c>
      <c r="E375" s="35" t="s">
        <v>2247</v>
      </c>
      <c r="F375" s="35" t="s">
        <v>1726</v>
      </c>
      <c r="G375" s="35" t="s">
        <v>1728</v>
      </c>
      <c r="H375"/>
      <c r="I375"/>
      <c r="J375"/>
      <c r="K375"/>
      <c r="L375"/>
      <c r="M375"/>
      <c r="N375"/>
    </row>
    <row r="376" spans="1:14" x14ac:dyDescent="0.25">
      <c r="A376"/>
      <c r="B376"/>
      <c r="C376" s="35" t="s">
        <v>2248</v>
      </c>
      <c r="D376" s="35" t="s">
        <v>1559</v>
      </c>
      <c r="E376" s="35" t="s">
        <v>2248</v>
      </c>
      <c r="F376" s="35" t="s">
        <v>1727</v>
      </c>
      <c r="G376" s="35" t="s">
        <v>837</v>
      </c>
      <c r="H376"/>
      <c r="I376"/>
      <c r="J376"/>
      <c r="K376"/>
      <c r="L376"/>
      <c r="M376"/>
      <c r="N376"/>
    </row>
    <row r="377" spans="1:14" x14ac:dyDescent="0.25">
      <c r="A377"/>
      <c r="B377"/>
      <c r="C377"/>
      <c r="D377" s="35" t="s">
        <v>2249</v>
      </c>
      <c r="E377" s="35" t="s">
        <v>2249</v>
      </c>
      <c r="F377" s="35" t="s">
        <v>1726</v>
      </c>
      <c r="G377" s="35" t="s">
        <v>1728</v>
      </c>
      <c r="H377"/>
      <c r="I377"/>
      <c r="J377"/>
      <c r="K377"/>
      <c r="L377"/>
      <c r="M377"/>
      <c r="N377"/>
    </row>
    <row r="378" spans="1:14" x14ac:dyDescent="0.25">
      <c r="A378"/>
      <c r="B378"/>
      <c r="C378"/>
      <c r="D378" s="35" t="s">
        <v>2250</v>
      </c>
      <c r="E378" s="35" t="s">
        <v>2250</v>
      </c>
      <c r="F378" s="35" t="s">
        <v>1726</v>
      </c>
      <c r="G378" s="35" t="s">
        <v>1728</v>
      </c>
      <c r="H378"/>
      <c r="I378"/>
      <c r="J378"/>
      <c r="K378"/>
      <c r="L378"/>
      <c r="M378"/>
      <c r="N378"/>
    </row>
    <row r="379" spans="1:14" x14ac:dyDescent="0.25">
      <c r="A379"/>
      <c r="B379"/>
      <c r="C379"/>
      <c r="D379" s="35" t="s">
        <v>2251</v>
      </c>
      <c r="E379" s="35" t="s">
        <v>2251</v>
      </c>
      <c r="F379" s="35" t="s">
        <v>1726</v>
      </c>
      <c r="G379" s="35" t="s">
        <v>1728</v>
      </c>
      <c r="H379"/>
      <c r="I379"/>
      <c r="J379"/>
      <c r="K379"/>
      <c r="L379"/>
      <c r="M379"/>
      <c r="N379"/>
    </row>
    <row r="380" spans="1:14" x14ac:dyDescent="0.25">
      <c r="A380"/>
      <c r="B380"/>
      <c r="C380"/>
      <c r="D380" s="35" t="s">
        <v>2252</v>
      </c>
      <c r="E380" s="35" t="s">
        <v>2252</v>
      </c>
      <c r="F380" s="35" t="s">
        <v>1726</v>
      </c>
      <c r="G380" s="35" t="s">
        <v>1728</v>
      </c>
      <c r="H380"/>
      <c r="I380"/>
      <c r="J380"/>
      <c r="K380"/>
      <c r="L380"/>
      <c r="M380"/>
      <c r="N380"/>
    </row>
    <row r="381" spans="1:14" x14ac:dyDescent="0.25">
      <c r="A381"/>
      <c r="B381"/>
      <c r="C381" s="35" t="s">
        <v>2253</v>
      </c>
      <c r="D381" s="35" t="s">
        <v>1559</v>
      </c>
      <c r="E381" s="35" t="s">
        <v>2253</v>
      </c>
      <c r="F381" s="35" t="s">
        <v>1727</v>
      </c>
      <c r="G381" s="35" t="s">
        <v>837</v>
      </c>
      <c r="H381"/>
      <c r="I381"/>
      <c r="J381"/>
      <c r="K381"/>
      <c r="L381"/>
      <c r="M381"/>
      <c r="N381"/>
    </row>
    <row r="382" spans="1:14" x14ac:dyDescent="0.25">
      <c r="A382"/>
      <c r="B382"/>
      <c r="C382"/>
      <c r="D382" s="35" t="s">
        <v>2254</v>
      </c>
      <c r="E382" s="35" t="s">
        <v>2254</v>
      </c>
      <c r="F382" s="35" t="s">
        <v>1726</v>
      </c>
      <c r="G382" s="35" t="s">
        <v>1729</v>
      </c>
      <c r="H382"/>
      <c r="I382"/>
      <c r="J382"/>
      <c r="K382"/>
      <c r="L382"/>
      <c r="M382"/>
      <c r="N382"/>
    </row>
    <row r="383" spans="1:14" x14ac:dyDescent="0.25">
      <c r="A383"/>
      <c r="B383"/>
      <c r="C383"/>
      <c r="D383" s="35" t="s">
        <v>2255</v>
      </c>
      <c r="E383" s="35" t="s">
        <v>2255</v>
      </c>
      <c r="F383" s="35" t="s">
        <v>1726</v>
      </c>
      <c r="G383" s="35" t="s">
        <v>1729</v>
      </c>
      <c r="H383"/>
      <c r="I383"/>
      <c r="J383"/>
      <c r="K383"/>
      <c r="L383"/>
      <c r="M383"/>
      <c r="N383"/>
    </row>
    <row r="384" spans="1:14" x14ac:dyDescent="0.25">
      <c r="A384"/>
      <c r="B384"/>
      <c r="C384"/>
      <c r="D384" s="35" t="s">
        <v>2256</v>
      </c>
      <c r="E384" s="35" t="s">
        <v>2256</v>
      </c>
      <c r="F384" s="35" t="s">
        <v>1726</v>
      </c>
      <c r="G384" s="35" t="s">
        <v>1729</v>
      </c>
      <c r="H384"/>
      <c r="I384"/>
      <c r="J384"/>
      <c r="K384"/>
      <c r="L384"/>
      <c r="M384"/>
      <c r="N384"/>
    </row>
    <row r="385" spans="1:14" x14ac:dyDescent="0.25">
      <c r="A385"/>
      <c r="B385"/>
      <c r="C385"/>
      <c r="D385" s="35" t="s">
        <v>2257</v>
      </c>
      <c r="E385" s="35" t="s">
        <v>2257</v>
      </c>
      <c r="F385" s="35" t="s">
        <v>1726</v>
      </c>
      <c r="G385" s="35" t="s">
        <v>1729</v>
      </c>
      <c r="H385"/>
      <c r="I385"/>
      <c r="J385"/>
      <c r="K385"/>
      <c r="L385"/>
      <c r="M385"/>
      <c r="N385"/>
    </row>
    <row r="386" spans="1:14" x14ac:dyDescent="0.25">
      <c r="A386"/>
      <c r="B386"/>
      <c r="C386"/>
      <c r="D386" s="35" t="s">
        <v>2258</v>
      </c>
      <c r="E386" s="35" t="s">
        <v>2258</v>
      </c>
      <c r="F386" s="35" t="s">
        <v>1726</v>
      </c>
      <c r="G386" s="35" t="s">
        <v>1729</v>
      </c>
      <c r="H386"/>
      <c r="I386"/>
      <c r="J386"/>
      <c r="K386"/>
      <c r="L386"/>
      <c r="M386"/>
      <c r="N386"/>
    </row>
    <row r="387" spans="1:14" x14ac:dyDescent="0.25">
      <c r="A387"/>
      <c r="B387"/>
      <c r="C387"/>
      <c r="D387" s="35" t="s">
        <v>2259</v>
      </c>
      <c r="E387" s="35" t="s">
        <v>2259</v>
      </c>
      <c r="F387" s="35" t="s">
        <v>1726</v>
      </c>
      <c r="G387" s="35" t="s">
        <v>1729</v>
      </c>
      <c r="H387"/>
      <c r="I387"/>
      <c r="J387"/>
      <c r="K387"/>
      <c r="L387"/>
      <c r="M387"/>
      <c r="N387"/>
    </row>
    <row r="388" spans="1:14" x14ac:dyDescent="0.25">
      <c r="A388"/>
      <c r="B388"/>
      <c r="C388"/>
      <c r="D388" s="35" t="s">
        <v>2260</v>
      </c>
      <c r="E388" s="35" t="s">
        <v>2260</v>
      </c>
      <c r="F388" s="35" t="s">
        <v>1726</v>
      </c>
      <c r="G388" s="35" t="s">
        <v>1729</v>
      </c>
      <c r="H388"/>
      <c r="I388"/>
      <c r="J388"/>
      <c r="K388"/>
      <c r="L388"/>
      <c r="M388"/>
      <c r="N388"/>
    </row>
    <row r="389" spans="1:14" x14ac:dyDescent="0.25">
      <c r="A389"/>
      <c r="B389"/>
      <c r="C389"/>
      <c r="D389" s="35" t="s">
        <v>2261</v>
      </c>
      <c r="E389" s="35" t="s">
        <v>2261</v>
      </c>
      <c r="F389" s="35" t="s">
        <v>1726</v>
      </c>
      <c r="G389" s="35" t="s">
        <v>1729</v>
      </c>
      <c r="H389"/>
      <c r="I389"/>
      <c r="J389"/>
      <c r="K389"/>
      <c r="L389"/>
      <c r="M389"/>
      <c r="N389"/>
    </row>
    <row r="390" spans="1:14" x14ac:dyDescent="0.25">
      <c r="A390"/>
      <c r="B390"/>
      <c r="C390"/>
      <c r="D390" s="35" t="s">
        <v>2262</v>
      </c>
      <c r="E390" s="35" t="s">
        <v>2262</v>
      </c>
      <c r="F390" s="35" t="s">
        <v>1726</v>
      </c>
      <c r="G390" s="35" t="s">
        <v>1729</v>
      </c>
      <c r="H390"/>
      <c r="I390"/>
      <c r="J390"/>
      <c r="K390"/>
      <c r="L390"/>
      <c r="M390"/>
      <c r="N390"/>
    </row>
    <row r="391" spans="1:14" x14ac:dyDescent="0.25">
      <c r="A391"/>
      <c r="B391"/>
      <c r="C391"/>
      <c r="D391" s="35" t="s">
        <v>2263</v>
      </c>
      <c r="E391" s="35" t="s">
        <v>2263</v>
      </c>
      <c r="F391" s="35" t="s">
        <v>1726</v>
      </c>
      <c r="G391" s="35" t="s">
        <v>1729</v>
      </c>
      <c r="H391"/>
      <c r="I391"/>
      <c r="J391"/>
      <c r="K391"/>
      <c r="L391"/>
      <c r="M391"/>
      <c r="N391"/>
    </row>
    <row r="392" spans="1:14" x14ac:dyDescent="0.25">
      <c r="A392"/>
      <c r="B392"/>
      <c r="C392"/>
      <c r="D392" s="35" t="s">
        <v>2264</v>
      </c>
      <c r="E392" s="35" t="s">
        <v>2264</v>
      </c>
      <c r="F392" s="35" t="s">
        <v>1726</v>
      </c>
      <c r="G392" s="35" t="s">
        <v>1729</v>
      </c>
      <c r="H392"/>
      <c r="I392"/>
      <c r="J392"/>
      <c r="K392"/>
      <c r="L392"/>
      <c r="M392"/>
      <c r="N392"/>
    </row>
    <row r="393" spans="1:14" x14ac:dyDescent="0.25">
      <c r="A393"/>
      <c r="B393"/>
      <c r="C393"/>
      <c r="D393" s="35" t="s">
        <v>2265</v>
      </c>
      <c r="E393" s="35" t="s">
        <v>2265</v>
      </c>
      <c r="F393" s="35" t="s">
        <v>1726</v>
      </c>
      <c r="G393" s="35" t="s">
        <v>1729</v>
      </c>
      <c r="H393"/>
      <c r="I393"/>
      <c r="J393"/>
      <c r="K393"/>
      <c r="L393"/>
      <c r="M393"/>
      <c r="N393"/>
    </row>
    <row r="394" spans="1:14" x14ac:dyDescent="0.25">
      <c r="A394"/>
      <c r="B394"/>
      <c r="C394"/>
      <c r="D394" s="35" t="s">
        <v>2266</v>
      </c>
      <c r="E394" s="35" t="s">
        <v>2266</v>
      </c>
      <c r="F394" s="35" t="s">
        <v>1726</v>
      </c>
      <c r="G394" s="35" t="s">
        <v>1729</v>
      </c>
      <c r="H394"/>
      <c r="I394"/>
      <c r="J394"/>
      <c r="K394"/>
      <c r="L394"/>
      <c r="M394"/>
      <c r="N394"/>
    </row>
    <row r="395" spans="1:14" x14ac:dyDescent="0.25">
      <c r="A395"/>
      <c r="B395"/>
      <c r="C395"/>
      <c r="D395" s="35" t="s">
        <v>2267</v>
      </c>
      <c r="E395" s="35" t="s">
        <v>2267</v>
      </c>
      <c r="F395" s="35" t="s">
        <v>1726</v>
      </c>
      <c r="G395" s="35" t="s">
        <v>1729</v>
      </c>
      <c r="H395"/>
      <c r="I395"/>
      <c r="J395"/>
      <c r="K395"/>
      <c r="L395"/>
      <c r="M395"/>
      <c r="N395"/>
    </row>
    <row r="396" spans="1:14" x14ac:dyDescent="0.25">
      <c r="A396"/>
      <c r="B396"/>
      <c r="C396" s="35" t="s">
        <v>2268</v>
      </c>
      <c r="D396" s="35" t="s">
        <v>1559</v>
      </c>
      <c r="E396" s="35" t="s">
        <v>2268</v>
      </c>
      <c r="F396" s="35" t="s">
        <v>1726</v>
      </c>
      <c r="G396" s="35" t="s">
        <v>837</v>
      </c>
      <c r="H396"/>
      <c r="I396"/>
      <c r="J396"/>
      <c r="K396"/>
      <c r="L396"/>
      <c r="M396"/>
      <c r="N396"/>
    </row>
    <row r="397" spans="1:14" x14ac:dyDescent="0.25">
      <c r="A397"/>
      <c r="B397"/>
      <c r="C397"/>
      <c r="D397" s="35" t="s">
        <v>2269</v>
      </c>
      <c r="E397" s="35" t="s">
        <v>2269</v>
      </c>
      <c r="F397" s="35" t="s">
        <v>1726</v>
      </c>
      <c r="G397" s="35" t="s">
        <v>1729</v>
      </c>
      <c r="H397"/>
      <c r="I397"/>
      <c r="J397"/>
      <c r="K397"/>
      <c r="L397"/>
      <c r="M397"/>
      <c r="N397"/>
    </row>
    <row r="398" spans="1:14" x14ac:dyDescent="0.25">
      <c r="A398"/>
      <c r="B398"/>
      <c r="C398"/>
      <c r="D398" s="35" t="s">
        <v>2270</v>
      </c>
      <c r="E398" s="35" t="s">
        <v>2270</v>
      </c>
      <c r="F398" s="35" t="s">
        <v>1726</v>
      </c>
      <c r="G398" s="35" t="s">
        <v>1729</v>
      </c>
      <c r="H398"/>
      <c r="I398"/>
      <c r="J398"/>
      <c r="K398"/>
      <c r="L398"/>
      <c r="M398"/>
      <c r="N398"/>
    </row>
    <row r="399" spans="1:14" x14ac:dyDescent="0.25">
      <c r="A399"/>
      <c r="B399"/>
      <c r="C399"/>
      <c r="D399" s="35" t="s">
        <v>2271</v>
      </c>
      <c r="E399" s="35" t="s">
        <v>2271</v>
      </c>
      <c r="F399" s="35" t="s">
        <v>1726</v>
      </c>
      <c r="G399" s="35" t="s">
        <v>1729</v>
      </c>
      <c r="H399"/>
      <c r="I399"/>
      <c r="J399"/>
      <c r="K399"/>
      <c r="L399"/>
      <c r="M399"/>
      <c r="N399"/>
    </row>
    <row r="400" spans="1:14" x14ac:dyDescent="0.25">
      <c r="A400"/>
      <c r="B400"/>
      <c r="C400"/>
      <c r="D400" s="35" t="s">
        <v>2272</v>
      </c>
      <c r="E400" s="35" t="s">
        <v>2272</v>
      </c>
      <c r="F400" s="35" t="s">
        <v>1726</v>
      </c>
      <c r="G400" s="35" t="s">
        <v>1729</v>
      </c>
      <c r="H400"/>
      <c r="I400"/>
      <c r="J400"/>
      <c r="K400"/>
      <c r="L400"/>
      <c r="M400"/>
      <c r="N400"/>
    </row>
    <row r="401" spans="1:14" x14ac:dyDescent="0.25">
      <c r="A401"/>
      <c r="B401"/>
      <c r="C401"/>
      <c r="D401" s="35" t="s">
        <v>2273</v>
      </c>
      <c r="E401" s="35" t="s">
        <v>2273</v>
      </c>
      <c r="F401" s="35" t="s">
        <v>1726</v>
      </c>
      <c r="G401" s="35" t="s">
        <v>1729</v>
      </c>
      <c r="H401"/>
      <c r="I401"/>
      <c r="J401"/>
      <c r="K401"/>
      <c r="L401"/>
      <c r="M401"/>
      <c r="N401"/>
    </row>
    <row r="402" spans="1:14" x14ac:dyDescent="0.25">
      <c r="A402"/>
      <c r="B402"/>
      <c r="C402"/>
      <c r="D402" s="35" t="s">
        <v>2274</v>
      </c>
      <c r="E402" s="35" t="s">
        <v>2274</v>
      </c>
      <c r="F402" s="35" t="s">
        <v>1726</v>
      </c>
      <c r="G402" s="35" t="s">
        <v>1729</v>
      </c>
      <c r="H402"/>
      <c r="I402"/>
      <c r="J402"/>
      <c r="K402"/>
      <c r="L402"/>
      <c r="M402"/>
      <c r="N402"/>
    </row>
    <row r="403" spans="1:14" x14ac:dyDescent="0.25">
      <c r="A403"/>
      <c r="B403"/>
      <c r="C403"/>
      <c r="D403" s="35" t="s">
        <v>2275</v>
      </c>
      <c r="E403" s="35" t="s">
        <v>2275</v>
      </c>
      <c r="F403" s="35" t="s">
        <v>1726</v>
      </c>
      <c r="G403" s="35" t="s">
        <v>1729</v>
      </c>
      <c r="H403"/>
      <c r="I403"/>
      <c r="J403"/>
      <c r="K403"/>
      <c r="L403"/>
      <c r="M403"/>
      <c r="N403"/>
    </row>
    <row r="404" spans="1:14" x14ac:dyDescent="0.25">
      <c r="A404"/>
      <c r="B404"/>
      <c r="C404"/>
      <c r="D404" s="35" t="s">
        <v>2276</v>
      </c>
      <c r="E404" s="35" t="s">
        <v>2276</v>
      </c>
      <c r="F404" s="35" t="s">
        <v>1726</v>
      </c>
      <c r="G404" s="35" t="s">
        <v>1729</v>
      </c>
      <c r="H404"/>
      <c r="I404"/>
      <c r="J404"/>
      <c r="K404"/>
      <c r="L404"/>
      <c r="M404"/>
      <c r="N404"/>
    </row>
    <row r="405" spans="1:14" x14ac:dyDescent="0.25">
      <c r="A405"/>
      <c r="B405"/>
      <c r="C405"/>
      <c r="D405" s="35" t="s">
        <v>2277</v>
      </c>
      <c r="E405" s="35" t="s">
        <v>2277</v>
      </c>
      <c r="F405" s="35" t="s">
        <v>1726</v>
      </c>
      <c r="G405" s="35" t="s">
        <v>1729</v>
      </c>
      <c r="H405"/>
      <c r="I405"/>
      <c r="J405"/>
      <c r="K405"/>
      <c r="L405"/>
      <c r="M405"/>
      <c r="N405"/>
    </row>
    <row r="406" spans="1:14" x14ac:dyDescent="0.25">
      <c r="A406"/>
      <c r="B406"/>
      <c r="C406"/>
      <c r="D406" s="35" t="s">
        <v>2278</v>
      </c>
      <c r="E406" s="35" t="s">
        <v>2278</v>
      </c>
      <c r="F406" s="35" t="s">
        <v>1726</v>
      </c>
      <c r="G406" s="35" t="s">
        <v>1729</v>
      </c>
      <c r="H406"/>
      <c r="I406"/>
      <c r="J406"/>
      <c r="K406"/>
      <c r="L406"/>
      <c r="M406"/>
      <c r="N406"/>
    </row>
    <row r="407" spans="1:14" x14ac:dyDescent="0.25">
      <c r="A407"/>
      <c r="B407"/>
      <c r="C407"/>
      <c r="D407" s="35" t="s">
        <v>2279</v>
      </c>
      <c r="E407" s="35" t="s">
        <v>2279</v>
      </c>
      <c r="F407" s="35" t="s">
        <v>1726</v>
      </c>
      <c r="G407" s="35" t="s">
        <v>1729</v>
      </c>
      <c r="H407"/>
      <c r="I407"/>
      <c r="J407"/>
      <c r="K407"/>
      <c r="L407"/>
      <c r="M407"/>
      <c r="N407"/>
    </row>
    <row r="408" spans="1:14" x14ac:dyDescent="0.25">
      <c r="A408"/>
      <c r="B408"/>
      <c r="C408"/>
      <c r="D408" s="35" t="s">
        <v>2280</v>
      </c>
      <c r="E408" s="35" t="s">
        <v>2280</v>
      </c>
      <c r="F408" s="35" t="s">
        <v>1726</v>
      </c>
      <c r="G408" s="35" t="s">
        <v>1729</v>
      </c>
      <c r="H408"/>
      <c r="I408"/>
      <c r="J408"/>
      <c r="K408"/>
      <c r="L408"/>
      <c r="M408"/>
      <c r="N408"/>
    </row>
    <row r="409" spans="1:14" x14ac:dyDescent="0.25">
      <c r="A409"/>
      <c r="B409"/>
      <c r="C409"/>
      <c r="D409" s="35" t="s">
        <v>2281</v>
      </c>
      <c r="E409" s="35" t="s">
        <v>2281</v>
      </c>
      <c r="F409" s="35" t="s">
        <v>1726</v>
      </c>
      <c r="G409" s="35" t="s">
        <v>1729</v>
      </c>
      <c r="H409"/>
      <c r="I409"/>
      <c r="J409"/>
      <c r="K409"/>
      <c r="L409"/>
      <c r="M409"/>
      <c r="N409"/>
    </row>
    <row r="410" spans="1:14" x14ac:dyDescent="0.25">
      <c r="A410"/>
      <c r="B410"/>
      <c r="C410"/>
      <c r="D410" s="35" t="s">
        <v>2282</v>
      </c>
      <c r="E410" s="35" t="s">
        <v>2282</v>
      </c>
      <c r="F410" s="35" t="s">
        <v>1726</v>
      </c>
      <c r="G410" s="35" t="s">
        <v>1729</v>
      </c>
      <c r="H410"/>
      <c r="I410"/>
      <c r="J410"/>
      <c r="K410"/>
      <c r="L410"/>
      <c r="M410"/>
      <c r="N410"/>
    </row>
    <row r="411" spans="1:14" x14ac:dyDescent="0.25">
      <c r="A411"/>
      <c r="B411"/>
      <c r="C411"/>
      <c r="D411" s="35" t="s">
        <v>2283</v>
      </c>
      <c r="E411" s="35" t="s">
        <v>2283</v>
      </c>
      <c r="F411" s="35" t="s">
        <v>1726</v>
      </c>
      <c r="G411" s="35" t="s">
        <v>1729</v>
      </c>
      <c r="H411"/>
      <c r="I411"/>
      <c r="J411"/>
      <c r="K411"/>
      <c r="L411"/>
      <c r="M411"/>
      <c r="N411"/>
    </row>
    <row r="412" spans="1:14" x14ac:dyDescent="0.25">
      <c r="A412"/>
      <c r="B412"/>
      <c r="C412" s="35" t="s">
        <v>2284</v>
      </c>
      <c r="D412" s="35" t="s">
        <v>1559</v>
      </c>
      <c r="E412" s="35" t="s">
        <v>2284</v>
      </c>
      <c r="F412" s="35" t="s">
        <v>1727</v>
      </c>
      <c r="G412" s="35" t="s">
        <v>837</v>
      </c>
      <c r="H412"/>
      <c r="I412"/>
      <c r="J412"/>
      <c r="K412"/>
      <c r="L412"/>
      <c r="M412"/>
      <c r="N412"/>
    </row>
    <row r="413" spans="1:14" x14ac:dyDescent="0.25">
      <c r="A413"/>
      <c r="B413"/>
      <c r="C413"/>
      <c r="D413" s="35" t="s">
        <v>2285</v>
      </c>
      <c r="E413" s="35" t="s">
        <v>2285</v>
      </c>
      <c r="F413" s="35" t="s">
        <v>1726</v>
      </c>
      <c r="G413" s="35" t="s">
        <v>1728</v>
      </c>
      <c r="H413"/>
      <c r="I413"/>
      <c r="J413"/>
      <c r="K413"/>
      <c r="L413"/>
      <c r="M413"/>
      <c r="N413"/>
    </row>
    <row r="414" spans="1:14" x14ac:dyDescent="0.25">
      <c r="A414"/>
      <c r="B414"/>
      <c r="C414"/>
      <c r="D414" s="35" t="s">
        <v>2286</v>
      </c>
      <c r="E414" s="35" t="s">
        <v>2286</v>
      </c>
      <c r="F414" s="35" t="s">
        <v>1726</v>
      </c>
      <c r="G414" s="35" t="s">
        <v>1728</v>
      </c>
      <c r="H414"/>
      <c r="I414"/>
      <c r="J414"/>
      <c r="K414"/>
      <c r="L414"/>
      <c r="M414"/>
      <c r="N414"/>
    </row>
    <row r="415" spans="1:14" x14ac:dyDescent="0.25">
      <c r="A415"/>
      <c r="B415"/>
      <c r="C415"/>
      <c r="D415" s="35" t="s">
        <v>2287</v>
      </c>
      <c r="E415" s="35" t="s">
        <v>2287</v>
      </c>
      <c r="F415" s="35" t="s">
        <v>1726</v>
      </c>
      <c r="G415" s="35" t="s">
        <v>1728</v>
      </c>
      <c r="H415"/>
      <c r="I415"/>
      <c r="J415"/>
      <c r="K415"/>
      <c r="L415"/>
      <c r="M415"/>
      <c r="N415"/>
    </row>
    <row r="416" spans="1:14" x14ac:dyDescent="0.25">
      <c r="A416"/>
      <c r="B416"/>
      <c r="C416"/>
      <c r="D416" s="35" t="s">
        <v>2288</v>
      </c>
      <c r="E416" s="35" t="s">
        <v>2288</v>
      </c>
      <c r="F416" s="35" t="s">
        <v>1726</v>
      </c>
      <c r="G416" s="35" t="s">
        <v>1728</v>
      </c>
      <c r="H416"/>
      <c r="I416"/>
      <c r="J416"/>
      <c r="K416"/>
      <c r="L416"/>
      <c r="M416"/>
      <c r="N416"/>
    </row>
    <row r="417" spans="1:14" x14ac:dyDescent="0.25">
      <c r="A417"/>
      <c r="B417"/>
      <c r="C417"/>
      <c r="D417" s="35" t="s">
        <v>2289</v>
      </c>
      <c r="E417" s="35" t="s">
        <v>2289</v>
      </c>
      <c r="F417" s="35" t="s">
        <v>1726</v>
      </c>
      <c r="G417" s="35" t="s">
        <v>1728</v>
      </c>
      <c r="H417"/>
      <c r="I417"/>
      <c r="J417"/>
      <c r="K417"/>
      <c r="L417"/>
      <c r="M417"/>
      <c r="N417"/>
    </row>
    <row r="418" spans="1:14" x14ac:dyDescent="0.25">
      <c r="A418"/>
      <c r="B418"/>
      <c r="C418"/>
      <c r="D418" s="35" t="s">
        <v>2290</v>
      </c>
      <c r="E418" s="35" t="s">
        <v>2290</v>
      </c>
      <c r="F418"/>
      <c r="G418"/>
      <c r="H418"/>
      <c r="I418"/>
      <c r="J418"/>
      <c r="K418"/>
      <c r="L418"/>
      <c r="M418"/>
      <c r="N418"/>
    </row>
    <row r="419" spans="1:14" x14ac:dyDescent="0.25">
      <c r="A419"/>
      <c r="B419"/>
      <c r="C419" s="35" t="s">
        <v>2291</v>
      </c>
      <c r="D419" s="35" t="s">
        <v>1559</v>
      </c>
      <c r="E419" s="35" t="s">
        <v>2291</v>
      </c>
      <c r="F419" s="35" t="s">
        <v>1727</v>
      </c>
      <c r="G419" s="35" t="s">
        <v>837</v>
      </c>
      <c r="H419"/>
      <c r="I419"/>
      <c r="J419"/>
      <c r="K419"/>
      <c r="L419"/>
      <c r="M419"/>
      <c r="N419"/>
    </row>
    <row r="420" spans="1:14" x14ac:dyDescent="0.25">
      <c r="A420"/>
      <c r="B420"/>
      <c r="C420"/>
      <c r="D420" s="35" t="s">
        <v>2292</v>
      </c>
      <c r="E420" s="35" t="s">
        <v>2292</v>
      </c>
      <c r="F420" s="35" t="s">
        <v>1727</v>
      </c>
      <c r="G420" s="35" t="s">
        <v>1729</v>
      </c>
      <c r="H420"/>
      <c r="I420"/>
      <c r="J420"/>
      <c r="K420"/>
      <c r="L420"/>
      <c r="M420"/>
      <c r="N420"/>
    </row>
    <row r="421" spans="1:14" x14ac:dyDescent="0.25">
      <c r="A421"/>
      <c r="B421"/>
      <c r="C421"/>
      <c r="D421" s="35" t="s">
        <v>2293</v>
      </c>
      <c r="E421" s="35" t="s">
        <v>2293</v>
      </c>
      <c r="F421" s="35" t="s">
        <v>1727</v>
      </c>
      <c r="G421" s="35" t="s">
        <v>1729</v>
      </c>
      <c r="H421"/>
      <c r="I421"/>
      <c r="J421"/>
      <c r="K421"/>
      <c r="L421"/>
      <c r="M421"/>
      <c r="N421"/>
    </row>
    <row r="422" spans="1:14" x14ac:dyDescent="0.25">
      <c r="A422"/>
      <c r="B422"/>
      <c r="C422"/>
      <c r="D422" s="35" t="s">
        <v>2294</v>
      </c>
      <c r="E422" s="35" t="s">
        <v>2294</v>
      </c>
      <c r="F422" s="35" t="s">
        <v>1727</v>
      </c>
      <c r="G422" s="35" t="s">
        <v>1729</v>
      </c>
      <c r="H422"/>
      <c r="I422"/>
      <c r="J422"/>
      <c r="K422"/>
      <c r="L422"/>
      <c r="M422"/>
      <c r="N422"/>
    </row>
    <row r="423" spans="1:14" x14ac:dyDescent="0.25">
      <c r="A423"/>
      <c r="B423"/>
      <c r="C423"/>
      <c r="D423" s="35" t="s">
        <v>2295</v>
      </c>
      <c r="E423" s="35" t="s">
        <v>2295</v>
      </c>
      <c r="F423" s="35" t="s">
        <v>1727</v>
      </c>
      <c r="G423" s="35" t="s">
        <v>1729</v>
      </c>
      <c r="H423"/>
      <c r="I423"/>
      <c r="J423"/>
      <c r="K423"/>
      <c r="L423"/>
      <c r="M423"/>
      <c r="N423"/>
    </row>
    <row r="424" spans="1:14" x14ac:dyDescent="0.25">
      <c r="A424"/>
      <c r="B424"/>
      <c r="C424"/>
      <c r="D424" s="35" t="s">
        <v>2296</v>
      </c>
      <c r="E424" s="35" t="s">
        <v>2296</v>
      </c>
      <c r="F424" s="35" t="s">
        <v>1727</v>
      </c>
      <c r="G424" s="35" t="s">
        <v>1729</v>
      </c>
      <c r="H424"/>
      <c r="I424"/>
      <c r="J424"/>
      <c r="K424"/>
      <c r="L424"/>
      <c r="M424"/>
      <c r="N424"/>
    </row>
    <row r="425" spans="1:14" x14ac:dyDescent="0.25">
      <c r="A425"/>
      <c r="B425"/>
      <c r="C425"/>
      <c r="D425" s="35" t="s">
        <v>2297</v>
      </c>
      <c r="E425" s="35" t="s">
        <v>2297</v>
      </c>
      <c r="F425" s="35" t="s">
        <v>1727</v>
      </c>
      <c r="G425" s="35" t="s">
        <v>1729</v>
      </c>
      <c r="H425"/>
      <c r="I425"/>
      <c r="J425"/>
      <c r="K425"/>
      <c r="L425"/>
      <c r="M425"/>
      <c r="N425"/>
    </row>
    <row r="426" spans="1:14" x14ac:dyDescent="0.25">
      <c r="A426"/>
      <c r="B426"/>
      <c r="C426"/>
      <c r="D426" s="35" t="s">
        <v>2298</v>
      </c>
      <c r="E426" s="35" t="s">
        <v>2298</v>
      </c>
      <c r="F426" s="35" t="s">
        <v>1727</v>
      </c>
      <c r="G426" s="35" t="s">
        <v>1729</v>
      </c>
      <c r="H426"/>
      <c r="I426"/>
      <c r="J426"/>
      <c r="K426"/>
      <c r="L426"/>
      <c r="M426"/>
      <c r="N426"/>
    </row>
    <row r="427" spans="1:14" x14ac:dyDescent="0.25">
      <c r="A427"/>
      <c r="B427"/>
      <c r="C427"/>
      <c r="D427" s="35" t="s">
        <v>2299</v>
      </c>
      <c r="E427" s="35" t="s">
        <v>2299</v>
      </c>
      <c r="F427" s="35" t="s">
        <v>1727</v>
      </c>
      <c r="G427" s="35" t="s">
        <v>1729</v>
      </c>
      <c r="H427"/>
      <c r="I427"/>
      <c r="J427"/>
      <c r="K427"/>
      <c r="L427"/>
      <c r="M427"/>
      <c r="N427"/>
    </row>
    <row r="428" spans="1:14" x14ac:dyDescent="0.25">
      <c r="A428"/>
      <c r="B428"/>
      <c r="C428"/>
      <c r="D428" s="35" t="s">
        <v>2300</v>
      </c>
      <c r="E428" s="35" t="s">
        <v>2300</v>
      </c>
      <c r="F428" s="35" t="s">
        <v>1727</v>
      </c>
      <c r="G428" s="35" t="s">
        <v>1729</v>
      </c>
      <c r="H428"/>
      <c r="I428"/>
      <c r="J428"/>
      <c r="K428"/>
      <c r="L428"/>
      <c r="M428"/>
      <c r="N428"/>
    </row>
    <row r="429" spans="1:14" x14ac:dyDescent="0.25">
      <c r="A429"/>
      <c r="B429"/>
      <c r="C429"/>
      <c r="D429" s="35" t="s">
        <v>2301</v>
      </c>
      <c r="E429" s="35" t="s">
        <v>2301</v>
      </c>
      <c r="F429" s="35" t="s">
        <v>1727</v>
      </c>
      <c r="G429" s="35" t="s">
        <v>1729</v>
      </c>
      <c r="H429"/>
      <c r="I429"/>
      <c r="J429"/>
      <c r="K429"/>
      <c r="L429"/>
      <c r="M429"/>
      <c r="N429"/>
    </row>
    <row r="430" spans="1:14" x14ac:dyDescent="0.25">
      <c r="A430"/>
      <c r="B430"/>
      <c r="C430"/>
      <c r="D430" s="35" t="s">
        <v>2302</v>
      </c>
      <c r="E430" s="35" t="s">
        <v>2302</v>
      </c>
      <c r="F430" s="35" t="s">
        <v>1727</v>
      </c>
      <c r="G430" s="35" t="s">
        <v>1729</v>
      </c>
      <c r="H430"/>
      <c r="I430"/>
      <c r="J430"/>
      <c r="K430"/>
      <c r="L430"/>
      <c r="M430"/>
      <c r="N430"/>
    </row>
    <row r="431" spans="1:14" x14ac:dyDescent="0.25">
      <c r="A431"/>
      <c r="B431"/>
      <c r="C431"/>
      <c r="D431" s="35" t="s">
        <v>2303</v>
      </c>
      <c r="E431" s="35" t="s">
        <v>2303</v>
      </c>
      <c r="F431" s="35" t="s">
        <v>1727</v>
      </c>
      <c r="G431" s="35" t="s">
        <v>1729</v>
      </c>
      <c r="H431"/>
      <c r="I431"/>
      <c r="J431"/>
      <c r="K431"/>
      <c r="L431"/>
      <c r="M431"/>
      <c r="N431"/>
    </row>
    <row r="432" spans="1:14" x14ac:dyDescent="0.25">
      <c r="A432"/>
      <c r="B432"/>
      <c r="C432"/>
      <c r="D432" s="35" t="s">
        <v>2304</v>
      </c>
      <c r="E432" s="35" t="s">
        <v>2304</v>
      </c>
      <c r="F432" s="35" t="s">
        <v>1727</v>
      </c>
      <c r="G432" s="35" t="s">
        <v>1729</v>
      </c>
      <c r="H432"/>
      <c r="I432"/>
      <c r="J432"/>
      <c r="K432"/>
      <c r="L432"/>
      <c r="M432"/>
      <c r="N432"/>
    </row>
    <row r="433" spans="1:14" x14ac:dyDescent="0.25">
      <c r="A433"/>
      <c r="B433"/>
      <c r="C433"/>
      <c r="D433" s="35" t="s">
        <v>2305</v>
      </c>
      <c r="E433" s="35" t="s">
        <v>2305</v>
      </c>
      <c r="F433" s="35" t="s">
        <v>1727</v>
      </c>
      <c r="G433" s="35" t="s">
        <v>1729</v>
      </c>
      <c r="H433"/>
      <c r="I433"/>
      <c r="J433"/>
      <c r="K433"/>
      <c r="L433"/>
      <c r="M433"/>
      <c r="N433"/>
    </row>
    <row r="434" spans="1:14" x14ac:dyDescent="0.25">
      <c r="A434"/>
      <c r="B434"/>
      <c r="C434"/>
      <c r="D434" s="35" t="s">
        <v>2306</v>
      </c>
      <c r="E434" s="35" t="s">
        <v>2306</v>
      </c>
      <c r="F434" s="35" t="s">
        <v>1727</v>
      </c>
      <c r="G434" s="35" t="s">
        <v>1729</v>
      </c>
      <c r="H434"/>
      <c r="I434"/>
      <c r="J434"/>
      <c r="K434"/>
      <c r="L434"/>
      <c r="M434"/>
      <c r="N434"/>
    </row>
    <row r="435" spans="1:14" x14ac:dyDescent="0.25">
      <c r="A435"/>
      <c r="B435"/>
      <c r="C435"/>
      <c r="D435" s="35" t="s">
        <v>2307</v>
      </c>
      <c r="E435" s="35" t="s">
        <v>2307</v>
      </c>
      <c r="F435" s="35" t="s">
        <v>1727</v>
      </c>
      <c r="G435" s="35" t="s">
        <v>1729</v>
      </c>
      <c r="H435"/>
      <c r="I435"/>
      <c r="J435"/>
      <c r="K435"/>
      <c r="L435"/>
      <c r="M435"/>
      <c r="N435"/>
    </row>
    <row r="436" spans="1:14" x14ac:dyDescent="0.25">
      <c r="A436"/>
      <c r="B436"/>
      <c r="C436"/>
      <c r="D436" s="35" t="s">
        <v>2308</v>
      </c>
      <c r="E436" s="35" t="s">
        <v>2308</v>
      </c>
      <c r="F436" s="35" t="s">
        <v>1727</v>
      </c>
      <c r="G436" s="35" t="s">
        <v>1729</v>
      </c>
      <c r="H436"/>
      <c r="I436"/>
      <c r="J436"/>
      <c r="K436"/>
      <c r="L436"/>
      <c r="M436"/>
      <c r="N436"/>
    </row>
    <row r="437" spans="1:14" x14ac:dyDescent="0.25">
      <c r="A437"/>
      <c r="B437"/>
      <c r="C437"/>
      <c r="D437" s="35" t="s">
        <v>2309</v>
      </c>
      <c r="E437" s="35" t="s">
        <v>2309</v>
      </c>
      <c r="F437" s="35" t="s">
        <v>1727</v>
      </c>
      <c r="G437" s="35" t="s">
        <v>1729</v>
      </c>
      <c r="H437"/>
      <c r="I437"/>
      <c r="J437"/>
      <c r="K437"/>
      <c r="L437"/>
      <c r="M437"/>
      <c r="N437"/>
    </row>
    <row r="438" spans="1:14" x14ac:dyDescent="0.25">
      <c r="A438"/>
      <c r="B438"/>
      <c r="C438"/>
      <c r="D438" s="35" t="s">
        <v>2310</v>
      </c>
      <c r="E438" s="35" t="s">
        <v>2310</v>
      </c>
      <c r="F438" s="35" t="s">
        <v>1727</v>
      </c>
      <c r="G438" s="35" t="s">
        <v>1729</v>
      </c>
      <c r="H438"/>
      <c r="I438"/>
      <c r="J438"/>
      <c r="K438"/>
      <c r="L438"/>
      <c r="M438"/>
      <c r="N438"/>
    </row>
    <row r="439" spans="1:14" x14ac:dyDescent="0.25">
      <c r="A439"/>
      <c r="B439"/>
      <c r="C439"/>
      <c r="D439" s="35" t="s">
        <v>2311</v>
      </c>
      <c r="E439" s="35" t="s">
        <v>2311</v>
      </c>
      <c r="F439" s="35" t="s">
        <v>1727</v>
      </c>
      <c r="G439" s="35" t="s">
        <v>1729</v>
      </c>
      <c r="H439"/>
      <c r="I439"/>
      <c r="J439"/>
      <c r="K439"/>
      <c r="L439"/>
      <c r="M439"/>
      <c r="N439"/>
    </row>
    <row r="440" spans="1:14" x14ac:dyDescent="0.25">
      <c r="A440"/>
      <c r="B440"/>
      <c r="C440" s="35" t="s">
        <v>2312</v>
      </c>
      <c r="D440" s="35" t="s">
        <v>1559</v>
      </c>
      <c r="E440" s="35" t="s">
        <v>2312</v>
      </c>
      <c r="F440" s="35" t="s">
        <v>1727</v>
      </c>
      <c r="G440" s="35" t="s">
        <v>837</v>
      </c>
      <c r="H440"/>
      <c r="I440"/>
      <c r="J440"/>
      <c r="K440"/>
      <c r="L440"/>
      <c r="M440"/>
      <c r="N440"/>
    </row>
    <row r="441" spans="1:14" x14ac:dyDescent="0.25">
      <c r="A441"/>
      <c r="B441"/>
      <c r="C441"/>
      <c r="D441" s="35" t="s">
        <v>2313</v>
      </c>
      <c r="E441" s="35" t="s">
        <v>2313</v>
      </c>
      <c r="F441" s="35" t="s">
        <v>1727</v>
      </c>
      <c r="G441" s="35" t="s">
        <v>1742</v>
      </c>
      <c r="H441"/>
      <c r="I441"/>
      <c r="J441"/>
      <c r="K441"/>
      <c r="L441"/>
      <c r="M441"/>
      <c r="N441"/>
    </row>
    <row r="442" spans="1:14" x14ac:dyDescent="0.25">
      <c r="A442"/>
      <c r="B442"/>
      <c r="C442"/>
      <c r="D442" s="35" t="s">
        <v>2314</v>
      </c>
      <c r="E442" s="35" t="s">
        <v>2314</v>
      </c>
      <c r="F442" s="35" t="s">
        <v>1727</v>
      </c>
      <c r="G442" s="35" t="s">
        <v>1742</v>
      </c>
      <c r="H442"/>
      <c r="I442"/>
      <c r="J442"/>
      <c r="K442"/>
      <c r="L442"/>
      <c r="M442"/>
      <c r="N442"/>
    </row>
    <row r="443" spans="1:14" x14ac:dyDescent="0.25">
      <c r="A443"/>
      <c r="B443"/>
      <c r="C443"/>
      <c r="D443" s="35" t="s">
        <v>2315</v>
      </c>
      <c r="E443" s="35" t="s">
        <v>2315</v>
      </c>
      <c r="F443" s="35" t="s">
        <v>1727</v>
      </c>
      <c r="G443" s="35" t="s">
        <v>1743</v>
      </c>
      <c r="H443"/>
      <c r="I443"/>
      <c r="J443"/>
      <c r="K443"/>
      <c r="L443"/>
      <c r="M443"/>
      <c r="N443"/>
    </row>
    <row r="444" spans="1:14" x14ac:dyDescent="0.25">
      <c r="A444"/>
      <c r="B444"/>
      <c r="C444"/>
      <c r="D444" s="35" t="s">
        <v>2316</v>
      </c>
      <c r="E444" s="35" t="s">
        <v>2316</v>
      </c>
      <c r="F444" s="35" t="s">
        <v>1727</v>
      </c>
      <c r="G444" s="35" t="s">
        <v>1742</v>
      </c>
      <c r="H444"/>
      <c r="I444"/>
      <c r="J444"/>
      <c r="K444"/>
      <c r="L444"/>
      <c r="M444"/>
      <c r="N444"/>
    </row>
    <row r="445" spans="1:14" x14ac:dyDescent="0.25">
      <c r="A445"/>
      <c r="B445"/>
      <c r="C445"/>
      <c r="D445" s="35" t="s">
        <v>2382</v>
      </c>
      <c r="E445" s="35" t="s">
        <v>2382</v>
      </c>
      <c r="F445" s="35" t="s">
        <v>1727</v>
      </c>
      <c r="G445" s="35" t="s">
        <v>1742</v>
      </c>
      <c r="H445"/>
      <c r="I445"/>
      <c r="J445"/>
      <c r="K445"/>
      <c r="L445"/>
      <c r="M445"/>
      <c r="N445"/>
    </row>
    <row r="446" spans="1:14" x14ac:dyDescent="0.25">
      <c r="A446"/>
      <c r="B446"/>
      <c r="C446"/>
      <c r="D446" s="35" t="s">
        <v>2383</v>
      </c>
      <c r="E446" s="35" t="s">
        <v>2383</v>
      </c>
      <c r="F446" s="35" t="s">
        <v>1727</v>
      </c>
      <c r="G446" s="35" t="s">
        <v>1742</v>
      </c>
      <c r="H446"/>
      <c r="I446"/>
      <c r="J446"/>
      <c r="K446"/>
      <c r="L446"/>
      <c r="M446"/>
      <c r="N446"/>
    </row>
    <row r="447" spans="1:14" x14ac:dyDescent="0.25">
      <c r="A447"/>
      <c r="B447" s="35" t="s">
        <v>2384</v>
      </c>
      <c r="C447" s="35" t="s">
        <v>1559</v>
      </c>
      <c r="D447" s="35" t="s">
        <v>1559</v>
      </c>
      <c r="E447" s="35" t="s">
        <v>2384</v>
      </c>
      <c r="F447" s="35" t="s">
        <v>1727</v>
      </c>
      <c r="G447" s="35" t="s">
        <v>837</v>
      </c>
      <c r="H447"/>
      <c r="I447"/>
      <c r="J447"/>
      <c r="K447"/>
      <c r="L447"/>
      <c r="M447"/>
      <c r="N447"/>
    </row>
    <row r="448" spans="1:14" x14ac:dyDescent="0.25">
      <c r="A448"/>
      <c r="B448"/>
      <c r="C448" s="35" t="s">
        <v>2385</v>
      </c>
      <c r="D448" s="35" t="s">
        <v>1559</v>
      </c>
      <c r="E448" s="35" t="s">
        <v>2385</v>
      </c>
      <c r="F448" s="35" t="s">
        <v>1727</v>
      </c>
      <c r="G448" s="35" t="s">
        <v>1743</v>
      </c>
      <c r="H448"/>
      <c r="I448"/>
      <c r="J448"/>
      <c r="K448"/>
      <c r="L448"/>
      <c r="M448"/>
      <c r="N448"/>
    </row>
    <row r="449" spans="1:14" x14ac:dyDescent="0.25">
      <c r="A449"/>
      <c r="B449"/>
      <c r="C449" s="35" t="s">
        <v>2386</v>
      </c>
      <c r="D449" s="35" t="s">
        <v>1559</v>
      </c>
      <c r="E449" s="35" t="s">
        <v>2386</v>
      </c>
      <c r="F449" s="35" t="s">
        <v>1727</v>
      </c>
      <c r="G449" s="35" t="s">
        <v>1749</v>
      </c>
      <c r="H449"/>
      <c r="I449"/>
      <c r="J449"/>
      <c r="K449"/>
      <c r="L449"/>
      <c r="M449"/>
      <c r="N449"/>
    </row>
    <row r="450" spans="1:14" x14ac:dyDescent="0.25">
      <c r="A450"/>
      <c r="B450"/>
      <c r="C450" s="35" t="s">
        <v>2387</v>
      </c>
      <c r="D450" s="35" t="s">
        <v>1559</v>
      </c>
      <c r="E450" s="35" t="s">
        <v>2387</v>
      </c>
      <c r="F450" s="35" t="s">
        <v>1727</v>
      </c>
      <c r="G450" s="35" t="s">
        <v>1749</v>
      </c>
      <c r="H450"/>
      <c r="I450"/>
      <c r="J450"/>
      <c r="K450"/>
      <c r="L450"/>
      <c r="M450"/>
      <c r="N450"/>
    </row>
    <row r="451" spans="1:14" x14ac:dyDescent="0.25">
      <c r="A451"/>
      <c r="B451"/>
      <c r="C451" s="35" t="s">
        <v>2388</v>
      </c>
      <c r="D451" s="35" t="s">
        <v>1559</v>
      </c>
      <c r="E451" s="35" t="s">
        <v>2388</v>
      </c>
      <c r="F451" s="35" t="s">
        <v>1727</v>
      </c>
      <c r="G451" s="35" t="s">
        <v>1749</v>
      </c>
      <c r="H451"/>
      <c r="I451"/>
      <c r="J451"/>
      <c r="K451"/>
      <c r="L451"/>
      <c r="M451"/>
      <c r="N451"/>
    </row>
    <row r="452" spans="1:14" x14ac:dyDescent="0.25">
      <c r="A452"/>
      <c r="B452" s="35" t="s">
        <v>2389</v>
      </c>
      <c r="C452" s="35" t="s">
        <v>1559</v>
      </c>
      <c r="D452" s="35" t="s">
        <v>1559</v>
      </c>
      <c r="E452" s="35" t="s">
        <v>2389</v>
      </c>
      <c r="F452" s="35" t="s">
        <v>1730</v>
      </c>
      <c r="G452" s="35" t="s">
        <v>837</v>
      </c>
      <c r="H452"/>
      <c r="I452"/>
      <c r="J452"/>
      <c r="K452"/>
      <c r="L452"/>
      <c r="M452"/>
      <c r="N452"/>
    </row>
    <row r="453" spans="1:14" x14ac:dyDescent="0.25">
      <c r="A453"/>
      <c r="B453"/>
      <c r="C453" s="35" t="s">
        <v>2000</v>
      </c>
      <c r="D453" s="35" t="s">
        <v>1559</v>
      </c>
      <c r="E453" s="35" t="s">
        <v>2000</v>
      </c>
      <c r="F453" s="35" t="s">
        <v>1730</v>
      </c>
      <c r="G453" s="35" t="s">
        <v>837</v>
      </c>
      <c r="H453"/>
      <c r="I453"/>
      <c r="J453"/>
      <c r="K453"/>
      <c r="L453"/>
      <c r="M453"/>
      <c r="N453"/>
    </row>
    <row r="454" spans="1:14" x14ac:dyDescent="0.25">
      <c r="A454"/>
      <c r="B454"/>
      <c r="C454"/>
      <c r="D454" s="35" t="s">
        <v>2001</v>
      </c>
      <c r="E454" s="35" t="s">
        <v>2001</v>
      </c>
      <c r="F454" s="35" t="s">
        <v>1730</v>
      </c>
      <c r="G454" s="35" t="s">
        <v>1728</v>
      </c>
      <c r="H454"/>
      <c r="I454"/>
      <c r="J454"/>
      <c r="K454"/>
      <c r="L454"/>
      <c r="M454"/>
      <c r="N454"/>
    </row>
    <row r="455" spans="1:14" x14ac:dyDescent="0.25">
      <c r="A455"/>
      <c r="B455"/>
      <c r="C455"/>
      <c r="D455" s="35" t="s">
        <v>2002</v>
      </c>
      <c r="E455" s="35" t="s">
        <v>2002</v>
      </c>
      <c r="F455" s="35" t="s">
        <v>1730</v>
      </c>
      <c r="G455" s="35" t="s">
        <v>1728</v>
      </c>
      <c r="H455"/>
      <c r="I455"/>
      <c r="J455"/>
      <c r="K455"/>
      <c r="L455"/>
      <c r="M455"/>
      <c r="N455"/>
    </row>
    <row r="456" spans="1:14" x14ac:dyDescent="0.25">
      <c r="A456"/>
      <c r="B456"/>
      <c r="C456"/>
      <c r="D456" s="35" t="s">
        <v>2003</v>
      </c>
      <c r="E456" s="35" t="s">
        <v>2003</v>
      </c>
      <c r="F456" s="35" t="s">
        <v>1730</v>
      </c>
      <c r="G456" s="35" t="s">
        <v>1728</v>
      </c>
      <c r="H456"/>
      <c r="I456"/>
      <c r="J456"/>
      <c r="K456"/>
      <c r="L456"/>
      <c r="M456"/>
      <c r="N456"/>
    </row>
    <row r="457" spans="1:14" x14ac:dyDescent="0.25">
      <c r="A457"/>
      <c r="B457"/>
      <c r="C457"/>
      <c r="D457" s="35" t="s">
        <v>2004</v>
      </c>
      <c r="E457" s="35" t="s">
        <v>2004</v>
      </c>
      <c r="F457" s="35" t="s">
        <v>1730</v>
      </c>
      <c r="G457" s="35" t="s">
        <v>1728</v>
      </c>
      <c r="H457"/>
      <c r="I457"/>
      <c r="J457"/>
      <c r="K457"/>
      <c r="L457"/>
      <c r="M457"/>
      <c r="N457"/>
    </row>
    <row r="458" spans="1:14" x14ac:dyDescent="0.25">
      <c r="A458"/>
      <c r="B458"/>
      <c r="C458" s="35" t="s">
        <v>2005</v>
      </c>
      <c r="D458" s="35" t="s">
        <v>1559</v>
      </c>
      <c r="E458" s="35" t="s">
        <v>2005</v>
      </c>
      <c r="F458" s="35" t="s">
        <v>1730</v>
      </c>
      <c r="G458" s="35" t="s">
        <v>1743</v>
      </c>
      <c r="H458"/>
      <c r="I458"/>
      <c r="J458"/>
      <c r="K458"/>
      <c r="L458"/>
      <c r="M458"/>
      <c r="N458"/>
    </row>
    <row r="459" spans="1:14" x14ac:dyDescent="0.25">
      <c r="A459"/>
      <c r="B459"/>
      <c r="C459" s="35" t="s">
        <v>2006</v>
      </c>
      <c r="D459" s="35" t="s">
        <v>1559</v>
      </c>
      <c r="E459" s="35" t="s">
        <v>2006</v>
      </c>
      <c r="F459" s="35" t="s">
        <v>1730</v>
      </c>
      <c r="G459" s="35" t="s">
        <v>1743</v>
      </c>
      <c r="H459"/>
      <c r="I459"/>
      <c r="J459"/>
      <c r="K459"/>
      <c r="L459"/>
      <c r="M459"/>
      <c r="N459"/>
    </row>
    <row r="460" spans="1:14" x14ac:dyDescent="0.25">
      <c r="A460"/>
      <c r="B460"/>
      <c r="C460" s="35" t="s">
        <v>2007</v>
      </c>
      <c r="D460" s="35" t="s">
        <v>1559</v>
      </c>
      <c r="E460" s="35" t="s">
        <v>2007</v>
      </c>
      <c r="F460" s="35" t="s">
        <v>1730</v>
      </c>
      <c r="G460" s="35" t="s">
        <v>1743</v>
      </c>
      <c r="H460"/>
      <c r="I460"/>
      <c r="J460"/>
      <c r="K460"/>
      <c r="L460"/>
      <c r="M460"/>
      <c r="N460"/>
    </row>
    <row r="461" spans="1:14" x14ac:dyDescent="0.25">
      <c r="A461" s="35" t="s">
        <v>2008</v>
      </c>
      <c r="B461" s="35" t="s">
        <v>1559</v>
      </c>
      <c r="C461" s="35" t="s">
        <v>1559</v>
      </c>
      <c r="D461" s="35" t="s">
        <v>1559</v>
      </c>
      <c r="E461" s="35" t="s">
        <v>2008</v>
      </c>
      <c r="F461" s="35" t="s">
        <v>1727</v>
      </c>
      <c r="G461" s="35" t="s">
        <v>837</v>
      </c>
      <c r="H461"/>
      <c r="I461"/>
      <c r="J461"/>
      <c r="K461"/>
      <c r="L461"/>
      <c r="M461"/>
      <c r="N461"/>
    </row>
    <row r="462" spans="1:14" x14ac:dyDescent="0.25">
      <c r="A462"/>
      <c r="B462" s="35" t="s">
        <v>2009</v>
      </c>
      <c r="C462" s="35" t="s">
        <v>1559</v>
      </c>
      <c r="D462" s="35" t="s">
        <v>1559</v>
      </c>
      <c r="E462" s="35" t="s">
        <v>2009</v>
      </c>
      <c r="F462" s="35" t="s">
        <v>1726</v>
      </c>
      <c r="G462" s="35" t="s">
        <v>1747</v>
      </c>
      <c r="H462"/>
      <c r="I462"/>
      <c r="J462"/>
      <c r="K462"/>
      <c r="L462"/>
      <c r="M462"/>
      <c r="N462"/>
    </row>
    <row r="463" spans="1:14" x14ac:dyDescent="0.25">
      <c r="A463"/>
      <c r="B463"/>
      <c r="C463" s="35" t="s">
        <v>2010</v>
      </c>
      <c r="D463" s="35" t="s">
        <v>1559</v>
      </c>
      <c r="E463" s="35" t="s">
        <v>2010</v>
      </c>
      <c r="F463" s="35" t="s">
        <v>1726</v>
      </c>
      <c r="G463" s="35" t="s">
        <v>1747</v>
      </c>
      <c r="H463"/>
      <c r="I463"/>
      <c r="J463"/>
      <c r="K463"/>
      <c r="L463"/>
      <c r="M463"/>
      <c r="N463"/>
    </row>
    <row r="464" spans="1:14" x14ac:dyDescent="0.25">
      <c r="A464"/>
      <c r="B464"/>
      <c r="C464" s="35" t="s">
        <v>2011</v>
      </c>
      <c r="D464" s="35" t="s">
        <v>1559</v>
      </c>
      <c r="E464" s="35" t="s">
        <v>2011</v>
      </c>
      <c r="F464" s="35" t="s">
        <v>1726</v>
      </c>
      <c r="G464" s="35" t="s">
        <v>1747</v>
      </c>
      <c r="H464"/>
      <c r="I464"/>
      <c r="J464"/>
      <c r="K464"/>
      <c r="L464"/>
      <c r="M464"/>
      <c r="N464"/>
    </row>
    <row r="465" spans="1:14" x14ac:dyDescent="0.25">
      <c r="A465"/>
      <c r="B465"/>
      <c r="C465" s="35" t="s">
        <v>2012</v>
      </c>
      <c r="D465" s="35" t="s">
        <v>1559</v>
      </c>
      <c r="E465" s="35" t="s">
        <v>2012</v>
      </c>
      <c r="F465" s="35" t="s">
        <v>1726</v>
      </c>
      <c r="G465" s="35" t="s">
        <v>1747</v>
      </c>
      <c r="H465"/>
      <c r="I465"/>
      <c r="J465"/>
      <c r="K465"/>
      <c r="L465"/>
      <c r="M465"/>
      <c r="N465"/>
    </row>
    <row r="466" spans="1:14" x14ac:dyDescent="0.25">
      <c r="A466"/>
      <c r="B466"/>
      <c r="C466" s="35" t="s">
        <v>2013</v>
      </c>
      <c r="D466" s="35" t="s">
        <v>1559</v>
      </c>
      <c r="E466" s="35" t="s">
        <v>2013</v>
      </c>
      <c r="F466" s="35" t="s">
        <v>1726</v>
      </c>
      <c r="G466" s="35" t="s">
        <v>1747</v>
      </c>
      <c r="H466"/>
      <c r="I466"/>
      <c r="J466"/>
      <c r="K466"/>
      <c r="L466"/>
      <c r="M466"/>
      <c r="N466"/>
    </row>
    <row r="467" spans="1:14" x14ac:dyDescent="0.25">
      <c r="A467"/>
      <c r="B467"/>
      <c r="C467" s="35" t="s">
        <v>2014</v>
      </c>
      <c r="D467" s="35" t="s">
        <v>1559</v>
      </c>
      <c r="E467" s="35" t="s">
        <v>2014</v>
      </c>
      <c r="F467" s="35" t="s">
        <v>1726</v>
      </c>
      <c r="G467" s="35" t="s">
        <v>1747</v>
      </c>
      <c r="H467"/>
      <c r="I467"/>
      <c r="J467"/>
      <c r="K467"/>
      <c r="L467"/>
      <c r="M467"/>
      <c r="N467"/>
    </row>
    <row r="468" spans="1:14" x14ac:dyDescent="0.25">
      <c r="A468"/>
      <c r="B468" s="35" t="s">
        <v>2015</v>
      </c>
      <c r="C468" s="35" t="s">
        <v>1559</v>
      </c>
      <c r="D468" s="35" t="s">
        <v>1559</v>
      </c>
      <c r="E468" s="35" t="s">
        <v>2015</v>
      </c>
      <c r="F468" s="35" t="s">
        <v>1726</v>
      </c>
      <c r="G468" s="35" t="s">
        <v>1747</v>
      </c>
      <c r="H468"/>
      <c r="I468"/>
      <c r="J468"/>
      <c r="K468"/>
      <c r="L468"/>
      <c r="M468"/>
      <c r="N468"/>
    </row>
    <row r="469" spans="1:14" x14ac:dyDescent="0.25">
      <c r="A469"/>
      <c r="B469"/>
      <c r="C469" s="35" t="s">
        <v>2016</v>
      </c>
      <c r="D469" s="35" t="s">
        <v>1559</v>
      </c>
      <c r="E469" s="35" t="s">
        <v>2016</v>
      </c>
      <c r="F469" s="35" t="s">
        <v>1726</v>
      </c>
      <c r="G469" s="35" t="s">
        <v>1747</v>
      </c>
      <c r="H469"/>
      <c r="I469"/>
      <c r="J469"/>
      <c r="K469"/>
      <c r="L469"/>
      <c r="M469"/>
      <c r="N469"/>
    </row>
    <row r="470" spans="1:14" x14ac:dyDescent="0.25">
      <c r="A470"/>
      <c r="B470"/>
      <c r="C470" s="35" t="s">
        <v>2017</v>
      </c>
      <c r="D470" s="35" t="s">
        <v>1559</v>
      </c>
      <c r="E470" s="35" t="s">
        <v>2017</v>
      </c>
      <c r="F470" s="35" t="s">
        <v>1726</v>
      </c>
      <c r="G470" s="35" t="s">
        <v>1747</v>
      </c>
      <c r="H470"/>
      <c r="I470"/>
      <c r="J470"/>
      <c r="K470"/>
      <c r="L470"/>
      <c r="M470"/>
      <c r="N470"/>
    </row>
    <row r="471" spans="1:14" x14ac:dyDescent="0.25">
      <c r="A471"/>
      <c r="B471"/>
      <c r="C471" s="35" t="s">
        <v>2018</v>
      </c>
      <c r="D471" s="35" t="s">
        <v>1559</v>
      </c>
      <c r="E471" s="35" t="s">
        <v>2018</v>
      </c>
      <c r="F471" s="35" t="s">
        <v>1726</v>
      </c>
      <c r="G471" s="35" t="s">
        <v>1747</v>
      </c>
      <c r="H471"/>
      <c r="I471"/>
      <c r="J471"/>
      <c r="K471"/>
      <c r="L471"/>
      <c r="M471"/>
      <c r="N471"/>
    </row>
    <row r="472" spans="1:14" x14ac:dyDescent="0.25">
      <c r="A472"/>
      <c r="B472"/>
      <c r="C472" s="35" t="s">
        <v>2019</v>
      </c>
      <c r="D472" s="35" t="s">
        <v>1559</v>
      </c>
      <c r="E472" s="35" t="s">
        <v>2019</v>
      </c>
      <c r="F472" s="35" t="s">
        <v>1726</v>
      </c>
      <c r="G472" s="35" t="s">
        <v>1747</v>
      </c>
      <c r="H472"/>
      <c r="I472"/>
      <c r="J472"/>
      <c r="K472"/>
      <c r="L472"/>
      <c r="M472"/>
      <c r="N472"/>
    </row>
    <row r="473" spans="1:14" x14ac:dyDescent="0.25">
      <c r="A473"/>
      <c r="B473"/>
      <c r="C473" s="35" t="s">
        <v>2020</v>
      </c>
      <c r="D473" s="35" t="s">
        <v>1559</v>
      </c>
      <c r="E473" s="35" t="s">
        <v>2020</v>
      </c>
      <c r="F473" s="35" t="s">
        <v>1726</v>
      </c>
      <c r="G473" s="35" t="s">
        <v>1747</v>
      </c>
      <c r="H473"/>
      <c r="I473"/>
      <c r="J473"/>
      <c r="K473"/>
      <c r="L473"/>
      <c r="M473"/>
      <c r="N473"/>
    </row>
    <row r="474" spans="1:14" x14ac:dyDescent="0.25">
      <c r="A474"/>
      <c r="B474"/>
      <c r="C474" s="35" t="s">
        <v>2021</v>
      </c>
      <c r="D474" s="35" t="s">
        <v>1559</v>
      </c>
      <c r="E474" s="35" t="s">
        <v>2021</v>
      </c>
      <c r="F474" s="35" t="s">
        <v>1726</v>
      </c>
      <c r="G474" s="35" t="s">
        <v>1747</v>
      </c>
      <c r="H474"/>
      <c r="I474"/>
      <c r="J474"/>
      <c r="K474"/>
      <c r="L474"/>
      <c r="M474"/>
      <c r="N474"/>
    </row>
    <row r="475" spans="1:14" x14ac:dyDescent="0.25">
      <c r="A475"/>
      <c r="B475"/>
      <c r="C475" s="35" t="s">
        <v>2022</v>
      </c>
      <c r="D475" s="35" t="s">
        <v>1559</v>
      </c>
      <c r="E475" s="35" t="s">
        <v>2022</v>
      </c>
      <c r="F475" s="35" t="s">
        <v>1726</v>
      </c>
      <c r="G475" s="35" t="s">
        <v>1747</v>
      </c>
      <c r="H475"/>
      <c r="I475"/>
      <c r="J475"/>
      <c r="K475"/>
      <c r="L475"/>
      <c r="M475"/>
      <c r="N475"/>
    </row>
    <row r="476" spans="1:14" x14ac:dyDescent="0.25">
      <c r="A476"/>
      <c r="B476"/>
      <c r="C476" s="35" t="s">
        <v>2023</v>
      </c>
      <c r="D476" s="35" t="s">
        <v>1559</v>
      </c>
      <c r="E476" s="35" t="s">
        <v>2023</v>
      </c>
      <c r="F476" s="35" t="s">
        <v>1726</v>
      </c>
      <c r="G476" s="35" t="s">
        <v>1747</v>
      </c>
      <c r="H476"/>
      <c r="I476"/>
      <c r="J476"/>
      <c r="K476"/>
      <c r="L476"/>
      <c r="M476"/>
      <c r="N476"/>
    </row>
    <row r="477" spans="1:14" x14ac:dyDescent="0.25">
      <c r="A477"/>
      <c r="B477"/>
      <c r="C477" s="35" t="s">
        <v>2024</v>
      </c>
      <c r="D477" s="35" t="s">
        <v>1559</v>
      </c>
      <c r="E477" s="35" t="s">
        <v>2024</v>
      </c>
      <c r="F477" s="35" t="s">
        <v>1726</v>
      </c>
      <c r="G477" s="35" t="s">
        <v>1747</v>
      </c>
      <c r="H477"/>
      <c r="I477"/>
      <c r="J477"/>
      <c r="K477"/>
      <c r="L477"/>
      <c r="M477"/>
      <c r="N477"/>
    </row>
    <row r="478" spans="1:14" x14ac:dyDescent="0.25">
      <c r="A478"/>
      <c r="B478"/>
      <c r="C478" s="35" t="s">
        <v>2025</v>
      </c>
      <c r="D478" s="35" t="s">
        <v>1559</v>
      </c>
      <c r="E478" s="35" t="s">
        <v>2025</v>
      </c>
      <c r="F478" s="35" t="s">
        <v>1726</v>
      </c>
      <c r="G478" s="35" t="s">
        <v>1747</v>
      </c>
      <c r="H478"/>
      <c r="I478"/>
      <c r="J478"/>
      <c r="K478"/>
      <c r="L478"/>
      <c r="M478"/>
      <c r="N478"/>
    </row>
    <row r="479" spans="1:14" x14ac:dyDescent="0.25">
      <c r="A479"/>
      <c r="B479" s="35" t="s">
        <v>2026</v>
      </c>
      <c r="C479" s="35" t="s">
        <v>1559</v>
      </c>
      <c r="D479" s="35" t="s">
        <v>1559</v>
      </c>
      <c r="E479" s="35" t="s">
        <v>2026</v>
      </c>
      <c r="F479" s="35" t="s">
        <v>1726</v>
      </c>
      <c r="G479" s="35" t="s">
        <v>1747</v>
      </c>
      <c r="H479"/>
      <c r="I479"/>
      <c r="J479"/>
      <c r="K479"/>
      <c r="L479"/>
      <c r="M479"/>
      <c r="N479"/>
    </row>
    <row r="480" spans="1:14" x14ac:dyDescent="0.25">
      <c r="A480"/>
      <c r="B480"/>
      <c r="C480" s="35" t="s">
        <v>2027</v>
      </c>
      <c r="D480" s="35" t="s">
        <v>1559</v>
      </c>
      <c r="E480" s="35" t="s">
        <v>2027</v>
      </c>
      <c r="F480" s="35" t="s">
        <v>1726</v>
      </c>
      <c r="G480" s="35" t="s">
        <v>1747</v>
      </c>
      <c r="H480"/>
      <c r="I480"/>
      <c r="J480"/>
      <c r="K480"/>
      <c r="L480"/>
      <c r="M480"/>
      <c r="N480"/>
    </row>
    <row r="481" spans="1:14" x14ac:dyDescent="0.25">
      <c r="A481"/>
      <c r="B481"/>
      <c r="C481" s="35" t="s">
        <v>2028</v>
      </c>
      <c r="D481" s="35" t="s">
        <v>1559</v>
      </c>
      <c r="E481" s="35" t="s">
        <v>2028</v>
      </c>
      <c r="F481" s="35" t="s">
        <v>1726</v>
      </c>
      <c r="G481" s="35" t="s">
        <v>1747</v>
      </c>
      <c r="H481"/>
      <c r="I481"/>
      <c r="J481"/>
      <c r="K481"/>
      <c r="L481"/>
      <c r="M481"/>
      <c r="N481"/>
    </row>
    <row r="482" spans="1:14" x14ac:dyDescent="0.25">
      <c r="A482"/>
      <c r="B482"/>
      <c r="C482" s="35" t="s">
        <v>2029</v>
      </c>
      <c r="D482" s="35" t="s">
        <v>1559</v>
      </c>
      <c r="E482" s="35" t="s">
        <v>2029</v>
      </c>
      <c r="F482" s="35" t="s">
        <v>1726</v>
      </c>
      <c r="G482" s="35" t="s">
        <v>1747</v>
      </c>
      <c r="H482"/>
      <c r="I482"/>
      <c r="J482"/>
      <c r="K482"/>
      <c r="L482"/>
      <c r="M482"/>
      <c r="N482"/>
    </row>
    <row r="483" spans="1:14" x14ac:dyDescent="0.25">
      <c r="A483"/>
      <c r="B483" s="35" t="s">
        <v>2030</v>
      </c>
      <c r="C483" s="35" t="s">
        <v>1559</v>
      </c>
      <c r="D483" s="35" t="s">
        <v>1559</v>
      </c>
      <c r="E483" s="35" t="s">
        <v>2030</v>
      </c>
      <c r="F483" s="35" t="s">
        <v>1726</v>
      </c>
      <c r="G483" s="35" t="s">
        <v>1747</v>
      </c>
      <c r="H483"/>
      <c r="I483"/>
      <c r="J483"/>
      <c r="K483"/>
      <c r="L483"/>
      <c r="M483"/>
      <c r="N483"/>
    </row>
    <row r="484" spans="1:14" x14ac:dyDescent="0.25">
      <c r="A484"/>
      <c r="B484"/>
      <c r="C484" s="35" t="s">
        <v>2031</v>
      </c>
      <c r="D484" s="35" t="s">
        <v>1559</v>
      </c>
      <c r="E484" s="35" t="s">
        <v>2031</v>
      </c>
      <c r="F484" s="35" t="s">
        <v>1726</v>
      </c>
      <c r="G484" s="35" t="s">
        <v>1747</v>
      </c>
      <c r="H484"/>
      <c r="I484"/>
      <c r="J484"/>
      <c r="K484"/>
      <c r="L484"/>
      <c r="M484"/>
      <c r="N484"/>
    </row>
    <row r="485" spans="1:14" x14ac:dyDescent="0.25">
      <c r="A485"/>
      <c r="B485"/>
      <c r="C485" s="35" t="s">
        <v>2032</v>
      </c>
      <c r="D485" s="35" t="s">
        <v>1559</v>
      </c>
      <c r="E485" s="35" t="s">
        <v>2032</v>
      </c>
      <c r="F485" s="35" t="s">
        <v>1726</v>
      </c>
      <c r="G485" s="35" t="s">
        <v>1747</v>
      </c>
      <c r="H485"/>
      <c r="I485"/>
      <c r="J485"/>
      <c r="K485"/>
      <c r="L485"/>
      <c r="M485"/>
      <c r="N485"/>
    </row>
    <row r="486" spans="1:14" x14ac:dyDescent="0.25">
      <c r="A486"/>
      <c r="B486"/>
      <c r="C486" s="35" t="s">
        <v>2033</v>
      </c>
      <c r="D486" s="35" t="s">
        <v>1559</v>
      </c>
      <c r="E486" s="35" t="s">
        <v>2033</v>
      </c>
      <c r="F486" s="35" t="s">
        <v>1726</v>
      </c>
      <c r="G486" s="35" t="s">
        <v>1747</v>
      </c>
      <c r="H486"/>
      <c r="I486"/>
      <c r="J486"/>
      <c r="K486"/>
      <c r="L486"/>
      <c r="M486"/>
      <c r="N486"/>
    </row>
    <row r="487" spans="1:14" x14ac:dyDescent="0.25">
      <c r="A487"/>
      <c r="B487"/>
      <c r="C487" s="35" t="s">
        <v>2034</v>
      </c>
      <c r="D487" s="35" t="s">
        <v>1559</v>
      </c>
      <c r="E487" s="35" t="s">
        <v>2034</v>
      </c>
      <c r="F487" s="35" t="s">
        <v>1726</v>
      </c>
      <c r="G487" s="35" t="s">
        <v>1747</v>
      </c>
      <c r="H487"/>
      <c r="I487"/>
      <c r="J487"/>
      <c r="K487"/>
      <c r="L487"/>
      <c r="M487"/>
      <c r="N487"/>
    </row>
    <row r="488" spans="1:14" x14ac:dyDescent="0.25">
      <c r="A488"/>
      <c r="B488" s="35" t="s">
        <v>2035</v>
      </c>
      <c r="C488" s="35" t="s">
        <v>1559</v>
      </c>
      <c r="D488" s="35" t="s">
        <v>1559</v>
      </c>
      <c r="E488" s="35" t="s">
        <v>2035</v>
      </c>
      <c r="F488" s="35" t="s">
        <v>1726</v>
      </c>
      <c r="G488" s="35" t="s">
        <v>1747</v>
      </c>
      <c r="H488"/>
      <c r="I488"/>
      <c r="J488"/>
      <c r="K488"/>
      <c r="L488"/>
      <c r="M488"/>
      <c r="N488"/>
    </row>
    <row r="489" spans="1:14" x14ac:dyDescent="0.25">
      <c r="A489"/>
      <c r="B489"/>
      <c r="C489" s="35" t="s">
        <v>2036</v>
      </c>
      <c r="D489" s="35" t="s">
        <v>1559</v>
      </c>
      <c r="E489" s="35" t="s">
        <v>2036</v>
      </c>
      <c r="F489" s="35" t="s">
        <v>1726</v>
      </c>
      <c r="G489" s="35" t="s">
        <v>1747</v>
      </c>
      <c r="H489"/>
      <c r="I489"/>
      <c r="J489"/>
      <c r="K489"/>
      <c r="L489"/>
      <c r="M489"/>
      <c r="N489"/>
    </row>
    <row r="490" spans="1:14" x14ac:dyDescent="0.25">
      <c r="A490"/>
      <c r="B490"/>
      <c r="C490"/>
      <c r="D490" s="35" t="s">
        <v>2037</v>
      </c>
      <c r="E490" s="35" t="s">
        <v>2037</v>
      </c>
      <c r="F490" s="35" t="s">
        <v>1726</v>
      </c>
      <c r="G490" s="35" t="s">
        <v>1747</v>
      </c>
      <c r="H490"/>
      <c r="I490"/>
      <c r="J490"/>
      <c r="K490"/>
      <c r="L490"/>
      <c r="M490"/>
      <c r="N490"/>
    </row>
    <row r="491" spans="1:14" x14ac:dyDescent="0.25">
      <c r="A491"/>
      <c r="B491"/>
      <c r="C491"/>
      <c r="D491" s="35" t="s">
        <v>2038</v>
      </c>
      <c r="E491" s="35" t="s">
        <v>2038</v>
      </c>
      <c r="F491" s="35" t="s">
        <v>1726</v>
      </c>
      <c r="G491" s="35" t="s">
        <v>1747</v>
      </c>
      <c r="H491"/>
      <c r="I491"/>
      <c r="J491"/>
      <c r="K491"/>
      <c r="L491"/>
      <c r="M491"/>
      <c r="N491"/>
    </row>
    <row r="492" spans="1:14" x14ac:dyDescent="0.25">
      <c r="A492"/>
      <c r="B492"/>
      <c r="C492"/>
      <c r="D492" s="35" t="s">
        <v>2039</v>
      </c>
      <c r="E492" s="35" t="s">
        <v>2039</v>
      </c>
      <c r="F492" s="35" t="s">
        <v>1726</v>
      </c>
      <c r="G492" s="35" t="s">
        <v>1747</v>
      </c>
      <c r="H492"/>
      <c r="I492"/>
      <c r="J492"/>
      <c r="K492"/>
      <c r="L492"/>
      <c r="M492"/>
      <c r="N492"/>
    </row>
    <row r="493" spans="1:14" x14ac:dyDescent="0.25">
      <c r="A493"/>
      <c r="B493"/>
      <c r="C493"/>
      <c r="D493" s="35" t="s">
        <v>2040</v>
      </c>
      <c r="E493" s="35" t="s">
        <v>2040</v>
      </c>
      <c r="F493" s="35" t="s">
        <v>1726</v>
      </c>
      <c r="G493" s="35" t="s">
        <v>1747</v>
      </c>
      <c r="H493"/>
      <c r="I493"/>
      <c r="J493"/>
      <c r="K493"/>
      <c r="L493"/>
      <c r="M493"/>
      <c r="N493"/>
    </row>
    <row r="494" spans="1:14" x14ac:dyDescent="0.25">
      <c r="A494"/>
      <c r="B494"/>
      <c r="C494"/>
      <c r="D494" s="35" t="s">
        <v>2041</v>
      </c>
      <c r="E494" s="35" t="s">
        <v>2041</v>
      </c>
      <c r="F494" s="35" t="s">
        <v>1726</v>
      </c>
      <c r="G494" s="35" t="s">
        <v>1747</v>
      </c>
      <c r="H494"/>
      <c r="I494"/>
      <c r="J494"/>
      <c r="K494"/>
      <c r="L494"/>
      <c r="M494"/>
      <c r="N494"/>
    </row>
    <row r="495" spans="1:14" x14ac:dyDescent="0.25">
      <c r="A495"/>
      <c r="B495"/>
      <c r="C495" s="35" t="s">
        <v>2042</v>
      </c>
      <c r="D495" s="35" t="s">
        <v>1559</v>
      </c>
      <c r="E495" s="35" t="s">
        <v>2042</v>
      </c>
      <c r="F495" s="35" t="s">
        <v>1726</v>
      </c>
      <c r="G495" s="35" t="s">
        <v>1747</v>
      </c>
      <c r="H495"/>
      <c r="I495"/>
      <c r="J495"/>
      <c r="K495"/>
      <c r="L495"/>
      <c r="M495"/>
      <c r="N495"/>
    </row>
    <row r="496" spans="1:14" x14ac:dyDescent="0.25">
      <c r="A496"/>
      <c r="B496"/>
      <c r="C496"/>
      <c r="D496" s="35" t="s">
        <v>2043</v>
      </c>
      <c r="E496" s="35" t="s">
        <v>2043</v>
      </c>
      <c r="F496" s="35" t="s">
        <v>1726</v>
      </c>
      <c r="G496" s="35" t="s">
        <v>1747</v>
      </c>
      <c r="H496"/>
      <c r="I496"/>
      <c r="J496"/>
      <c r="K496"/>
      <c r="L496"/>
      <c r="M496"/>
      <c r="N496"/>
    </row>
    <row r="497" spans="1:14" x14ac:dyDescent="0.25">
      <c r="A497"/>
      <c r="B497"/>
      <c r="C497"/>
      <c r="D497" s="35" t="s">
        <v>2044</v>
      </c>
      <c r="E497" s="35" t="s">
        <v>2044</v>
      </c>
      <c r="F497" s="35" t="s">
        <v>1726</v>
      </c>
      <c r="G497" s="35" t="s">
        <v>1747</v>
      </c>
      <c r="H497"/>
      <c r="I497"/>
      <c r="J497"/>
      <c r="K497"/>
      <c r="L497"/>
      <c r="M497"/>
      <c r="N497"/>
    </row>
    <row r="498" spans="1:14" x14ac:dyDescent="0.25">
      <c r="A498"/>
      <c r="B498"/>
      <c r="C498"/>
      <c r="D498" s="35" t="s">
        <v>2045</v>
      </c>
      <c r="E498" s="35" t="s">
        <v>2045</v>
      </c>
      <c r="F498" s="35" t="s">
        <v>1726</v>
      </c>
      <c r="G498" s="35" t="s">
        <v>1747</v>
      </c>
      <c r="H498"/>
      <c r="I498"/>
      <c r="J498"/>
      <c r="K498"/>
      <c r="L498"/>
      <c r="M498"/>
      <c r="N498"/>
    </row>
    <row r="499" spans="1:14" x14ac:dyDescent="0.25">
      <c r="A499"/>
      <c r="B499"/>
      <c r="C499" s="35" t="s">
        <v>2046</v>
      </c>
      <c r="D499" s="35" t="s">
        <v>1559</v>
      </c>
      <c r="E499" s="35" t="s">
        <v>2046</v>
      </c>
      <c r="F499" s="35" t="s">
        <v>1726</v>
      </c>
      <c r="G499" s="35" t="s">
        <v>1747</v>
      </c>
      <c r="H499"/>
      <c r="I499"/>
      <c r="J499"/>
      <c r="K499"/>
      <c r="L499"/>
      <c r="M499"/>
      <c r="N499"/>
    </row>
    <row r="500" spans="1:14" x14ac:dyDescent="0.25">
      <c r="A500"/>
      <c r="B500"/>
      <c r="C500"/>
      <c r="D500" s="35" t="s">
        <v>2047</v>
      </c>
      <c r="E500" s="35" t="s">
        <v>2047</v>
      </c>
      <c r="F500" s="35" t="s">
        <v>1726</v>
      </c>
      <c r="G500" s="35" t="s">
        <v>1747</v>
      </c>
      <c r="H500"/>
      <c r="I500"/>
      <c r="J500"/>
      <c r="K500"/>
      <c r="L500"/>
      <c r="M500"/>
      <c r="N500"/>
    </row>
    <row r="501" spans="1:14" x14ac:dyDescent="0.25">
      <c r="A501"/>
      <c r="B501"/>
      <c r="C501"/>
      <c r="D501" s="35" t="s">
        <v>2048</v>
      </c>
      <c r="E501" s="35" t="s">
        <v>2048</v>
      </c>
      <c r="F501" s="35" t="s">
        <v>1726</v>
      </c>
      <c r="G501" s="35" t="s">
        <v>1747</v>
      </c>
      <c r="H501"/>
      <c r="I501"/>
      <c r="J501"/>
      <c r="K501"/>
      <c r="L501"/>
      <c r="M501"/>
      <c r="N501"/>
    </row>
    <row r="502" spans="1:14" x14ac:dyDescent="0.25">
      <c r="A502"/>
      <c r="B502"/>
      <c r="C502"/>
      <c r="D502" s="35" t="s">
        <v>2049</v>
      </c>
      <c r="E502" s="35" t="s">
        <v>2049</v>
      </c>
      <c r="F502" s="35" t="s">
        <v>1726</v>
      </c>
      <c r="G502" s="35" t="s">
        <v>1747</v>
      </c>
      <c r="H502"/>
      <c r="I502"/>
      <c r="J502"/>
      <c r="K502"/>
      <c r="L502"/>
      <c r="M502"/>
      <c r="N502"/>
    </row>
    <row r="503" spans="1:14" x14ac:dyDescent="0.25">
      <c r="A503"/>
      <c r="B503" s="35" t="s">
        <v>2050</v>
      </c>
      <c r="C503" s="35" t="s">
        <v>1559</v>
      </c>
      <c r="D503" s="35" t="s">
        <v>1559</v>
      </c>
      <c r="E503" s="35" t="s">
        <v>2050</v>
      </c>
      <c r="F503" s="35" t="s">
        <v>1726</v>
      </c>
      <c r="G503" s="35" t="s">
        <v>1747</v>
      </c>
      <c r="H503"/>
      <c r="I503"/>
      <c r="J503"/>
      <c r="K503"/>
      <c r="L503"/>
      <c r="M503"/>
      <c r="N503"/>
    </row>
    <row r="504" spans="1:14" x14ac:dyDescent="0.25">
      <c r="A504"/>
      <c r="B504"/>
      <c r="C504" s="35" t="s">
        <v>2051</v>
      </c>
      <c r="D504" s="35" t="s">
        <v>1559</v>
      </c>
      <c r="E504" s="35" t="s">
        <v>2051</v>
      </c>
      <c r="F504" s="35" t="s">
        <v>1726</v>
      </c>
      <c r="G504" s="35" t="s">
        <v>1747</v>
      </c>
      <c r="H504"/>
      <c r="I504"/>
      <c r="J504"/>
      <c r="K504"/>
      <c r="L504"/>
      <c r="M504"/>
      <c r="N504"/>
    </row>
    <row r="505" spans="1:14" x14ac:dyDescent="0.25">
      <c r="A505"/>
      <c r="B505"/>
      <c r="C505" s="35" t="s">
        <v>2052</v>
      </c>
      <c r="D505" s="35" t="s">
        <v>1559</v>
      </c>
      <c r="E505" s="35" t="s">
        <v>2052</v>
      </c>
      <c r="F505" s="35" t="s">
        <v>1726</v>
      </c>
      <c r="G505" s="35" t="s">
        <v>1747</v>
      </c>
      <c r="H505"/>
      <c r="I505"/>
      <c r="J505"/>
      <c r="K505"/>
      <c r="L505"/>
      <c r="M505"/>
      <c r="N505"/>
    </row>
    <row r="506" spans="1:14" x14ac:dyDescent="0.25">
      <c r="A506"/>
      <c r="B506"/>
      <c r="C506" s="35" t="s">
        <v>2053</v>
      </c>
      <c r="D506" s="35" t="s">
        <v>1559</v>
      </c>
      <c r="E506" s="35" t="s">
        <v>2053</v>
      </c>
      <c r="F506" s="35" t="s">
        <v>1726</v>
      </c>
      <c r="G506" s="35" t="s">
        <v>1747</v>
      </c>
      <c r="H506"/>
      <c r="I506"/>
      <c r="J506"/>
      <c r="K506"/>
      <c r="L506"/>
      <c r="M506"/>
      <c r="N506"/>
    </row>
    <row r="507" spans="1:14" x14ac:dyDescent="0.25">
      <c r="A507"/>
      <c r="B507"/>
      <c r="C507" s="35" t="s">
        <v>2054</v>
      </c>
      <c r="D507" s="35" t="s">
        <v>1559</v>
      </c>
      <c r="E507" s="35" t="s">
        <v>2054</v>
      </c>
      <c r="F507" s="35" t="s">
        <v>1726</v>
      </c>
      <c r="G507" s="35" t="s">
        <v>1747</v>
      </c>
      <c r="H507"/>
      <c r="I507"/>
      <c r="J507"/>
      <c r="K507"/>
      <c r="L507"/>
      <c r="M507"/>
      <c r="N507"/>
    </row>
    <row r="508" spans="1:14" x14ac:dyDescent="0.25">
      <c r="A508"/>
      <c r="B508"/>
      <c r="C508" s="35" t="s">
        <v>2055</v>
      </c>
      <c r="D508" s="35" t="s">
        <v>1559</v>
      </c>
      <c r="E508" s="35" t="s">
        <v>2055</v>
      </c>
      <c r="F508" s="35" t="s">
        <v>1726</v>
      </c>
      <c r="G508" s="35" t="s">
        <v>1747</v>
      </c>
      <c r="H508"/>
      <c r="I508"/>
      <c r="J508"/>
      <c r="K508"/>
      <c r="L508"/>
      <c r="M508"/>
      <c r="N508"/>
    </row>
    <row r="509" spans="1:14" x14ac:dyDescent="0.25">
      <c r="A509"/>
      <c r="B509" s="35" t="s">
        <v>2056</v>
      </c>
      <c r="C509" s="35" t="s">
        <v>1559</v>
      </c>
      <c r="D509" s="35" t="s">
        <v>1559</v>
      </c>
      <c r="E509" s="35" t="s">
        <v>2056</v>
      </c>
      <c r="F509" s="35" t="s">
        <v>1726</v>
      </c>
      <c r="G509" s="35" t="s">
        <v>1747</v>
      </c>
      <c r="H509"/>
      <c r="I509"/>
      <c r="J509"/>
      <c r="K509"/>
      <c r="L509"/>
      <c r="M509"/>
      <c r="N509"/>
    </row>
    <row r="510" spans="1:14" x14ac:dyDescent="0.25">
      <c r="A510"/>
      <c r="B510"/>
      <c r="C510" s="35" t="s">
        <v>2057</v>
      </c>
      <c r="D510" s="35" t="s">
        <v>1559</v>
      </c>
      <c r="E510" s="35" t="s">
        <v>2057</v>
      </c>
      <c r="F510" s="35" t="s">
        <v>1726</v>
      </c>
      <c r="G510" s="35" t="s">
        <v>1747</v>
      </c>
      <c r="H510"/>
      <c r="I510"/>
      <c r="J510"/>
      <c r="K510"/>
      <c r="L510"/>
      <c r="M510"/>
      <c r="N510"/>
    </row>
    <row r="511" spans="1:14" x14ac:dyDescent="0.25">
      <c r="A511"/>
      <c r="B511"/>
      <c r="C511" s="35" t="s">
        <v>2058</v>
      </c>
      <c r="D511" s="35" t="s">
        <v>1559</v>
      </c>
      <c r="E511" s="35" t="s">
        <v>2058</v>
      </c>
      <c r="F511" s="35" t="s">
        <v>1726</v>
      </c>
      <c r="G511" s="35" t="s">
        <v>1747</v>
      </c>
      <c r="H511"/>
      <c r="I511"/>
      <c r="J511"/>
      <c r="K511"/>
      <c r="L511"/>
      <c r="M511"/>
      <c r="N511"/>
    </row>
    <row r="512" spans="1:14" x14ac:dyDescent="0.25">
      <c r="A512"/>
      <c r="B512"/>
      <c r="C512" s="35" t="s">
        <v>2059</v>
      </c>
      <c r="D512" s="35" t="s">
        <v>1559</v>
      </c>
      <c r="E512" s="35" t="s">
        <v>2059</v>
      </c>
      <c r="F512" s="35" t="s">
        <v>1726</v>
      </c>
      <c r="G512" s="35" t="s">
        <v>1747</v>
      </c>
      <c r="H512"/>
      <c r="I512"/>
      <c r="J512"/>
      <c r="K512"/>
      <c r="L512"/>
      <c r="M512"/>
      <c r="N512"/>
    </row>
    <row r="513" spans="1:14" x14ac:dyDescent="0.25">
      <c r="A513"/>
      <c r="B513"/>
      <c r="C513" s="35" t="s">
        <v>2060</v>
      </c>
      <c r="D513" s="35" t="s">
        <v>1559</v>
      </c>
      <c r="E513" s="35" t="s">
        <v>2060</v>
      </c>
      <c r="F513" s="35" t="s">
        <v>1726</v>
      </c>
      <c r="G513" s="35" t="s">
        <v>1747</v>
      </c>
      <c r="H513"/>
      <c r="I513"/>
      <c r="J513"/>
      <c r="K513"/>
      <c r="L513"/>
      <c r="M513"/>
      <c r="N513"/>
    </row>
    <row r="514" spans="1:14" x14ac:dyDescent="0.25">
      <c r="A514"/>
      <c r="B514"/>
      <c r="C514" s="35" t="s">
        <v>2061</v>
      </c>
      <c r="D514" s="35" t="s">
        <v>1559</v>
      </c>
      <c r="E514" s="35" t="s">
        <v>2061</v>
      </c>
      <c r="F514" s="35" t="s">
        <v>1726</v>
      </c>
      <c r="G514" s="35" t="s">
        <v>1747</v>
      </c>
      <c r="H514"/>
      <c r="I514"/>
      <c r="J514"/>
      <c r="K514"/>
      <c r="L514"/>
      <c r="M514"/>
      <c r="N514"/>
    </row>
    <row r="515" spans="1:14" x14ac:dyDescent="0.25">
      <c r="A515"/>
      <c r="B515" s="35" t="s">
        <v>2062</v>
      </c>
      <c r="C515" s="35" t="s">
        <v>1559</v>
      </c>
      <c r="D515" s="35" t="s">
        <v>1559</v>
      </c>
      <c r="E515" s="35" t="s">
        <v>2062</v>
      </c>
      <c r="F515" s="35" t="s">
        <v>1726</v>
      </c>
      <c r="G515" s="35" t="s">
        <v>1747</v>
      </c>
      <c r="H515"/>
      <c r="I515"/>
      <c r="J515"/>
      <c r="K515"/>
      <c r="L515"/>
      <c r="M515"/>
      <c r="N515"/>
    </row>
    <row r="516" spans="1:14" x14ac:dyDescent="0.25">
      <c r="A516"/>
      <c r="B516"/>
      <c r="C516" s="35" t="s">
        <v>2063</v>
      </c>
      <c r="D516" s="35" t="s">
        <v>1559</v>
      </c>
      <c r="E516" s="35" t="s">
        <v>2063</v>
      </c>
      <c r="F516" s="35" t="s">
        <v>1726</v>
      </c>
      <c r="G516" s="35" t="s">
        <v>1747</v>
      </c>
      <c r="H516"/>
      <c r="I516"/>
      <c r="J516"/>
      <c r="K516"/>
      <c r="L516"/>
      <c r="M516"/>
      <c r="N516"/>
    </row>
    <row r="517" spans="1:14" x14ac:dyDescent="0.25">
      <c r="A517"/>
      <c r="B517"/>
      <c r="C517" s="35" t="s">
        <v>2064</v>
      </c>
      <c r="D517" s="35" t="s">
        <v>1559</v>
      </c>
      <c r="E517" s="35" t="s">
        <v>2064</v>
      </c>
      <c r="F517" s="35" t="s">
        <v>1726</v>
      </c>
      <c r="G517" s="35" t="s">
        <v>1747</v>
      </c>
      <c r="H517"/>
      <c r="I517"/>
      <c r="J517"/>
      <c r="K517"/>
      <c r="L517"/>
      <c r="M517"/>
      <c r="N517"/>
    </row>
    <row r="518" spans="1:14" x14ac:dyDescent="0.25">
      <c r="A518"/>
      <c r="B518"/>
      <c r="C518" s="35" t="s">
        <v>2065</v>
      </c>
      <c r="D518" s="35" t="s">
        <v>1559</v>
      </c>
      <c r="E518" s="35" t="s">
        <v>2065</v>
      </c>
      <c r="F518" s="35" t="s">
        <v>1726</v>
      </c>
      <c r="G518" s="35" t="s">
        <v>1747</v>
      </c>
      <c r="H518"/>
      <c r="I518"/>
      <c r="J518"/>
      <c r="K518"/>
      <c r="L518"/>
      <c r="M518"/>
      <c r="N518"/>
    </row>
    <row r="519" spans="1:14" x14ac:dyDescent="0.25">
      <c r="A519"/>
      <c r="B519"/>
      <c r="C519" s="35" t="s">
        <v>2066</v>
      </c>
      <c r="D519" s="35" t="s">
        <v>1559</v>
      </c>
      <c r="E519" s="35" t="s">
        <v>2066</v>
      </c>
      <c r="F519" s="35" t="s">
        <v>1726</v>
      </c>
      <c r="G519" s="35" t="s">
        <v>1747</v>
      </c>
      <c r="H519"/>
      <c r="I519"/>
      <c r="J519"/>
      <c r="K519"/>
      <c r="L519"/>
      <c r="M519"/>
      <c r="N519"/>
    </row>
    <row r="520" spans="1:14" x14ac:dyDescent="0.25">
      <c r="A520"/>
      <c r="B520"/>
      <c r="C520" s="35" t="s">
        <v>2067</v>
      </c>
      <c r="D520" s="35" t="s">
        <v>1559</v>
      </c>
      <c r="E520" s="35" t="s">
        <v>2067</v>
      </c>
      <c r="F520" s="35" t="s">
        <v>1726</v>
      </c>
      <c r="G520" s="35" t="s">
        <v>1747</v>
      </c>
      <c r="H520"/>
      <c r="I520"/>
      <c r="J520"/>
      <c r="K520"/>
      <c r="L520"/>
      <c r="M520"/>
      <c r="N520"/>
    </row>
    <row r="521" spans="1:14" x14ac:dyDescent="0.25">
      <c r="A521"/>
      <c r="B521"/>
      <c r="C521" s="35" t="s">
        <v>2068</v>
      </c>
      <c r="D521" s="35" t="s">
        <v>1559</v>
      </c>
      <c r="E521" s="35" t="s">
        <v>2068</v>
      </c>
      <c r="F521" s="35" t="s">
        <v>1726</v>
      </c>
      <c r="G521" s="35" t="s">
        <v>1747</v>
      </c>
      <c r="H521"/>
      <c r="I521"/>
      <c r="J521"/>
      <c r="K521"/>
      <c r="L521"/>
      <c r="M521"/>
      <c r="N521"/>
    </row>
    <row r="522" spans="1:14" x14ac:dyDescent="0.25">
      <c r="A522"/>
      <c r="B522" s="35" t="s">
        <v>2069</v>
      </c>
      <c r="C522" s="35" t="s">
        <v>1559</v>
      </c>
      <c r="D522" s="35" t="s">
        <v>1559</v>
      </c>
      <c r="E522" s="35" t="s">
        <v>2069</v>
      </c>
      <c r="F522" s="35" t="s">
        <v>1726</v>
      </c>
      <c r="G522" s="35" t="s">
        <v>1747</v>
      </c>
      <c r="H522"/>
      <c r="I522"/>
      <c r="J522"/>
      <c r="K522"/>
      <c r="L522"/>
      <c r="M522"/>
      <c r="N522"/>
    </row>
    <row r="523" spans="1:14" x14ac:dyDescent="0.25">
      <c r="A523"/>
      <c r="B523"/>
      <c r="C523" s="35" t="s">
        <v>2070</v>
      </c>
      <c r="D523" s="35" t="s">
        <v>1559</v>
      </c>
      <c r="E523" s="35" t="s">
        <v>2070</v>
      </c>
      <c r="F523" s="35" t="s">
        <v>1726</v>
      </c>
      <c r="G523" s="35" t="s">
        <v>1747</v>
      </c>
      <c r="H523"/>
      <c r="I523"/>
      <c r="J523"/>
      <c r="K523"/>
      <c r="L523"/>
      <c r="M523"/>
      <c r="N523"/>
    </row>
    <row r="524" spans="1:14" x14ac:dyDescent="0.25">
      <c r="A524"/>
      <c r="B524"/>
      <c r="C524" s="35" t="s">
        <v>2071</v>
      </c>
      <c r="D524" s="35" t="s">
        <v>1559</v>
      </c>
      <c r="E524" s="35" t="s">
        <v>2071</v>
      </c>
      <c r="F524" s="35" t="s">
        <v>1726</v>
      </c>
      <c r="G524" s="35" t="s">
        <v>1747</v>
      </c>
      <c r="H524"/>
      <c r="I524"/>
      <c r="J524"/>
      <c r="K524"/>
      <c r="L524"/>
      <c r="M524"/>
      <c r="N524"/>
    </row>
    <row r="525" spans="1:14" x14ac:dyDescent="0.25">
      <c r="A525"/>
      <c r="B525"/>
      <c r="C525" s="35" t="s">
        <v>2072</v>
      </c>
      <c r="D525" s="35" t="s">
        <v>1559</v>
      </c>
      <c r="E525" s="35" t="s">
        <v>2072</v>
      </c>
      <c r="F525" s="35" t="s">
        <v>1726</v>
      </c>
      <c r="G525" s="35" t="s">
        <v>1747</v>
      </c>
      <c r="H525"/>
      <c r="I525"/>
      <c r="J525"/>
      <c r="K525"/>
      <c r="L525"/>
      <c r="M525"/>
      <c r="N525"/>
    </row>
    <row r="526" spans="1:14" x14ac:dyDescent="0.25">
      <c r="A526"/>
      <c r="B526"/>
      <c r="C526" s="35" t="s">
        <v>2073</v>
      </c>
      <c r="D526" s="35" t="s">
        <v>1559</v>
      </c>
      <c r="E526" s="35" t="s">
        <v>2073</v>
      </c>
      <c r="F526" s="35" t="s">
        <v>1726</v>
      </c>
      <c r="G526" s="35" t="s">
        <v>1747</v>
      </c>
      <c r="H526"/>
      <c r="I526"/>
      <c r="J526"/>
      <c r="K526"/>
      <c r="L526"/>
      <c r="M526"/>
      <c r="N526"/>
    </row>
    <row r="527" spans="1:14" x14ac:dyDescent="0.25">
      <c r="A527" s="35" t="s">
        <v>2324</v>
      </c>
      <c r="B527" s="35" t="s">
        <v>1559</v>
      </c>
      <c r="C527" s="35" t="s">
        <v>1559</v>
      </c>
      <c r="D527" s="35" t="s">
        <v>1559</v>
      </c>
      <c r="E527" s="35" t="s">
        <v>2324</v>
      </c>
      <c r="F527" s="35" t="s">
        <v>1727</v>
      </c>
      <c r="G527" s="35" t="s">
        <v>837</v>
      </c>
      <c r="H527"/>
      <c r="I527"/>
      <c r="J527"/>
      <c r="K527"/>
      <c r="L527"/>
      <c r="M527"/>
      <c r="N527"/>
    </row>
    <row r="528" spans="1:14" x14ac:dyDescent="0.25">
      <c r="A528"/>
      <c r="B528" s="35" t="s">
        <v>2325</v>
      </c>
      <c r="C528" s="35" t="s">
        <v>1559</v>
      </c>
      <c r="D528" s="35" t="s">
        <v>1559</v>
      </c>
      <c r="E528" s="35" t="s">
        <v>2325</v>
      </c>
      <c r="F528" s="35" t="s">
        <v>1727</v>
      </c>
      <c r="G528" s="35" t="s">
        <v>1742</v>
      </c>
      <c r="H528"/>
      <c r="I528"/>
      <c r="J528"/>
      <c r="K528"/>
      <c r="L528"/>
      <c r="M528"/>
      <c r="N528"/>
    </row>
    <row r="529" spans="1:14" x14ac:dyDescent="0.25">
      <c r="A529"/>
      <c r="B529" s="35" t="s">
        <v>2326</v>
      </c>
      <c r="C529" s="35" t="s">
        <v>1559</v>
      </c>
      <c r="D529" s="35" t="s">
        <v>1559</v>
      </c>
      <c r="E529" s="35" t="s">
        <v>2326</v>
      </c>
      <c r="F529" s="35" t="s">
        <v>1727</v>
      </c>
      <c r="G529" s="35" t="s">
        <v>1742</v>
      </c>
      <c r="H529"/>
      <c r="I529"/>
      <c r="J529"/>
      <c r="K529"/>
      <c r="L529"/>
      <c r="M529"/>
      <c r="N529"/>
    </row>
    <row r="530" spans="1:14" x14ac:dyDescent="0.25">
      <c r="A530"/>
      <c r="B530" s="35" t="s">
        <v>2327</v>
      </c>
      <c r="C530" s="35" t="s">
        <v>1559</v>
      </c>
      <c r="D530" s="35" t="s">
        <v>1559</v>
      </c>
      <c r="E530" s="35" t="s">
        <v>2327</v>
      </c>
      <c r="F530" s="35" t="s">
        <v>1727</v>
      </c>
      <c r="G530" s="35" t="s">
        <v>837</v>
      </c>
      <c r="H530"/>
      <c r="I530"/>
      <c r="J530"/>
      <c r="K530"/>
      <c r="L530"/>
      <c r="M530"/>
    </row>
    <row r="531" spans="1:14" x14ac:dyDescent="0.25">
      <c r="A531"/>
      <c r="B531"/>
      <c r="C531" s="35" t="s">
        <v>2328</v>
      </c>
      <c r="D531" s="35" t="s">
        <v>1559</v>
      </c>
      <c r="E531" s="35" t="s">
        <v>2328</v>
      </c>
      <c r="F531" s="35" t="s">
        <v>1726</v>
      </c>
      <c r="G531" s="35" t="s">
        <v>1728</v>
      </c>
      <c r="H531"/>
      <c r="I531"/>
      <c r="J531"/>
      <c r="K531"/>
      <c r="L531"/>
      <c r="M531"/>
    </row>
    <row r="532" spans="1:14" x14ac:dyDescent="0.25">
      <c r="A532"/>
      <c r="B532"/>
      <c r="C532" s="35" t="s">
        <v>2329</v>
      </c>
      <c r="D532" s="35" t="s">
        <v>1559</v>
      </c>
      <c r="E532" s="35" t="s">
        <v>2329</v>
      </c>
      <c r="F532" s="35" t="s">
        <v>1726</v>
      </c>
      <c r="G532" s="35" t="s">
        <v>1728</v>
      </c>
      <c r="H532"/>
      <c r="I532"/>
      <c r="J532"/>
      <c r="K532"/>
      <c r="L532"/>
      <c r="M532"/>
    </row>
    <row r="533" spans="1:14" x14ac:dyDescent="0.25">
      <c r="A533"/>
      <c r="B533"/>
      <c r="C533" s="35" t="s">
        <v>2330</v>
      </c>
      <c r="D533" s="35" t="s">
        <v>1559</v>
      </c>
      <c r="E533" s="35" t="s">
        <v>2330</v>
      </c>
      <c r="F533" s="35" t="s">
        <v>1726</v>
      </c>
      <c r="G533" s="35" t="s">
        <v>1728</v>
      </c>
      <c r="H533"/>
      <c r="I533"/>
      <c r="J533"/>
      <c r="K533"/>
      <c r="L533"/>
      <c r="M533"/>
    </row>
    <row r="534" spans="1:14" x14ac:dyDescent="0.25">
      <c r="A534"/>
      <c r="B534"/>
      <c r="C534" s="35" t="s">
        <v>2331</v>
      </c>
      <c r="D534" s="35" t="s">
        <v>1559</v>
      </c>
      <c r="E534" s="35" t="s">
        <v>2331</v>
      </c>
      <c r="F534" s="35" t="s">
        <v>1726</v>
      </c>
      <c r="G534" s="35" t="s">
        <v>1728</v>
      </c>
      <c r="H534"/>
      <c r="I534"/>
      <c r="J534"/>
      <c r="K534"/>
      <c r="L534"/>
      <c r="M534"/>
    </row>
    <row r="535" spans="1:14" x14ac:dyDescent="0.25">
      <c r="A535"/>
      <c r="B535"/>
      <c r="C535"/>
      <c r="D535"/>
      <c r="E535"/>
      <c r="F535"/>
      <c r="G535"/>
      <c r="H535"/>
      <c r="I535"/>
      <c r="J535"/>
      <c r="K535"/>
      <c r="L535"/>
      <c r="M535"/>
    </row>
    <row r="536" spans="1:14" x14ac:dyDescent="0.25">
      <c r="A536"/>
      <c r="B536"/>
      <c r="C536"/>
      <c r="D536"/>
      <c r="E536"/>
      <c r="F536"/>
      <c r="G536"/>
      <c r="H536"/>
      <c r="I536"/>
      <c r="J536"/>
      <c r="K536"/>
      <c r="L536"/>
      <c r="M536"/>
    </row>
    <row r="537" spans="1:14" x14ac:dyDescent="0.25">
      <c r="A537"/>
      <c r="B537"/>
      <c r="C537"/>
      <c r="D537"/>
      <c r="E537"/>
      <c r="F537"/>
      <c r="G537"/>
      <c r="H537"/>
      <c r="I537"/>
      <c r="J537"/>
      <c r="K537"/>
      <c r="L537"/>
      <c r="M537"/>
    </row>
    <row r="538" spans="1:14" x14ac:dyDescent="0.25">
      <c r="A538"/>
      <c r="B538"/>
      <c r="C538"/>
      <c r="D538"/>
      <c r="E538"/>
      <c r="F538"/>
      <c r="G538"/>
      <c r="H538"/>
      <c r="I538"/>
      <c r="J538"/>
      <c r="K538"/>
      <c r="L538"/>
      <c r="M538"/>
    </row>
    <row r="539" spans="1:14" x14ac:dyDescent="0.25">
      <c r="A539"/>
      <c r="B539"/>
      <c r="C539"/>
      <c r="D539"/>
      <c r="E539"/>
      <c r="F539"/>
      <c r="G539"/>
      <c r="H539"/>
      <c r="I539"/>
      <c r="J539"/>
      <c r="K539"/>
      <c r="L539"/>
      <c r="M539"/>
    </row>
    <row r="540" spans="1:14" x14ac:dyDescent="0.25">
      <c r="A540"/>
      <c r="B540"/>
      <c r="C540"/>
      <c r="D540"/>
      <c r="E540"/>
      <c r="F540"/>
      <c r="G540"/>
      <c r="H540"/>
      <c r="I540"/>
      <c r="J540"/>
      <c r="K540"/>
      <c r="L540"/>
      <c r="M540"/>
    </row>
    <row r="541" spans="1:14" x14ac:dyDescent="0.25">
      <c r="A541"/>
      <c r="B541"/>
      <c r="C541"/>
      <c r="D541"/>
      <c r="E541"/>
      <c r="F541"/>
      <c r="G541"/>
      <c r="H541"/>
      <c r="I541"/>
      <c r="J541"/>
      <c r="K541"/>
      <c r="L541"/>
      <c r="M541"/>
    </row>
    <row r="542" spans="1:14" x14ac:dyDescent="0.25">
      <c r="A542"/>
      <c r="B542"/>
      <c r="C542"/>
      <c r="D542"/>
      <c r="E542"/>
      <c r="F542"/>
      <c r="G542"/>
      <c r="H542"/>
      <c r="I542"/>
      <c r="J542"/>
      <c r="K542"/>
      <c r="L542"/>
      <c r="M542"/>
    </row>
    <row r="543" spans="1:14" x14ac:dyDescent="0.25">
      <c r="A543"/>
      <c r="B543"/>
      <c r="C543"/>
      <c r="D543"/>
      <c r="E543"/>
      <c r="F543"/>
      <c r="G543"/>
      <c r="H543"/>
      <c r="I543"/>
      <c r="J543"/>
      <c r="K543"/>
      <c r="L543"/>
      <c r="M543"/>
    </row>
    <row r="544" spans="1:14"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75777" r:id="rId5" name="ToggleButton1">
          <controlPr defaultSize="0" autoFill="0" autoLine="0" r:id="rId6">
            <anchor moveWithCells="1">
              <from>
                <xdr:col>2</xdr:col>
                <xdr:colOff>19050</xdr:colOff>
                <xdr:row>0</xdr:row>
                <xdr:rowOff>9525</xdr:rowOff>
              </from>
              <to>
                <xdr:col>4</xdr:col>
                <xdr:colOff>0</xdr:colOff>
                <xdr:row>1</xdr:row>
                <xdr:rowOff>180975</xdr:rowOff>
              </to>
            </anchor>
          </controlPr>
        </control>
      </mc:Choice>
      <mc:Fallback>
        <control shapeId="75777" r:id="rId5" name="ToggleButton1"/>
      </mc:Fallback>
    </mc:AlternateContent>
    <mc:AlternateContent xmlns:mc="http://schemas.openxmlformats.org/markup-compatibility/2006">
      <mc:Choice Requires="x14">
        <control shapeId="75778" r:id="rId7" name="ToggleButton2">
          <controlPr defaultSize="0" autoLine="0" r:id="rId8">
            <anchor moveWithCells="1">
              <from>
                <xdr:col>3</xdr:col>
                <xdr:colOff>1419225</xdr:colOff>
                <xdr:row>0</xdr:row>
                <xdr:rowOff>9525</xdr:rowOff>
              </from>
              <to>
                <xdr:col>5</xdr:col>
                <xdr:colOff>19050</xdr:colOff>
                <xdr:row>1</xdr:row>
                <xdr:rowOff>180975</xdr:rowOff>
              </to>
            </anchor>
          </controlPr>
        </control>
      </mc:Choice>
      <mc:Fallback>
        <control shapeId="75778" r:id="rId7" name="ToggleButton2"/>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9" tint="0.59999389629810485"/>
  </sheetPr>
  <dimension ref="A1:M644"/>
  <sheetViews>
    <sheetView workbookViewId="0">
      <selection activeCell="B13" sqref="B6:B65"/>
    </sheetView>
  </sheetViews>
  <sheetFormatPr defaultRowHeight="15" x14ac:dyDescent="0.25"/>
  <cols>
    <col min="1" max="2" width="21.42578125" style="35" customWidth="1"/>
    <col min="3" max="4" width="21.42578125" style="35" bestFit="1" customWidth="1"/>
    <col min="5" max="5" width="38.7109375" style="35" customWidth="1"/>
    <col min="6" max="7" width="53.7109375" style="35" customWidth="1"/>
    <col min="8" max="8" width="20" style="35" customWidth="1"/>
    <col min="9" max="16384" width="9.140625" style="35"/>
  </cols>
  <sheetData>
    <row r="1" spans="1:13" x14ac:dyDescent="0.25">
      <c r="A1" s="24" t="s">
        <v>16</v>
      </c>
      <c r="B1" s="35" t="s">
        <v>47</v>
      </c>
    </row>
    <row r="2" spans="1:13" x14ac:dyDescent="0.25">
      <c r="A2" s="24" t="s">
        <v>46</v>
      </c>
      <c r="B2" s="35" t="s">
        <v>2332</v>
      </c>
    </row>
    <row r="4" spans="1:13" x14ac:dyDescent="0.25">
      <c r="A4"/>
      <c r="B4"/>
      <c r="C4"/>
      <c r="D4"/>
      <c r="E4"/>
      <c r="F4"/>
      <c r="G4"/>
      <c r="H4"/>
      <c r="I4"/>
      <c r="J4"/>
      <c r="K4"/>
      <c r="L4"/>
      <c r="M4"/>
    </row>
    <row r="5" spans="1:13" x14ac:dyDescent="0.25">
      <c r="A5" s="24" t="s">
        <v>1548</v>
      </c>
      <c r="B5" s="24" t="s">
        <v>1549</v>
      </c>
      <c r="C5" s="24" t="s">
        <v>1550</v>
      </c>
      <c r="D5" s="24" t="s">
        <v>1551</v>
      </c>
      <c r="E5" s="24" t="s">
        <v>1547</v>
      </c>
      <c r="F5" s="24" t="s">
        <v>1558</v>
      </c>
      <c r="G5" s="24" t="s">
        <v>1740</v>
      </c>
      <c r="H5"/>
      <c r="I5"/>
      <c r="J5"/>
      <c r="K5"/>
      <c r="L5"/>
      <c r="M5"/>
    </row>
    <row r="6" spans="1:13" x14ac:dyDescent="0.25">
      <c r="A6" s="35" t="s">
        <v>1751</v>
      </c>
      <c r="B6" s="35" t="s">
        <v>1559</v>
      </c>
      <c r="C6" s="35" t="s">
        <v>1559</v>
      </c>
      <c r="D6" s="35" t="s">
        <v>1559</v>
      </c>
      <c r="E6" s="35" t="s">
        <v>1751</v>
      </c>
      <c r="F6" s="35" t="s">
        <v>1727</v>
      </c>
      <c r="G6" s="35" t="s">
        <v>837</v>
      </c>
      <c r="H6"/>
      <c r="I6"/>
      <c r="J6"/>
      <c r="K6"/>
      <c r="L6"/>
      <c r="M6"/>
    </row>
    <row r="7" spans="1:13" x14ac:dyDescent="0.25">
      <c r="A7"/>
      <c r="B7" s="35" t="s">
        <v>1752</v>
      </c>
      <c r="C7" s="35" t="s">
        <v>1559</v>
      </c>
      <c r="D7" s="35" t="s">
        <v>1559</v>
      </c>
      <c r="E7" s="35" t="s">
        <v>1752</v>
      </c>
      <c r="F7" s="35" t="s">
        <v>1727</v>
      </c>
      <c r="G7" s="35" t="s">
        <v>837</v>
      </c>
      <c r="H7"/>
      <c r="I7"/>
      <c r="J7"/>
      <c r="K7"/>
      <c r="L7"/>
      <c r="M7"/>
    </row>
    <row r="8" spans="1:13" x14ac:dyDescent="0.25">
      <c r="A8"/>
      <c r="B8"/>
      <c r="C8" s="35" t="s">
        <v>1753</v>
      </c>
      <c r="D8" s="35" t="s">
        <v>1559</v>
      </c>
      <c r="E8" s="35" t="s">
        <v>1753</v>
      </c>
      <c r="F8" s="35" t="s">
        <v>1726</v>
      </c>
      <c r="G8" s="35" t="s">
        <v>837</v>
      </c>
      <c r="H8"/>
      <c r="I8"/>
      <c r="J8"/>
      <c r="K8"/>
      <c r="L8"/>
      <c r="M8"/>
    </row>
    <row r="9" spans="1:13" x14ac:dyDescent="0.25">
      <c r="A9"/>
      <c r="B9"/>
      <c r="C9" s="35" t="s">
        <v>1754</v>
      </c>
      <c r="D9" s="35" t="s">
        <v>1559</v>
      </c>
      <c r="E9" s="35" t="s">
        <v>1754</v>
      </c>
      <c r="F9" s="35" t="s">
        <v>1727</v>
      </c>
      <c r="G9" s="35" t="s">
        <v>1741</v>
      </c>
      <c r="H9"/>
      <c r="I9"/>
      <c r="J9"/>
      <c r="K9"/>
      <c r="L9"/>
      <c r="M9"/>
    </row>
    <row r="10" spans="1:13" x14ac:dyDescent="0.25">
      <c r="A10"/>
      <c r="B10"/>
      <c r="C10" s="35" t="s">
        <v>1755</v>
      </c>
      <c r="D10" s="35" t="s">
        <v>1559</v>
      </c>
      <c r="E10" s="35" t="s">
        <v>1755</v>
      </c>
      <c r="F10" s="35" t="s">
        <v>1726</v>
      </c>
      <c r="G10" s="35" t="s">
        <v>1741</v>
      </c>
      <c r="H10"/>
      <c r="I10"/>
      <c r="J10"/>
      <c r="K10"/>
      <c r="L10"/>
      <c r="M10"/>
    </row>
    <row r="11" spans="1:13" x14ac:dyDescent="0.25">
      <c r="A11"/>
      <c r="B11"/>
      <c r="C11" s="35" t="s">
        <v>1756</v>
      </c>
      <c r="D11" s="35" t="s">
        <v>1559</v>
      </c>
      <c r="E11" s="35" t="s">
        <v>1756</v>
      </c>
      <c r="F11" s="35" t="s">
        <v>1726</v>
      </c>
      <c r="G11" s="35" t="s">
        <v>1742</v>
      </c>
      <c r="H11"/>
      <c r="I11"/>
      <c r="J11"/>
      <c r="K11"/>
      <c r="L11"/>
      <c r="M11"/>
    </row>
    <row r="12" spans="1:13" x14ac:dyDescent="0.25">
      <c r="A12"/>
      <c r="B12"/>
      <c r="C12" s="35" t="s">
        <v>1757</v>
      </c>
      <c r="D12" s="35" t="s">
        <v>1559</v>
      </c>
      <c r="E12" s="35" t="s">
        <v>1757</v>
      </c>
      <c r="F12" s="35" t="s">
        <v>1726</v>
      </c>
      <c r="G12" s="35" t="s">
        <v>1742</v>
      </c>
      <c r="H12"/>
      <c r="I12"/>
      <c r="J12"/>
      <c r="K12"/>
      <c r="L12"/>
      <c r="M12"/>
    </row>
    <row r="13" spans="1:13" x14ac:dyDescent="0.25">
      <c r="A13"/>
      <c r="B13"/>
      <c r="C13" s="35" t="s">
        <v>1758</v>
      </c>
      <c r="D13" s="35" t="s">
        <v>1559</v>
      </c>
      <c r="E13" s="35" t="s">
        <v>1758</v>
      </c>
      <c r="F13" s="35" t="s">
        <v>1726</v>
      </c>
      <c r="G13" s="35" t="s">
        <v>1742</v>
      </c>
      <c r="H13"/>
      <c r="I13"/>
      <c r="J13"/>
      <c r="K13"/>
      <c r="L13"/>
      <c r="M13"/>
    </row>
    <row r="14" spans="1:13" x14ac:dyDescent="0.25">
      <c r="A14"/>
      <c r="B14"/>
      <c r="C14" s="35" t="s">
        <v>1759</v>
      </c>
      <c r="D14" s="35" t="s">
        <v>1559</v>
      </c>
      <c r="E14" s="35" t="s">
        <v>1759</v>
      </c>
      <c r="F14" s="35" t="s">
        <v>1726</v>
      </c>
      <c r="G14" s="35" t="s">
        <v>259</v>
      </c>
      <c r="H14"/>
      <c r="I14"/>
      <c r="J14"/>
      <c r="K14"/>
      <c r="L14"/>
      <c r="M14"/>
    </row>
    <row r="15" spans="1:13" x14ac:dyDescent="0.25">
      <c r="A15"/>
      <c r="B15"/>
      <c r="C15" s="35" t="s">
        <v>1760</v>
      </c>
      <c r="D15" s="35" t="s">
        <v>1559</v>
      </c>
      <c r="E15" s="35" t="s">
        <v>1760</v>
      </c>
      <c r="F15" s="35" t="s">
        <v>1726</v>
      </c>
      <c r="G15" s="35" t="s">
        <v>1743</v>
      </c>
      <c r="H15"/>
      <c r="I15"/>
      <c r="J15"/>
      <c r="K15"/>
      <c r="L15"/>
      <c r="M15"/>
    </row>
    <row r="16" spans="1:13" x14ac:dyDescent="0.25">
      <c r="A16"/>
      <c r="B16"/>
      <c r="C16" s="35" t="s">
        <v>1761</v>
      </c>
      <c r="D16" s="35" t="s">
        <v>1559</v>
      </c>
      <c r="E16" s="35" t="s">
        <v>1761</v>
      </c>
      <c r="F16" s="35" t="s">
        <v>1726</v>
      </c>
      <c r="G16" s="35" t="s">
        <v>837</v>
      </c>
      <c r="H16"/>
      <c r="I16"/>
      <c r="J16"/>
      <c r="K16"/>
      <c r="L16"/>
      <c r="M16"/>
    </row>
    <row r="17" spans="1:13" x14ac:dyDescent="0.25">
      <c r="A17"/>
      <c r="B17"/>
      <c r="C17"/>
      <c r="D17" s="35" t="s">
        <v>1762</v>
      </c>
      <c r="E17" s="35" t="s">
        <v>1762</v>
      </c>
      <c r="F17" s="35" t="s">
        <v>1726</v>
      </c>
      <c r="G17" s="35" t="s">
        <v>1728</v>
      </c>
      <c r="H17"/>
      <c r="I17"/>
      <c r="J17"/>
      <c r="K17"/>
      <c r="L17"/>
      <c r="M17"/>
    </row>
    <row r="18" spans="1:13" x14ac:dyDescent="0.25">
      <c r="A18"/>
      <c r="B18"/>
      <c r="C18"/>
      <c r="D18" s="35" t="s">
        <v>1763</v>
      </c>
      <c r="E18" s="35" t="s">
        <v>1763</v>
      </c>
      <c r="F18" s="35" t="s">
        <v>1726</v>
      </c>
      <c r="G18" s="35" t="s">
        <v>1728</v>
      </c>
      <c r="H18"/>
      <c r="I18"/>
      <c r="J18"/>
      <c r="K18"/>
      <c r="L18"/>
      <c r="M18"/>
    </row>
    <row r="19" spans="1:13" x14ac:dyDescent="0.25">
      <c r="A19"/>
      <c r="B19"/>
      <c r="C19"/>
      <c r="D19" s="35" t="s">
        <v>1764</v>
      </c>
      <c r="E19" s="35" t="s">
        <v>1764</v>
      </c>
      <c r="F19" s="35" t="s">
        <v>1726</v>
      </c>
      <c r="G19" s="35" t="s">
        <v>1728</v>
      </c>
      <c r="H19"/>
      <c r="I19"/>
      <c r="J19"/>
      <c r="K19"/>
      <c r="L19"/>
      <c r="M19"/>
    </row>
    <row r="20" spans="1:13" x14ac:dyDescent="0.25">
      <c r="A20"/>
      <c r="B20"/>
      <c r="C20" s="35" t="s">
        <v>1765</v>
      </c>
      <c r="D20" s="35" t="s">
        <v>1559</v>
      </c>
      <c r="E20" s="35" t="s">
        <v>1765</v>
      </c>
      <c r="F20" s="35" t="s">
        <v>1726</v>
      </c>
      <c r="G20" s="35" t="s">
        <v>837</v>
      </c>
      <c r="H20"/>
      <c r="I20"/>
      <c r="J20"/>
      <c r="K20"/>
      <c r="L20"/>
      <c r="M20"/>
    </row>
    <row r="21" spans="1:13" x14ac:dyDescent="0.25">
      <c r="A21"/>
      <c r="B21"/>
      <c r="C21"/>
      <c r="D21" s="35" t="s">
        <v>1766</v>
      </c>
      <c r="E21" s="35" t="s">
        <v>1766</v>
      </c>
      <c r="F21" s="35" t="s">
        <v>1726</v>
      </c>
      <c r="G21" s="35" t="s">
        <v>1728</v>
      </c>
      <c r="H21"/>
      <c r="I21"/>
      <c r="J21"/>
      <c r="K21"/>
      <c r="L21"/>
      <c r="M21"/>
    </row>
    <row r="22" spans="1:13" x14ac:dyDescent="0.25">
      <c r="A22"/>
      <c r="B22"/>
      <c r="C22"/>
      <c r="D22" s="35" t="s">
        <v>1767</v>
      </c>
      <c r="E22" s="35" t="s">
        <v>1767</v>
      </c>
      <c r="F22" s="35" t="s">
        <v>1726</v>
      </c>
      <c r="G22" s="35" t="s">
        <v>1728</v>
      </c>
      <c r="H22"/>
      <c r="I22"/>
      <c r="J22"/>
      <c r="K22"/>
      <c r="L22"/>
      <c r="M22"/>
    </row>
    <row r="23" spans="1:13" x14ac:dyDescent="0.25">
      <c r="A23"/>
      <c r="B23"/>
      <c r="C23"/>
      <c r="D23" s="35" t="s">
        <v>1768</v>
      </c>
      <c r="E23" s="35" t="s">
        <v>1768</v>
      </c>
      <c r="F23" s="35" t="s">
        <v>1726</v>
      </c>
      <c r="G23" s="35" t="s">
        <v>1728</v>
      </c>
      <c r="H23"/>
      <c r="I23"/>
      <c r="J23"/>
      <c r="K23"/>
      <c r="L23"/>
      <c r="M23"/>
    </row>
    <row r="24" spans="1:13" x14ac:dyDescent="0.25">
      <c r="A24"/>
      <c r="B24"/>
      <c r="C24"/>
      <c r="D24" s="35" t="s">
        <v>1769</v>
      </c>
      <c r="E24" s="35" t="s">
        <v>1769</v>
      </c>
      <c r="F24" s="35" t="s">
        <v>1726</v>
      </c>
      <c r="G24" s="35" t="s">
        <v>1728</v>
      </c>
      <c r="H24"/>
      <c r="I24"/>
      <c r="J24"/>
      <c r="K24"/>
      <c r="L24"/>
      <c r="M24"/>
    </row>
    <row r="25" spans="1:13" x14ac:dyDescent="0.25">
      <c r="A25"/>
      <c r="B25"/>
      <c r="C25"/>
      <c r="D25" s="35" t="s">
        <v>1770</v>
      </c>
      <c r="E25" s="35" t="s">
        <v>1770</v>
      </c>
      <c r="F25" s="35" t="s">
        <v>1726</v>
      </c>
      <c r="G25" s="35" t="s">
        <v>1728</v>
      </c>
      <c r="H25"/>
      <c r="I25"/>
      <c r="J25"/>
      <c r="K25"/>
      <c r="L25"/>
      <c r="M25"/>
    </row>
    <row r="26" spans="1:13" x14ac:dyDescent="0.25">
      <c r="A26"/>
      <c r="B26"/>
      <c r="C26"/>
      <c r="D26" s="35" t="s">
        <v>1771</v>
      </c>
      <c r="E26" s="35" t="s">
        <v>1771</v>
      </c>
      <c r="F26" s="35" t="s">
        <v>1726</v>
      </c>
      <c r="G26" s="35" t="s">
        <v>1728</v>
      </c>
      <c r="H26"/>
      <c r="I26"/>
      <c r="J26"/>
      <c r="K26"/>
      <c r="L26"/>
      <c r="M26"/>
    </row>
    <row r="27" spans="1:13" x14ac:dyDescent="0.25">
      <c r="A27"/>
      <c r="B27"/>
      <c r="C27" s="35" t="s">
        <v>1772</v>
      </c>
      <c r="D27" s="35" t="s">
        <v>1559</v>
      </c>
      <c r="E27" s="35" t="s">
        <v>1772</v>
      </c>
      <c r="F27" s="35" t="s">
        <v>1726</v>
      </c>
      <c r="G27" s="35" t="s">
        <v>837</v>
      </c>
      <c r="H27"/>
      <c r="I27"/>
      <c r="J27"/>
      <c r="K27"/>
      <c r="L27"/>
      <c r="M27"/>
    </row>
    <row r="28" spans="1:13" x14ac:dyDescent="0.25">
      <c r="A28"/>
      <c r="B28"/>
      <c r="C28" s="35" t="s">
        <v>1773</v>
      </c>
      <c r="D28" s="35" t="s">
        <v>1559</v>
      </c>
      <c r="E28" s="35" t="s">
        <v>1773</v>
      </c>
      <c r="F28" s="35" t="s">
        <v>1726</v>
      </c>
      <c r="G28" s="35" t="s">
        <v>837</v>
      </c>
      <c r="H28"/>
      <c r="I28"/>
      <c r="J28"/>
      <c r="K28"/>
      <c r="L28"/>
      <c r="M28"/>
    </row>
    <row r="29" spans="1:13" x14ac:dyDescent="0.25">
      <c r="A29"/>
      <c r="B29"/>
      <c r="C29"/>
      <c r="D29" s="35" t="s">
        <v>1774</v>
      </c>
      <c r="E29" s="35" t="s">
        <v>1774</v>
      </c>
      <c r="F29" s="35" t="s">
        <v>1726</v>
      </c>
      <c r="G29" s="35" t="s">
        <v>1728</v>
      </c>
      <c r="H29"/>
      <c r="I29"/>
      <c r="J29"/>
      <c r="K29"/>
      <c r="L29"/>
      <c r="M29"/>
    </row>
    <row r="30" spans="1:13" x14ac:dyDescent="0.25">
      <c r="A30"/>
      <c r="B30"/>
      <c r="C30"/>
      <c r="D30" s="35" t="s">
        <v>1775</v>
      </c>
      <c r="E30" s="35" t="s">
        <v>1775</v>
      </c>
      <c r="F30" s="35" t="s">
        <v>1726</v>
      </c>
      <c r="G30" s="35" t="s">
        <v>1728</v>
      </c>
      <c r="H30"/>
      <c r="I30"/>
      <c r="J30"/>
      <c r="K30"/>
      <c r="L30"/>
      <c r="M30"/>
    </row>
    <row r="31" spans="1:13" x14ac:dyDescent="0.25">
      <c r="A31"/>
      <c r="B31"/>
      <c r="C31"/>
      <c r="D31" s="35" t="s">
        <v>1776</v>
      </c>
      <c r="E31" s="35" t="s">
        <v>1776</v>
      </c>
      <c r="F31" s="35" t="s">
        <v>1726</v>
      </c>
      <c r="G31" s="35" t="s">
        <v>1728</v>
      </c>
      <c r="H31"/>
      <c r="I31"/>
      <c r="J31"/>
      <c r="K31"/>
      <c r="L31"/>
      <c r="M31"/>
    </row>
    <row r="32" spans="1:13" x14ac:dyDescent="0.25">
      <c r="A32"/>
      <c r="B32"/>
      <c r="C32"/>
      <c r="D32" s="35" t="s">
        <v>1777</v>
      </c>
      <c r="E32" s="35" t="s">
        <v>1777</v>
      </c>
      <c r="F32" s="35" t="s">
        <v>1726</v>
      </c>
      <c r="G32" s="35" t="s">
        <v>1728</v>
      </c>
      <c r="H32"/>
      <c r="I32"/>
      <c r="J32"/>
      <c r="K32"/>
      <c r="L32"/>
      <c r="M32"/>
    </row>
    <row r="33" spans="1:13" x14ac:dyDescent="0.25">
      <c r="A33"/>
      <c r="B33"/>
      <c r="C33"/>
      <c r="D33" s="35" t="s">
        <v>1778</v>
      </c>
      <c r="E33" s="35" t="s">
        <v>1778</v>
      </c>
      <c r="F33" s="35" t="s">
        <v>1726</v>
      </c>
      <c r="G33" s="35" t="s">
        <v>1728</v>
      </c>
      <c r="H33"/>
      <c r="I33"/>
      <c r="J33"/>
      <c r="K33"/>
      <c r="L33"/>
      <c r="M33"/>
    </row>
    <row r="34" spans="1:13" x14ac:dyDescent="0.25">
      <c r="A34"/>
      <c r="B34"/>
      <c r="C34" s="35" t="s">
        <v>1779</v>
      </c>
      <c r="D34" s="35" t="s">
        <v>1559</v>
      </c>
      <c r="E34" s="35" t="s">
        <v>1779</v>
      </c>
      <c r="F34" s="35" t="s">
        <v>1727</v>
      </c>
      <c r="G34" s="35" t="s">
        <v>1742</v>
      </c>
      <c r="H34"/>
      <c r="I34"/>
      <c r="J34"/>
      <c r="K34"/>
      <c r="L34"/>
      <c r="M34"/>
    </row>
    <row r="35" spans="1:13" x14ac:dyDescent="0.25">
      <c r="A35"/>
      <c r="B35"/>
      <c r="C35" s="35" t="s">
        <v>1780</v>
      </c>
      <c r="D35" s="35" t="s">
        <v>1559</v>
      </c>
      <c r="E35" s="35" t="s">
        <v>1780</v>
      </c>
      <c r="F35" s="35" t="s">
        <v>1726</v>
      </c>
      <c r="G35" s="35" t="s">
        <v>1742</v>
      </c>
      <c r="H35"/>
      <c r="I35"/>
      <c r="J35"/>
      <c r="K35"/>
      <c r="L35"/>
      <c r="M35"/>
    </row>
    <row r="36" spans="1:13" x14ac:dyDescent="0.25">
      <c r="A36"/>
      <c r="B36"/>
      <c r="C36" s="35" t="s">
        <v>1781</v>
      </c>
      <c r="D36" s="35" t="s">
        <v>1559</v>
      </c>
      <c r="E36" s="35" t="s">
        <v>1781</v>
      </c>
      <c r="F36" s="35" t="s">
        <v>1726</v>
      </c>
      <c r="G36" s="35" t="s">
        <v>1745</v>
      </c>
      <c r="H36"/>
      <c r="I36"/>
      <c r="J36"/>
      <c r="K36"/>
      <c r="L36"/>
      <c r="M36"/>
    </row>
    <row r="37" spans="1:13" x14ac:dyDescent="0.25">
      <c r="A37"/>
      <c r="B37"/>
      <c r="C37" s="35" t="s">
        <v>1782</v>
      </c>
      <c r="D37" s="35" t="s">
        <v>1559</v>
      </c>
      <c r="E37" s="35" t="s">
        <v>1782</v>
      </c>
      <c r="F37" s="35" t="s">
        <v>1726</v>
      </c>
      <c r="G37" s="35" t="s">
        <v>1742</v>
      </c>
      <c r="H37"/>
      <c r="I37"/>
      <c r="J37"/>
      <c r="K37"/>
      <c r="L37"/>
      <c r="M37"/>
    </row>
    <row r="38" spans="1:13" x14ac:dyDescent="0.25">
      <c r="A38"/>
      <c r="B38" s="35" t="s">
        <v>1783</v>
      </c>
      <c r="C38" s="35" t="s">
        <v>1559</v>
      </c>
      <c r="D38" s="35" t="s">
        <v>1559</v>
      </c>
      <c r="E38" s="35" t="s">
        <v>1783</v>
      </c>
      <c r="F38" s="35" t="s">
        <v>1727</v>
      </c>
      <c r="G38" s="35" t="s">
        <v>837</v>
      </c>
      <c r="H38"/>
      <c r="I38"/>
      <c r="J38"/>
      <c r="K38"/>
      <c r="L38"/>
      <c r="M38"/>
    </row>
    <row r="39" spans="1:13" x14ac:dyDescent="0.25">
      <c r="A39"/>
      <c r="B39"/>
      <c r="C39" s="35" t="s">
        <v>1784</v>
      </c>
      <c r="D39" s="35" t="s">
        <v>1559</v>
      </c>
      <c r="E39" s="35" t="s">
        <v>1784</v>
      </c>
      <c r="F39" s="35" t="s">
        <v>1727</v>
      </c>
      <c r="G39" s="35" t="s">
        <v>837</v>
      </c>
      <c r="H39"/>
      <c r="I39"/>
      <c r="J39"/>
      <c r="K39"/>
      <c r="L39"/>
      <c r="M39"/>
    </row>
    <row r="40" spans="1:13" x14ac:dyDescent="0.25">
      <c r="A40"/>
      <c r="B40"/>
      <c r="C40"/>
      <c r="D40" s="35" t="s">
        <v>1785</v>
      </c>
      <c r="E40" s="35" t="s">
        <v>1785</v>
      </c>
      <c r="F40" s="35" t="s">
        <v>1726</v>
      </c>
      <c r="G40" s="35" t="s">
        <v>1728</v>
      </c>
      <c r="H40"/>
      <c r="I40"/>
      <c r="J40"/>
      <c r="K40"/>
      <c r="L40"/>
      <c r="M40"/>
    </row>
    <row r="41" spans="1:13" x14ac:dyDescent="0.25">
      <c r="A41"/>
      <c r="B41"/>
      <c r="C41"/>
      <c r="D41" s="35" t="s">
        <v>1786</v>
      </c>
      <c r="E41" s="35" t="s">
        <v>1786</v>
      </c>
      <c r="F41" s="35" t="s">
        <v>1726</v>
      </c>
      <c r="G41" s="35" t="s">
        <v>1728</v>
      </c>
      <c r="H41"/>
      <c r="I41"/>
      <c r="J41"/>
      <c r="K41"/>
      <c r="L41"/>
      <c r="M41"/>
    </row>
    <row r="42" spans="1:13" x14ac:dyDescent="0.25">
      <c r="A42"/>
      <c r="B42"/>
      <c r="C42"/>
      <c r="D42" s="35" t="s">
        <v>1787</v>
      </c>
      <c r="E42" s="35" t="s">
        <v>1787</v>
      </c>
      <c r="F42" s="35" t="s">
        <v>1726</v>
      </c>
      <c r="G42" s="35" t="s">
        <v>1728</v>
      </c>
      <c r="H42"/>
      <c r="I42"/>
      <c r="J42"/>
      <c r="K42"/>
      <c r="L42"/>
      <c r="M42"/>
    </row>
    <row r="43" spans="1:13" x14ac:dyDescent="0.25">
      <c r="A43"/>
      <c r="B43"/>
      <c r="C43"/>
      <c r="D43" s="35" t="s">
        <v>1788</v>
      </c>
      <c r="E43" s="35" t="s">
        <v>1788</v>
      </c>
      <c r="F43" s="35" t="s">
        <v>1726</v>
      </c>
      <c r="G43" s="35" t="s">
        <v>1728</v>
      </c>
      <c r="H43"/>
      <c r="I43"/>
      <c r="J43"/>
      <c r="K43"/>
      <c r="L43"/>
      <c r="M43"/>
    </row>
    <row r="44" spans="1:13" x14ac:dyDescent="0.25">
      <c r="A44"/>
      <c r="B44"/>
      <c r="C44"/>
      <c r="D44" s="35" t="s">
        <v>1789</v>
      </c>
      <c r="E44" s="35" t="s">
        <v>1789</v>
      </c>
      <c r="F44" s="35" t="s">
        <v>1726</v>
      </c>
      <c r="G44" s="35" t="s">
        <v>1728</v>
      </c>
      <c r="H44"/>
      <c r="I44"/>
      <c r="J44"/>
      <c r="K44"/>
      <c r="L44"/>
      <c r="M44"/>
    </row>
    <row r="45" spans="1:13" x14ac:dyDescent="0.25">
      <c r="A45"/>
      <c r="B45"/>
      <c r="C45"/>
      <c r="D45" s="35" t="s">
        <v>1790</v>
      </c>
      <c r="E45" s="35" t="s">
        <v>1790</v>
      </c>
      <c r="F45" s="35" t="s">
        <v>1726</v>
      </c>
      <c r="G45" s="35" t="s">
        <v>1728</v>
      </c>
      <c r="H45"/>
      <c r="I45"/>
      <c r="J45"/>
      <c r="K45"/>
      <c r="L45"/>
      <c r="M45"/>
    </row>
    <row r="46" spans="1:13" x14ac:dyDescent="0.25">
      <c r="A46"/>
      <c r="B46"/>
      <c r="C46"/>
      <c r="D46" s="35" t="s">
        <v>1791</v>
      </c>
      <c r="E46" s="35" t="s">
        <v>1791</v>
      </c>
      <c r="F46" s="35" t="s">
        <v>1726</v>
      </c>
      <c r="G46" s="35" t="s">
        <v>1728</v>
      </c>
      <c r="H46"/>
      <c r="I46"/>
      <c r="J46"/>
      <c r="K46"/>
      <c r="L46"/>
      <c r="M46"/>
    </row>
    <row r="47" spans="1:13" x14ac:dyDescent="0.25">
      <c r="A47"/>
      <c r="B47"/>
      <c r="C47" s="35" t="s">
        <v>1792</v>
      </c>
      <c r="D47" s="35" t="s">
        <v>1559</v>
      </c>
      <c r="E47" s="35" t="s">
        <v>1792</v>
      </c>
      <c r="F47" s="35" t="s">
        <v>1727</v>
      </c>
      <c r="G47" s="35" t="s">
        <v>837</v>
      </c>
      <c r="H47"/>
      <c r="I47"/>
      <c r="J47"/>
      <c r="K47"/>
      <c r="L47"/>
      <c r="M47"/>
    </row>
    <row r="48" spans="1:13" x14ac:dyDescent="0.25">
      <c r="A48"/>
      <c r="B48"/>
      <c r="C48"/>
      <c r="D48" s="35" t="s">
        <v>1793</v>
      </c>
      <c r="E48" s="35" t="s">
        <v>1793</v>
      </c>
      <c r="F48" s="35" t="s">
        <v>1726</v>
      </c>
      <c r="G48" s="35" t="s">
        <v>1728</v>
      </c>
      <c r="H48"/>
      <c r="I48"/>
      <c r="J48"/>
      <c r="K48"/>
      <c r="L48"/>
      <c r="M48"/>
    </row>
    <row r="49" spans="1:13" x14ac:dyDescent="0.25">
      <c r="A49"/>
      <c r="B49"/>
      <c r="C49"/>
      <c r="D49" s="35" t="s">
        <v>1794</v>
      </c>
      <c r="E49" s="35" t="s">
        <v>1794</v>
      </c>
      <c r="F49" s="35" t="s">
        <v>1726</v>
      </c>
      <c r="G49" s="35" t="s">
        <v>1728</v>
      </c>
      <c r="H49"/>
      <c r="I49"/>
      <c r="J49"/>
      <c r="K49"/>
      <c r="L49"/>
      <c r="M49"/>
    </row>
    <row r="50" spans="1:13" x14ac:dyDescent="0.25">
      <c r="A50"/>
      <c r="B50"/>
      <c r="C50"/>
      <c r="D50" s="35" t="s">
        <v>1795</v>
      </c>
      <c r="E50" s="35" t="s">
        <v>1795</v>
      </c>
      <c r="F50" s="35" t="s">
        <v>1726</v>
      </c>
      <c r="G50" s="35" t="s">
        <v>1728</v>
      </c>
      <c r="H50"/>
      <c r="I50"/>
      <c r="J50"/>
      <c r="K50"/>
      <c r="L50"/>
      <c r="M50"/>
    </row>
    <row r="51" spans="1:13" x14ac:dyDescent="0.25">
      <c r="A51"/>
      <c r="B51"/>
      <c r="C51"/>
      <c r="D51" s="35" t="s">
        <v>1796</v>
      </c>
      <c r="E51" s="35" t="s">
        <v>1796</v>
      </c>
      <c r="F51" s="35" t="s">
        <v>1726</v>
      </c>
      <c r="G51" s="35" t="s">
        <v>1728</v>
      </c>
      <c r="H51"/>
      <c r="I51"/>
      <c r="J51"/>
      <c r="K51"/>
      <c r="L51"/>
      <c r="M51"/>
    </row>
    <row r="52" spans="1:13" x14ac:dyDescent="0.25">
      <c r="A52"/>
      <c r="B52"/>
      <c r="C52"/>
      <c r="D52" s="35" t="s">
        <v>1797</v>
      </c>
      <c r="E52" s="35" t="s">
        <v>1797</v>
      </c>
      <c r="F52" s="35" t="s">
        <v>1726</v>
      </c>
      <c r="G52" s="35" t="s">
        <v>1728</v>
      </c>
      <c r="H52"/>
      <c r="I52"/>
      <c r="J52"/>
      <c r="K52"/>
      <c r="L52"/>
      <c r="M52"/>
    </row>
    <row r="53" spans="1:13" x14ac:dyDescent="0.25">
      <c r="A53"/>
      <c r="B53"/>
      <c r="C53"/>
      <c r="D53" s="35" t="s">
        <v>1798</v>
      </c>
      <c r="E53" s="35" t="s">
        <v>1798</v>
      </c>
      <c r="F53" s="35" t="s">
        <v>1726</v>
      </c>
      <c r="G53" s="35" t="s">
        <v>1728</v>
      </c>
      <c r="H53"/>
      <c r="I53"/>
      <c r="J53"/>
      <c r="K53"/>
      <c r="L53"/>
      <c r="M53"/>
    </row>
    <row r="54" spans="1:13" x14ac:dyDescent="0.25">
      <c r="A54"/>
      <c r="B54"/>
      <c r="C54"/>
      <c r="D54" s="35" t="s">
        <v>1799</v>
      </c>
      <c r="E54" s="35" t="s">
        <v>1799</v>
      </c>
      <c r="F54" s="35" t="s">
        <v>1726</v>
      </c>
      <c r="G54" s="35" t="s">
        <v>1728</v>
      </c>
      <c r="H54"/>
      <c r="I54"/>
      <c r="J54"/>
      <c r="K54"/>
      <c r="L54"/>
      <c r="M54"/>
    </row>
    <row r="55" spans="1:13" x14ac:dyDescent="0.25">
      <c r="A55"/>
      <c r="B55"/>
      <c r="C55"/>
      <c r="D55" s="35" t="s">
        <v>1800</v>
      </c>
      <c r="E55" s="35" t="s">
        <v>1800</v>
      </c>
      <c r="F55" s="35" t="s">
        <v>1726</v>
      </c>
      <c r="G55" s="35" t="s">
        <v>1728</v>
      </c>
      <c r="H55"/>
      <c r="I55"/>
      <c r="J55"/>
      <c r="K55"/>
      <c r="L55"/>
      <c r="M55"/>
    </row>
    <row r="56" spans="1:13" x14ac:dyDescent="0.25">
      <c r="A56"/>
      <c r="B56"/>
      <c r="C56" s="35" t="s">
        <v>1801</v>
      </c>
      <c r="D56" s="35" t="s">
        <v>1559</v>
      </c>
      <c r="E56" s="35" t="s">
        <v>1801</v>
      </c>
      <c r="F56" s="35" t="s">
        <v>1726</v>
      </c>
      <c r="G56" s="35" t="s">
        <v>1742</v>
      </c>
      <c r="H56"/>
      <c r="I56"/>
      <c r="J56"/>
      <c r="K56"/>
      <c r="L56"/>
      <c r="M56"/>
    </row>
    <row r="57" spans="1:13" x14ac:dyDescent="0.25">
      <c r="A57"/>
      <c r="B57"/>
      <c r="C57" s="35" t="s">
        <v>1802</v>
      </c>
      <c r="D57" s="35" t="s">
        <v>1559</v>
      </c>
      <c r="E57" s="35" t="s">
        <v>1802</v>
      </c>
      <c r="F57" s="35" t="s">
        <v>1726</v>
      </c>
      <c r="G57" s="35" t="s">
        <v>134</v>
      </c>
      <c r="H57"/>
      <c r="I57"/>
      <c r="J57"/>
      <c r="K57"/>
      <c r="L57"/>
      <c r="M57"/>
    </row>
    <row r="58" spans="1:13" x14ac:dyDescent="0.25">
      <c r="A58"/>
      <c r="B58"/>
      <c r="C58" s="35" t="s">
        <v>1803</v>
      </c>
      <c r="D58" s="35" t="s">
        <v>1559</v>
      </c>
      <c r="E58" s="35" t="s">
        <v>1803</v>
      </c>
      <c r="F58" s="35" t="s">
        <v>1726</v>
      </c>
      <c r="G58" s="35" t="s">
        <v>1742</v>
      </c>
      <c r="H58"/>
      <c r="I58"/>
      <c r="J58"/>
      <c r="K58"/>
      <c r="L58"/>
      <c r="M58"/>
    </row>
    <row r="59" spans="1:13" x14ac:dyDescent="0.25">
      <c r="A59"/>
      <c r="B59"/>
      <c r="C59" s="35" t="s">
        <v>1804</v>
      </c>
      <c r="D59" s="35" t="s">
        <v>1559</v>
      </c>
      <c r="E59" s="35" t="s">
        <v>1804</v>
      </c>
      <c r="F59" s="35" t="s">
        <v>1726</v>
      </c>
      <c r="G59" s="35" t="s">
        <v>1742</v>
      </c>
      <c r="H59"/>
      <c r="I59"/>
      <c r="J59"/>
      <c r="K59"/>
      <c r="L59"/>
      <c r="M59"/>
    </row>
    <row r="60" spans="1:13" x14ac:dyDescent="0.25">
      <c r="A60"/>
      <c r="B60"/>
      <c r="C60" s="35" t="s">
        <v>1805</v>
      </c>
      <c r="D60" s="35" t="s">
        <v>1559</v>
      </c>
      <c r="E60" s="35" t="s">
        <v>1805</v>
      </c>
      <c r="F60" s="35" t="s">
        <v>1726</v>
      </c>
      <c r="G60" s="35" t="s">
        <v>1742</v>
      </c>
      <c r="H60"/>
      <c r="I60"/>
      <c r="J60"/>
      <c r="K60"/>
      <c r="L60"/>
      <c r="M60"/>
    </row>
    <row r="61" spans="1:13" x14ac:dyDescent="0.25">
      <c r="A61"/>
      <c r="B61" s="35" t="s">
        <v>1806</v>
      </c>
      <c r="C61" s="35" t="s">
        <v>1559</v>
      </c>
      <c r="D61" s="35" t="s">
        <v>1559</v>
      </c>
      <c r="E61" s="35" t="s">
        <v>1806</v>
      </c>
      <c r="F61" s="35" t="s">
        <v>1727</v>
      </c>
      <c r="G61" s="35" t="s">
        <v>837</v>
      </c>
      <c r="H61"/>
      <c r="I61"/>
      <c r="J61"/>
      <c r="K61"/>
      <c r="L61"/>
      <c r="M61"/>
    </row>
    <row r="62" spans="1:13" x14ac:dyDescent="0.25">
      <c r="A62"/>
      <c r="B62"/>
      <c r="C62" s="35" t="s">
        <v>1807</v>
      </c>
      <c r="D62" s="35" t="s">
        <v>1559</v>
      </c>
      <c r="E62" s="35" t="s">
        <v>1807</v>
      </c>
      <c r="F62" s="35" t="s">
        <v>1727</v>
      </c>
      <c r="G62" s="35" t="s">
        <v>1742</v>
      </c>
      <c r="H62"/>
      <c r="I62"/>
      <c r="J62"/>
      <c r="K62"/>
      <c r="L62"/>
      <c r="M62"/>
    </row>
    <row r="63" spans="1:13" x14ac:dyDescent="0.25">
      <c r="A63"/>
      <c r="B63"/>
      <c r="C63" s="35" t="s">
        <v>1808</v>
      </c>
      <c r="D63" s="35" t="s">
        <v>1559</v>
      </c>
      <c r="E63" s="35" t="s">
        <v>1808</v>
      </c>
      <c r="F63" s="35" t="s">
        <v>1726</v>
      </c>
      <c r="G63" s="35" t="s">
        <v>1742</v>
      </c>
      <c r="H63"/>
      <c r="I63"/>
      <c r="J63"/>
      <c r="K63"/>
      <c r="L63"/>
      <c r="M63"/>
    </row>
    <row r="64" spans="1:13" x14ac:dyDescent="0.25">
      <c r="A64"/>
      <c r="B64"/>
      <c r="C64" s="35" t="s">
        <v>1809</v>
      </c>
      <c r="D64" s="35" t="s">
        <v>1559</v>
      </c>
      <c r="E64" s="35" t="s">
        <v>1809</v>
      </c>
      <c r="F64" s="35" t="s">
        <v>1727</v>
      </c>
      <c r="G64" s="35" t="s">
        <v>1742</v>
      </c>
      <c r="H64"/>
      <c r="I64"/>
      <c r="J64"/>
      <c r="K64"/>
      <c r="L64"/>
      <c r="M64"/>
    </row>
    <row r="65" spans="1:13" x14ac:dyDescent="0.25">
      <c r="A65"/>
      <c r="B65"/>
      <c r="C65" s="35" t="s">
        <v>1810</v>
      </c>
      <c r="D65" s="35" t="s">
        <v>1559</v>
      </c>
      <c r="E65" s="35" t="s">
        <v>1810</v>
      </c>
      <c r="F65" s="35" t="s">
        <v>1727</v>
      </c>
      <c r="G65" s="35" t="s">
        <v>134</v>
      </c>
      <c r="H65"/>
      <c r="I65"/>
      <c r="J65"/>
      <c r="K65"/>
      <c r="L65"/>
      <c r="M65"/>
    </row>
    <row r="66" spans="1:13" x14ac:dyDescent="0.25">
      <c r="A66" s="35" t="s">
        <v>1811</v>
      </c>
      <c r="B66" s="35" t="s">
        <v>1559</v>
      </c>
      <c r="C66" s="35" t="s">
        <v>1559</v>
      </c>
      <c r="D66" s="35" t="s">
        <v>1559</v>
      </c>
      <c r="E66" s="35" t="s">
        <v>1811</v>
      </c>
      <c r="F66" s="35" t="s">
        <v>1727</v>
      </c>
      <c r="G66" s="35" t="s">
        <v>837</v>
      </c>
      <c r="H66"/>
      <c r="I66"/>
      <c r="J66"/>
      <c r="K66"/>
      <c r="L66"/>
      <c r="M66"/>
    </row>
    <row r="67" spans="1:13" x14ac:dyDescent="0.25">
      <c r="A67"/>
      <c r="B67" s="35" t="s">
        <v>1812</v>
      </c>
      <c r="C67" s="35" t="s">
        <v>1559</v>
      </c>
      <c r="D67" s="35" t="s">
        <v>1559</v>
      </c>
      <c r="E67" s="35" t="s">
        <v>1812</v>
      </c>
      <c r="F67" s="35" t="s">
        <v>1727</v>
      </c>
      <c r="G67" s="35" t="s">
        <v>837</v>
      </c>
      <c r="H67"/>
      <c r="I67"/>
      <c r="J67"/>
      <c r="K67"/>
      <c r="L67"/>
      <c r="M67"/>
    </row>
    <row r="68" spans="1:13" x14ac:dyDescent="0.25">
      <c r="A68"/>
      <c r="B68"/>
      <c r="C68" s="35" t="s">
        <v>1813</v>
      </c>
      <c r="D68" s="35" t="s">
        <v>1559</v>
      </c>
      <c r="E68" s="35" t="s">
        <v>1813</v>
      </c>
      <c r="F68" s="35" t="s">
        <v>1726</v>
      </c>
      <c r="G68" s="35" t="s">
        <v>1749</v>
      </c>
      <c r="H68"/>
      <c r="I68"/>
      <c r="J68"/>
      <c r="K68"/>
      <c r="L68"/>
      <c r="M68"/>
    </row>
    <row r="69" spans="1:13" x14ac:dyDescent="0.25">
      <c r="A69"/>
      <c r="B69"/>
      <c r="C69" s="35" t="s">
        <v>1814</v>
      </c>
      <c r="D69" s="35" t="s">
        <v>1559</v>
      </c>
      <c r="E69" s="35" t="s">
        <v>1814</v>
      </c>
      <c r="F69" s="35" t="s">
        <v>1726</v>
      </c>
      <c r="G69" s="35" t="s">
        <v>1749</v>
      </c>
      <c r="H69"/>
      <c r="I69"/>
      <c r="J69"/>
      <c r="K69"/>
      <c r="L69"/>
      <c r="M69"/>
    </row>
    <row r="70" spans="1:13" x14ac:dyDescent="0.25">
      <c r="A70"/>
      <c r="B70"/>
      <c r="C70"/>
      <c r="D70" s="35" t="s">
        <v>2333</v>
      </c>
      <c r="E70" s="35" t="s">
        <v>2333</v>
      </c>
      <c r="F70" s="35" t="s">
        <v>1726</v>
      </c>
      <c r="G70" s="35" t="s">
        <v>1728</v>
      </c>
      <c r="H70"/>
      <c r="I70"/>
      <c r="J70"/>
      <c r="K70"/>
      <c r="L70"/>
      <c r="M70"/>
    </row>
    <row r="71" spans="1:13" x14ac:dyDescent="0.25">
      <c r="A71"/>
      <c r="B71"/>
      <c r="C71"/>
      <c r="D71" s="35" t="s">
        <v>2334</v>
      </c>
      <c r="E71" s="35" t="s">
        <v>2334</v>
      </c>
      <c r="F71" s="35" t="s">
        <v>1726</v>
      </c>
      <c r="G71" s="35" t="s">
        <v>1728</v>
      </c>
      <c r="H71"/>
      <c r="I71"/>
      <c r="J71"/>
      <c r="K71"/>
      <c r="L71"/>
      <c r="M71"/>
    </row>
    <row r="72" spans="1:13" x14ac:dyDescent="0.25">
      <c r="A72"/>
      <c r="B72"/>
      <c r="C72"/>
      <c r="D72" s="35" t="s">
        <v>2335</v>
      </c>
      <c r="E72" s="35" t="s">
        <v>2335</v>
      </c>
      <c r="F72" s="35" t="s">
        <v>1726</v>
      </c>
      <c r="G72" s="35" t="s">
        <v>1728</v>
      </c>
      <c r="H72"/>
      <c r="I72"/>
      <c r="J72"/>
      <c r="K72"/>
      <c r="L72"/>
      <c r="M72"/>
    </row>
    <row r="73" spans="1:13" x14ac:dyDescent="0.25">
      <c r="A73"/>
      <c r="B73"/>
      <c r="C73"/>
      <c r="D73" s="35" t="s">
        <v>2336</v>
      </c>
      <c r="E73" s="35" t="s">
        <v>2336</v>
      </c>
      <c r="F73" s="35" t="s">
        <v>1726</v>
      </c>
      <c r="G73" s="35" t="s">
        <v>1728</v>
      </c>
      <c r="H73"/>
      <c r="I73"/>
      <c r="J73"/>
      <c r="K73"/>
      <c r="L73"/>
      <c r="M73"/>
    </row>
    <row r="74" spans="1:13" x14ac:dyDescent="0.25">
      <c r="A74"/>
      <c r="B74"/>
      <c r="C74"/>
      <c r="D74" s="35" t="s">
        <v>2337</v>
      </c>
      <c r="E74" s="35" t="s">
        <v>2337</v>
      </c>
      <c r="F74" s="35" t="s">
        <v>1726</v>
      </c>
      <c r="G74" s="35" t="s">
        <v>1728</v>
      </c>
      <c r="H74"/>
      <c r="I74"/>
      <c r="J74"/>
      <c r="K74"/>
      <c r="L74"/>
      <c r="M74"/>
    </row>
    <row r="75" spans="1:13" x14ac:dyDescent="0.25">
      <c r="A75"/>
      <c r="B75"/>
      <c r="C75"/>
      <c r="D75" s="35" t="s">
        <v>2338</v>
      </c>
      <c r="E75" s="35" t="s">
        <v>2338</v>
      </c>
      <c r="F75" s="35" t="s">
        <v>1726</v>
      </c>
      <c r="G75" s="35" t="s">
        <v>1728</v>
      </c>
      <c r="H75"/>
      <c r="I75"/>
      <c r="J75"/>
      <c r="K75"/>
      <c r="L75"/>
      <c r="M75"/>
    </row>
    <row r="76" spans="1:13" x14ac:dyDescent="0.25">
      <c r="A76"/>
      <c r="B76"/>
      <c r="C76" s="35" t="s">
        <v>1815</v>
      </c>
      <c r="D76" s="35" t="s">
        <v>1559</v>
      </c>
      <c r="E76" s="35" t="s">
        <v>1815</v>
      </c>
      <c r="F76" s="35" t="s">
        <v>1727</v>
      </c>
      <c r="G76" s="35" t="s">
        <v>837</v>
      </c>
      <c r="H76"/>
      <c r="I76"/>
      <c r="J76"/>
      <c r="K76"/>
      <c r="L76"/>
      <c r="M76"/>
    </row>
    <row r="77" spans="1:13" x14ac:dyDescent="0.25">
      <c r="A77"/>
      <c r="B77"/>
      <c r="C77"/>
      <c r="D77" s="35" t="s">
        <v>1816</v>
      </c>
      <c r="E77" s="35" t="s">
        <v>1816</v>
      </c>
      <c r="F77" s="35" t="s">
        <v>1726</v>
      </c>
      <c r="G77" s="35" t="s">
        <v>1728</v>
      </c>
      <c r="H77"/>
      <c r="I77"/>
      <c r="J77"/>
      <c r="K77"/>
      <c r="L77"/>
      <c r="M77"/>
    </row>
    <row r="78" spans="1:13" x14ac:dyDescent="0.25">
      <c r="A78"/>
      <c r="B78"/>
      <c r="C78"/>
      <c r="D78" s="35" t="s">
        <v>1817</v>
      </c>
      <c r="E78" s="35" t="s">
        <v>1817</v>
      </c>
      <c r="F78" s="35" t="s">
        <v>1726</v>
      </c>
      <c r="G78" s="35" t="s">
        <v>1728</v>
      </c>
      <c r="H78"/>
      <c r="I78"/>
      <c r="J78"/>
      <c r="K78"/>
      <c r="L78"/>
      <c r="M78"/>
    </row>
    <row r="79" spans="1:13" x14ac:dyDescent="0.25">
      <c r="A79"/>
      <c r="B79"/>
      <c r="C79"/>
      <c r="D79" s="35" t="s">
        <v>1818</v>
      </c>
      <c r="E79" s="35" t="s">
        <v>1818</v>
      </c>
      <c r="F79" s="35" t="s">
        <v>1726</v>
      </c>
      <c r="G79" s="35" t="s">
        <v>1728</v>
      </c>
      <c r="H79"/>
      <c r="I79"/>
      <c r="J79"/>
      <c r="K79"/>
      <c r="L79"/>
      <c r="M79"/>
    </row>
    <row r="80" spans="1:13" x14ac:dyDescent="0.25">
      <c r="A80"/>
      <c r="B80"/>
      <c r="C80"/>
      <c r="D80" s="35" t="s">
        <v>1819</v>
      </c>
      <c r="E80" s="35" t="s">
        <v>1819</v>
      </c>
      <c r="F80" s="35" t="s">
        <v>1726</v>
      </c>
      <c r="G80" s="35" t="s">
        <v>1728</v>
      </c>
      <c r="H80"/>
      <c r="I80"/>
      <c r="J80"/>
      <c r="K80"/>
      <c r="L80"/>
      <c r="M80"/>
    </row>
    <row r="81" spans="1:13" x14ac:dyDescent="0.25">
      <c r="A81"/>
      <c r="B81"/>
      <c r="C81"/>
      <c r="D81" s="35" t="s">
        <v>1820</v>
      </c>
      <c r="E81" s="35" t="s">
        <v>1820</v>
      </c>
      <c r="F81" s="35" t="s">
        <v>1726</v>
      </c>
      <c r="G81" s="35" t="s">
        <v>1728</v>
      </c>
      <c r="H81"/>
      <c r="I81"/>
      <c r="J81"/>
      <c r="K81"/>
      <c r="L81"/>
      <c r="M81"/>
    </row>
    <row r="82" spans="1:13" x14ac:dyDescent="0.25">
      <c r="A82"/>
      <c r="B82"/>
      <c r="C82"/>
      <c r="D82" s="35" t="s">
        <v>1821</v>
      </c>
      <c r="E82" s="35" t="s">
        <v>1821</v>
      </c>
      <c r="F82" s="35" t="s">
        <v>1726</v>
      </c>
      <c r="G82" s="35" t="s">
        <v>1728</v>
      </c>
      <c r="H82"/>
      <c r="I82"/>
      <c r="J82"/>
      <c r="K82"/>
      <c r="L82"/>
      <c r="M82"/>
    </row>
    <row r="83" spans="1:13" x14ac:dyDescent="0.25">
      <c r="A83"/>
      <c r="B83"/>
      <c r="C83"/>
      <c r="D83" s="35" t="s">
        <v>1822</v>
      </c>
      <c r="E83" s="35" t="s">
        <v>1822</v>
      </c>
      <c r="F83" s="35" t="s">
        <v>1726</v>
      </c>
      <c r="G83" s="35" t="s">
        <v>1728</v>
      </c>
      <c r="H83"/>
      <c r="I83"/>
      <c r="J83"/>
      <c r="K83"/>
      <c r="L83"/>
      <c r="M83"/>
    </row>
    <row r="84" spans="1:13" x14ac:dyDescent="0.25">
      <c r="A84"/>
      <c r="B84"/>
      <c r="C84"/>
      <c r="D84" s="35" t="s">
        <v>1823</v>
      </c>
      <c r="E84" s="35" t="s">
        <v>1823</v>
      </c>
      <c r="F84" s="35" t="s">
        <v>1726</v>
      </c>
      <c r="G84" s="35" t="s">
        <v>1728</v>
      </c>
      <c r="H84"/>
      <c r="I84"/>
      <c r="J84"/>
      <c r="K84"/>
      <c r="L84"/>
      <c r="M84"/>
    </row>
    <row r="85" spans="1:13" x14ac:dyDescent="0.25">
      <c r="A85"/>
      <c r="B85"/>
      <c r="C85"/>
      <c r="D85" s="35" t="s">
        <v>1824</v>
      </c>
      <c r="E85" s="35" t="s">
        <v>1824</v>
      </c>
      <c r="F85" s="35" t="s">
        <v>1726</v>
      </c>
      <c r="G85" s="35" t="s">
        <v>1728</v>
      </c>
      <c r="H85"/>
      <c r="I85"/>
      <c r="J85"/>
      <c r="K85"/>
      <c r="L85"/>
      <c r="M85"/>
    </row>
    <row r="86" spans="1:13" x14ac:dyDescent="0.25">
      <c r="A86"/>
      <c r="B86"/>
      <c r="C86"/>
      <c r="D86" s="35" t="s">
        <v>1825</v>
      </c>
      <c r="E86" s="35" t="s">
        <v>1825</v>
      </c>
      <c r="F86" s="35" t="s">
        <v>1726</v>
      </c>
      <c r="G86" s="35" t="s">
        <v>1728</v>
      </c>
      <c r="H86"/>
      <c r="I86"/>
      <c r="J86"/>
      <c r="K86"/>
      <c r="L86"/>
      <c r="M86"/>
    </row>
    <row r="87" spans="1:13" x14ac:dyDescent="0.25">
      <c r="A87"/>
      <c r="B87"/>
      <c r="C87" s="35" t="s">
        <v>1826</v>
      </c>
      <c r="D87" s="35" t="s">
        <v>1559</v>
      </c>
      <c r="E87" s="35" t="s">
        <v>1826</v>
      </c>
      <c r="F87" s="35" t="s">
        <v>1726</v>
      </c>
      <c r="G87" s="35" t="s">
        <v>1742</v>
      </c>
      <c r="H87"/>
      <c r="I87"/>
      <c r="J87"/>
      <c r="K87"/>
      <c r="L87"/>
      <c r="M87"/>
    </row>
    <row r="88" spans="1:13" x14ac:dyDescent="0.25">
      <c r="A88"/>
      <c r="B88"/>
      <c r="C88" s="35" t="s">
        <v>1827</v>
      </c>
      <c r="D88" s="35" t="s">
        <v>1559</v>
      </c>
      <c r="E88" s="35" t="s">
        <v>1827</v>
      </c>
      <c r="F88" s="35" t="s">
        <v>1727</v>
      </c>
      <c r="G88" s="35" t="s">
        <v>837</v>
      </c>
      <c r="H88"/>
      <c r="I88"/>
      <c r="J88"/>
      <c r="K88"/>
      <c r="L88"/>
      <c r="M88"/>
    </row>
    <row r="89" spans="1:13" x14ac:dyDescent="0.25">
      <c r="A89"/>
      <c r="B89"/>
      <c r="C89"/>
      <c r="D89" s="35" t="s">
        <v>1828</v>
      </c>
      <c r="E89" s="35" t="s">
        <v>1828</v>
      </c>
      <c r="F89" s="35" t="s">
        <v>1726</v>
      </c>
      <c r="G89" s="35" t="s">
        <v>1728</v>
      </c>
      <c r="H89"/>
      <c r="I89"/>
      <c r="J89"/>
      <c r="K89"/>
      <c r="L89"/>
      <c r="M89"/>
    </row>
    <row r="90" spans="1:13" x14ac:dyDescent="0.25">
      <c r="A90"/>
      <c r="B90"/>
      <c r="C90"/>
      <c r="D90" s="35" t="s">
        <v>1829</v>
      </c>
      <c r="E90" s="35" t="s">
        <v>1829</v>
      </c>
      <c r="F90" s="35" t="s">
        <v>1726</v>
      </c>
      <c r="G90" s="35" t="s">
        <v>1728</v>
      </c>
      <c r="H90"/>
      <c r="I90"/>
      <c r="J90"/>
      <c r="K90"/>
      <c r="L90"/>
      <c r="M90"/>
    </row>
    <row r="91" spans="1:13" x14ac:dyDescent="0.25">
      <c r="A91"/>
      <c r="B91"/>
      <c r="C91"/>
      <c r="D91" s="35" t="s">
        <v>1830</v>
      </c>
      <c r="E91" s="35" t="s">
        <v>1830</v>
      </c>
      <c r="F91" s="35" t="s">
        <v>1726</v>
      </c>
      <c r="G91" s="35" t="s">
        <v>1728</v>
      </c>
      <c r="H91"/>
      <c r="I91"/>
      <c r="J91"/>
      <c r="K91"/>
      <c r="L91"/>
      <c r="M91"/>
    </row>
    <row r="92" spans="1:13" x14ac:dyDescent="0.25">
      <c r="A92"/>
      <c r="B92"/>
      <c r="C92" s="35" t="s">
        <v>2172</v>
      </c>
      <c r="D92" s="35" t="s">
        <v>1559</v>
      </c>
      <c r="E92" s="35" t="s">
        <v>2172</v>
      </c>
      <c r="F92" s="35" t="s">
        <v>1727</v>
      </c>
      <c r="G92" s="35" t="s">
        <v>1742</v>
      </c>
      <c r="H92"/>
      <c r="I92"/>
      <c r="J92"/>
      <c r="K92"/>
      <c r="L92"/>
      <c r="M92"/>
    </row>
    <row r="93" spans="1:13" x14ac:dyDescent="0.25">
      <c r="A93"/>
      <c r="B93"/>
      <c r="C93" s="35" t="s">
        <v>2173</v>
      </c>
      <c r="D93" s="35" t="s">
        <v>1559</v>
      </c>
      <c r="E93" s="35" t="s">
        <v>2173</v>
      </c>
      <c r="F93" s="35" t="s">
        <v>1726</v>
      </c>
      <c r="G93" s="35" t="s">
        <v>1742</v>
      </c>
      <c r="H93"/>
      <c r="I93"/>
      <c r="J93"/>
      <c r="K93"/>
      <c r="L93"/>
      <c r="M93"/>
    </row>
    <row r="94" spans="1:13" x14ac:dyDescent="0.25">
      <c r="A94"/>
      <c r="B94"/>
      <c r="C94" s="35" t="s">
        <v>2174</v>
      </c>
      <c r="D94" s="35" t="s">
        <v>1559</v>
      </c>
      <c r="E94" s="35" t="s">
        <v>2174</v>
      </c>
      <c r="F94" s="35" t="s">
        <v>1726</v>
      </c>
      <c r="G94" s="35" t="s">
        <v>1750</v>
      </c>
      <c r="H94"/>
      <c r="I94"/>
      <c r="J94"/>
      <c r="K94"/>
      <c r="L94"/>
      <c r="M94"/>
    </row>
    <row r="95" spans="1:13" x14ac:dyDescent="0.25">
      <c r="A95"/>
      <c r="B95"/>
      <c r="C95" s="35" t="s">
        <v>2175</v>
      </c>
      <c r="D95" s="35" t="s">
        <v>1559</v>
      </c>
      <c r="E95" s="35" t="s">
        <v>2175</v>
      </c>
      <c r="F95" s="35" t="s">
        <v>1727</v>
      </c>
      <c r="G95" s="35" t="s">
        <v>1742</v>
      </c>
      <c r="H95"/>
      <c r="I95"/>
      <c r="J95"/>
      <c r="K95"/>
      <c r="L95"/>
      <c r="M95"/>
    </row>
    <row r="96" spans="1:13" x14ac:dyDescent="0.25">
      <c r="A96"/>
      <c r="B96"/>
      <c r="C96" s="35" t="s">
        <v>2176</v>
      </c>
      <c r="D96" s="35" t="s">
        <v>1559</v>
      </c>
      <c r="E96" s="35" t="s">
        <v>2176</v>
      </c>
      <c r="F96" s="35" t="s">
        <v>1727</v>
      </c>
      <c r="G96" s="35" t="s">
        <v>837</v>
      </c>
      <c r="H96"/>
      <c r="I96"/>
      <c r="J96"/>
      <c r="K96"/>
      <c r="L96"/>
      <c r="M96"/>
    </row>
    <row r="97" spans="1:13" x14ac:dyDescent="0.25">
      <c r="A97"/>
      <c r="B97"/>
      <c r="C97"/>
      <c r="D97" s="35" t="s">
        <v>2380</v>
      </c>
      <c r="E97" s="35" t="s">
        <v>2380</v>
      </c>
      <c r="F97" s="35" t="s">
        <v>1726</v>
      </c>
      <c r="G97" s="35" t="s">
        <v>1728</v>
      </c>
      <c r="H97"/>
      <c r="I97"/>
      <c r="J97"/>
      <c r="K97"/>
      <c r="L97"/>
      <c r="M97"/>
    </row>
    <row r="98" spans="1:13" x14ac:dyDescent="0.25">
      <c r="A98"/>
      <c r="B98"/>
      <c r="C98"/>
      <c r="D98" s="35" t="s">
        <v>2381</v>
      </c>
      <c r="E98" s="35" t="s">
        <v>2381</v>
      </c>
      <c r="F98" s="35" t="s">
        <v>1726</v>
      </c>
      <c r="G98" s="35" t="s">
        <v>1728</v>
      </c>
      <c r="H98"/>
      <c r="I98"/>
      <c r="J98"/>
      <c r="K98"/>
      <c r="L98"/>
      <c r="M98"/>
    </row>
    <row r="99" spans="1:13" x14ac:dyDescent="0.25">
      <c r="A99"/>
      <c r="B99"/>
      <c r="C99" s="35" t="s">
        <v>2177</v>
      </c>
      <c r="D99" s="35" t="s">
        <v>1559</v>
      </c>
      <c r="E99" s="35" t="s">
        <v>2177</v>
      </c>
      <c r="F99" s="35" t="s">
        <v>1726</v>
      </c>
      <c r="G99" s="35" t="s">
        <v>1742</v>
      </c>
      <c r="H99"/>
      <c r="I99"/>
      <c r="J99"/>
      <c r="K99"/>
      <c r="L99"/>
      <c r="M99"/>
    </row>
    <row r="100" spans="1:13" x14ac:dyDescent="0.25">
      <c r="A100"/>
      <c r="B100"/>
      <c r="C100" s="35" t="s">
        <v>2178</v>
      </c>
      <c r="D100" s="35" t="s">
        <v>1559</v>
      </c>
      <c r="E100" s="35" t="s">
        <v>2178</v>
      </c>
      <c r="F100" s="35" t="s">
        <v>1727</v>
      </c>
      <c r="G100" s="35" t="s">
        <v>1749</v>
      </c>
      <c r="H100"/>
      <c r="I100"/>
      <c r="J100"/>
      <c r="K100"/>
      <c r="L100"/>
      <c r="M100"/>
    </row>
    <row r="101" spans="1:13" x14ac:dyDescent="0.25">
      <c r="A101"/>
      <c r="B101"/>
      <c r="C101" s="35" t="s">
        <v>2179</v>
      </c>
      <c r="D101" s="35" t="s">
        <v>1559</v>
      </c>
      <c r="E101" s="35" t="s">
        <v>2179</v>
      </c>
      <c r="F101" s="35" t="s">
        <v>1727</v>
      </c>
      <c r="G101" s="35" t="s">
        <v>1749</v>
      </c>
      <c r="H101"/>
      <c r="I101"/>
      <c r="J101"/>
      <c r="K101"/>
      <c r="L101"/>
      <c r="M101"/>
    </row>
    <row r="102" spans="1:13" x14ac:dyDescent="0.25">
      <c r="A102"/>
      <c r="B102"/>
      <c r="C102" s="35" t="s">
        <v>2180</v>
      </c>
      <c r="D102" s="35" t="s">
        <v>1559</v>
      </c>
      <c r="E102" s="35" t="s">
        <v>2180</v>
      </c>
      <c r="F102" s="35" t="s">
        <v>1726</v>
      </c>
      <c r="G102" s="35" t="s">
        <v>134</v>
      </c>
      <c r="H102"/>
      <c r="I102"/>
      <c r="J102"/>
      <c r="K102"/>
      <c r="L102"/>
      <c r="M102"/>
    </row>
    <row r="103" spans="1:13" x14ac:dyDescent="0.25">
      <c r="A103"/>
      <c r="B103"/>
      <c r="C103" s="35" t="s">
        <v>2181</v>
      </c>
      <c r="D103" s="35" t="s">
        <v>1559</v>
      </c>
      <c r="E103" s="35" t="s">
        <v>2181</v>
      </c>
      <c r="F103" s="35" t="s">
        <v>1726</v>
      </c>
      <c r="G103" s="35" t="s">
        <v>134</v>
      </c>
      <c r="H103"/>
      <c r="I103"/>
      <c r="J103"/>
      <c r="K103"/>
      <c r="L103"/>
      <c r="M103"/>
    </row>
    <row r="104" spans="1:13" x14ac:dyDescent="0.25">
      <c r="A104"/>
      <c r="B104"/>
      <c r="C104" s="35" t="s">
        <v>2182</v>
      </c>
      <c r="D104" s="35" t="s">
        <v>1559</v>
      </c>
      <c r="E104" s="35" t="s">
        <v>2182</v>
      </c>
      <c r="F104" s="35" t="s">
        <v>1727</v>
      </c>
      <c r="G104" s="35" t="s">
        <v>837</v>
      </c>
      <c r="H104"/>
      <c r="I104"/>
      <c r="J104"/>
      <c r="K104"/>
      <c r="L104"/>
      <c r="M104"/>
    </row>
    <row r="105" spans="1:13" x14ac:dyDescent="0.25">
      <c r="A105"/>
      <c r="B105"/>
      <c r="C105"/>
      <c r="D105" s="35" t="s">
        <v>2183</v>
      </c>
      <c r="E105" s="35" t="s">
        <v>2183</v>
      </c>
      <c r="F105" s="35" t="s">
        <v>1726</v>
      </c>
      <c r="G105" s="35" t="s">
        <v>1728</v>
      </c>
      <c r="H105"/>
      <c r="I105"/>
      <c r="J105"/>
      <c r="K105"/>
      <c r="L105"/>
      <c r="M105"/>
    </row>
    <row r="106" spans="1:13" x14ac:dyDescent="0.25">
      <c r="A106"/>
      <c r="B106"/>
      <c r="C106"/>
      <c r="D106" s="35" t="s">
        <v>2184</v>
      </c>
      <c r="E106" s="35" t="s">
        <v>2184</v>
      </c>
      <c r="F106" s="35" t="s">
        <v>1726</v>
      </c>
      <c r="G106" s="35" t="s">
        <v>1728</v>
      </c>
      <c r="H106"/>
      <c r="I106"/>
      <c r="J106"/>
      <c r="K106"/>
      <c r="L106"/>
      <c r="M106"/>
    </row>
    <row r="107" spans="1:13" x14ac:dyDescent="0.25">
      <c r="A107"/>
      <c r="B107"/>
      <c r="C107"/>
      <c r="D107" s="35" t="s">
        <v>2185</v>
      </c>
      <c r="E107" s="35" t="s">
        <v>2185</v>
      </c>
      <c r="F107" s="35" t="s">
        <v>1726</v>
      </c>
      <c r="G107" s="35" t="s">
        <v>1728</v>
      </c>
      <c r="H107"/>
      <c r="I107"/>
      <c r="J107"/>
      <c r="K107"/>
      <c r="L107"/>
      <c r="M107"/>
    </row>
    <row r="108" spans="1:13" x14ac:dyDescent="0.25">
      <c r="A108"/>
      <c r="B108"/>
      <c r="C108" s="35" t="s">
        <v>2186</v>
      </c>
      <c r="D108" s="35" t="s">
        <v>1559</v>
      </c>
      <c r="E108" s="35" t="s">
        <v>2186</v>
      </c>
      <c r="F108" s="35" t="s">
        <v>1726</v>
      </c>
      <c r="G108" s="35" t="s">
        <v>837</v>
      </c>
      <c r="H108"/>
      <c r="I108"/>
      <c r="J108"/>
      <c r="K108"/>
      <c r="L108"/>
      <c r="M108"/>
    </row>
    <row r="109" spans="1:13" x14ac:dyDescent="0.25">
      <c r="A109"/>
      <c r="B109"/>
      <c r="C109"/>
      <c r="D109" s="35" t="s">
        <v>2187</v>
      </c>
      <c r="E109" s="35" t="s">
        <v>2187</v>
      </c>
      <c r="F109" s="35" t="s">
        <v>1726</v>
      </c>
      <c r="G109" s="35" t="s">
        <v>1728</v>
      </c>
      <c r="H109"/>
      <c r="I109"/>
      <c r="J109"/>
      <c r="K109"/>
      <c r="L109"/>
      <c r="M109"/>
    </row>
    <row r="110" spans="1:13" x14ac:dyDescent="0.25">
      <c r="A110"/>
      <c r="B110"/>
      <c r="C110"/>
      <c r="D110" s="35" t="s">
        <v>2188</v>
      </c>
      <c r="E110" s="35" t="s">
        <v>2188</v>
      </c>
      <c r="F110" s="35" t="s">
        <v>1726</v>
      </c>
      <c r="G110" s="35" t="s">
        <v>1728</v>
      </c>
      <c r="H110"/>
      <c r="I110"/>
      <c r="J110"/>
      <c r="K110"/>
      <c r="L110"/>
      <c r="M110"/>
    </row>
    <row r="111" spans="1:13" x14ac:dyDescent="0.25">
      <c r="A111"/>
      <c r="B111"/>
      <c r="C111"/>
      <c r="D111" s="35" t="s">
        <v>2189</v>
      </c>
      <c r="E111" s="35" t="s">
        <v>2189</v>
      </c>
      <c r="F111" s="35" t="s">
        <v>1726</v>
      </c>
      <c r="G111" s="35" t="s">
        <v>1728</v>
      </c>
      <c r="H111"/>
      <c r="I111"/>
      <c r="J111"/>
      <c r="K111"/>
      <c r="L111"/>
      <c r="M111"/>
    </row>
    <row r="112" spans="1:13" x14ac:dyDescent="0.25">
      <c r="A112"/>
      <c r="B112"/>
      <c r="C112" s="35" t="s">
        <v>2190</v>
      </c>
      <c r="D112" s="35" t="s">
        <v>1559</v>
      </c>
      <c r="E112" s="35" t="s">
        <v>2190</v>
      </c>
      <c r="F112" s="35" t="s">
        <v>1727</v>
      </c>
      <c r="G112" s="35" t="s">
        <v>837</v>
      </c>
      <c r="H112"/>
      <c r="I112"/>
      <c r="J112"/>
      <c r="K112"/>
      <c r="L112"/>
      <c r="M112"/>
    </row>
    <row r="113" spans="1:13" x14ac:dyDescent="0.25">
      <c r="A113"/>
      <c r="B113"/>
      <c r="C113" s="35" t="s">
        <v>2191</v>
      </c>
      <c r="D113" s="35" t="s">
        <v>2339</v>
      </c>
      <c r="E113" s="35" t="s">
        <v>2339</v>
      </c>
      <c r="F113" s="35" t="s">
        <v>1726</v>
      </c>
      <c r="G113" s="35" t="s">
        <v>1728</v>
      </c>
      <c r="H113"/>
      <c r="I113"/>
      <c r="J113"/>
      <c r="K113"/>
      <c r="L113"/>
      <c r="M113"/>
    </row>
    <row r="114" spans="1:13" x14ac:dyDescent="0.25">
      <c r="A114"/>
      <c r="B114"/>
      <c r="C114"/>
      <c r="D114" s="35" t="s">
        <v>2340</v>
      </c>
      <c r="E114" s="35" t="s">
        <v>2340</v>
      </c>
      <c r="F114" s="35" t="s">
        <v>1726</v>
      </c>
      <c r="G114" s="35" t="s">
        <v>1728</v>
      </c>
      <c r="H114"/>
      <c r="I114"/>
      <c r="J114"/>
      <c r="K114"/>
      <c r="L114"/>
      <c r="M114"/>
    </row>
    <row r="115" spans="1:13" x14ac:dyDescent="0.25">
      <c r="A115"/>
      <c r="B115"/>
      <c r="C115"/>
      <c r="D115" s="35" t="s">
        <v>2341</v>
      </c>
      <c r="E115" s="35" t="s">
        <v>2341</v>
      </c>
      <c r="F115" s="35" t="s">
        <v>1726</v>
      </c>
      <c r="G115" s="35" t="s">
        <v>1728</v>
      </c>
      <c r="H115"/>
      <c r="I115"/>
      <c r="J115"/>
      <c r="K115"/>
      <c r="L115"/>
      <c r="M115"/>
    </row>
    <row r="116" spans="1:13" x14ac:dyDescent="0.25">
      <c r="A116"/>
      <c r="B116" s="35" t="s">
        <v>1831</v>
      </c>
      <c r="C116" s="35" t="s">
        <v>1559</v>
      </c>
      <c r="D116" s="35" t="s">
        <v>1559</v>
      </c>
      <c r="E116" s="35" t="s">
        <v>1831</v>
      </c>
      <c r="F116" s="35" t="s">
        <v>1727</v>
      </c>
      <c r="G116" s="35" t="s">
        <v>837</v>
      </c>
      <c r="H116"/>
      <c r="I116"/>
      <c r="J116"/>
      <c r="K116"/>
      <c r="L116"/>
      <c r="M116"/>
    </row>
    <row r="117" spans="1:13" x14ac:dyDescent="0.25">
      <c r="A117"/>
      <c r="B117"/>
      <c r="C117" s="35" t="s">
        <v>1832</v>
      </c>
      <c r="D117" s="35" t="s">
        <v>1559</v>
      </c>
      <c r="E117" s="35" t="s">
        <v>1832</v>
      </c>
      <c r="F117" s="35" t="s">
        <v>1726</v>
      </c>
      <c r="G117" s="35" t="s">
        <v>1729</v>
      </c>
      <c r="H117"/>
      <c r="I117"/>
      <c r="J117"/>
      <c r="K117"/>
      <c r="L117"/>
      <c r="M117"/>
    </row>
    <row r="118" spans="1:13" x14ac:dyDescent="0.25">
      <c r="A118"/>
      <c r="B118"/>
      <c r="C118" s="35" t="s">
        <v>1833</v>
      </c>
      <c r="D118" s="35" t="s">
        <v>1559</v>
      </c>
      <c r="E118" s="35" t="s">
        <v>1833</v>
      </c>
      <c r="F118" s="35" t="s">
        <v>1726</v>
      </c>
      <c r="G118" s="35" t="s">
        <v>1729</v>
      </c>
      <c r="H118"/>
      <c r="I118"/>
      <c r="J118"/>
      <c r="K118"/>
      <c r="L118"/>
      <c r="M118"/>
    </row>
    <row r="119" spans="1:13" x14ac:dyDescent="0.25">
      <c r="A119"/>
      <c r="B119"/>
      <c r="C119" s="35" t="s">
        <v>1834</v>
      </c>
      <c r="D119" s="35" t="s">
        <v>1559</v>
      </c>
      <c r="E119" s="35" t="s">
        <v>1834</v>
      </c>
      <c r="F119" s="35" t="s">
        <v>1726</v>
      </c>
      <c r="G119" s="35" t="s">
        <v>1729</v>
      </c>
      <c r="H119"/>
      <c r="I119"/>
      <c r="J119"/>
      <c r="K119"/>
      <c r="L119"/>
      <c r="M119"/>
    </row>
    <row r="120" spans="1:13" x14ac:dyDescent="0.25">
      <c r="A120"/>
      <c r="B120"/>
      <c r="C120" s="35" t="s">
        <v>1835</v>
      </c>
      <c r="D120" s="35" t="s">
        <v>1559</v>
      </c>
      <c r="E120" s="35" t="s">
        <v>1835</v>
      </c>
      <c r="F120" s="35" t="s">
        <v>1726</v>
      </c>
      <c r="G120" s="35" t="s">
        <v>1729</v>
      </c>
      <c r="H120"/>
      <c r="I120"/>
      <c r="J120"/>
      <c r="K120"/>
      <c r="L120"/>
      <c r="M120"/>
    </row>
    <row r="121" spans="1:13" x14ac:dyDescent="0.25">
      <c r="A121"/>
      <c r="B121"/>
      <c r="C121" s="35" t="s">
        <v>1836</v>
      </c>
      <c r="D121" s="35" t="s">
        <v>1559</v>
      </c>
      <c r="E121" s="35" t="s">
        <v>1836</v>
      </c>
      <c r="F121" s="35" t="s">
        <v>1726</v>
      </c>
      <c r="G121" s="35" t="s">
        <v>1729</v>
      </c>
      <c r="H121"/>
      <c r="I121"/>
      <c r="J121"/>
      <c r="K121"/>
      <c r="L121"/>
      <c r="M121"/>
    </row>
    <row r="122" spans="1:13" x14ac:dyDescent="0.25">
      <c r="A122"/>
      <c r="B122"/>
      <c r="C122" s="35" t="s">
        <v>1837</v>
      </c>
      <c r="D122" s="35" t="s">
        <v>1559</v>
      </c>
      <c r="E122" s="35" t="s">
        <v>1837</v>
      </c>
      <c r="F122" s="35" t="s">
        <v>1726</v>
      </c>
      <c r="G122" s="35" t="s">
        <v>1729</v>
      </c>
      <c r="H122"/>
      <c r="I122"/>
      <c r="J122"/>
      <c r="K122"/>
      <c r="L122"/>
      <c r="M122"/>
    </row>
    <row r="123" spans="1:13" x14ac:dyDescent="0.25">
      <c r="A123"/>
      <c r="B123"/>
      <c r="C123" s="35" t="s">
        <v>1838</v>
      </c>
      <c r="D123" s="35" t="s">
        <v>1559</v>
      </c>
      <c r="E123" s="35" t="s">
        <v>1838</v>
      </c>
      <c r="F123" s="35" t="s">
        <v>1726</v>
      </c>
      <c r="G123" s="35" t="s">
        <v>1729</v>
      </c>
      <c r="H123"/>
      <c r="I123"/>
      <c r="J123"/>
      <c r="K123"/>
      <c r="L123"/>
      <c r="M123"/>
    </row>
    <row r="124" spans="1:13" x14ac:dyDescent="0.25">
      <c r="A124"/>
      <c r="B124"/>
      <c r="C124" s="35" t="s">
        <v>1839</v>
      </c>
      <c r="D124" s="35" t="s">
        <v>1559</v>
      </c>
      <c r="E124" s="35" t="s">
        <v>1839</v>
      </c>
      <c r="F124" s="35" t="s">
        <v>1726</v>
      </c>
      <c r="G124" s="35" t="s">
        <v>1729</v>
      </c>
      <c r="H124"/>
      <c r="I124"/>
      <c r="J124"/>
      <c r="K124"/>
      <c r="L124"/>
      <c r="M124"/>
    </row>
    <row r="125" spans="1:13" x14ac:dyDescent="0.25">
      <c r="A125"/>
      <c r="B125"/>
      <c r="C125" s="35" t="s">
        <v>1840</v>
      </c>
      <c r="D125" s="35" t="s">
        <v>1559</v>
      </c>
      <c r="E125" s="35" t="s">
        <v>1840</v>
      </c>
      <c r="F125" s="35" t="s">
        <v>1726</v>
      </c>
      <c r="G125" s="35" t="s">
        <v>1729</v>
      </c>
      <c r="H125"/>
      <c r="I125"/>
      <c r="J125"/>
      <c r="K125"/>
      <c r="L125"/>
      <c r="M125"/>
    </row>
    <row r="126" spans="1:13" x14ac:dyDescent="0.25">
      <c r="A126"/>
      <c r="B126"/>
      <c r="C126" s="35" t="s">
        <v>1841</v>
      </c>
      <c r="D126" s="35" t="s">
        <v>1559</v>
      </c>
      <c r="E126" s="35" t="s">
        <v>1841</v>
      </c>
      <c r="F126" s="35" t="s">
        <v>1726</v>
      </c>
      <c r="G126" s="35" t="s">
        <v>1729</v>
      </c>
      <c r="H126"/>
      <c r="I126"/>
      <c r="J126"/>
      <c r="K126"/>
      <c r="L126"/>
      <c r="M126"/>
    </row>
    <row r="127" spans="1:13" x14ac:dyDescent="0.25">
      <c r="A127"/>
      <c r="B127"/>
      <c r="C127" s="35" t="s">
        <v>1842</v>
      </c>
      <c r="D127" s="35" t="s">
        <v>1559</v>
      </c>
      <c r="E127" s="35" t="s">
        <v>1842</v>
      </c>
      <c r="F127" s="35" t="s">
        <v>1726</v>
      </c>
      <c r="G127" s="35" t="s">
        <v>1729</v>
      </c>
      <c r="H127"/>
      <c r="I127"/>
      <c r="J127"/>
      <c r="K127"/>
      <c r="L127"/>
      <c r="M127"/>
    </row>
    <row r="128" spans="1:13" x14ac:dyDescent="0.25">
      <c r="A128"/>
      <c r="B128"/>
      <c r="C128" s="35" t="s">
        <v>1843</v>
      </c>
      <c r="D128" s="35" t="s">
        <v>1559</v>
      </c>
      <c r="E128" s="35" t="s">
        <v>1843</v>
      </c>
      <c r="F128" s="35" t="s">
        <v>1726</v>
      </c>
      <c r="G128" s="35" t="s">
        <v>1729</v>
      </c>
      <c r="H128"/>
      <c r="I128"/>
      <c r="J128"/>
      <c r="K128"/>
      <c r="L128"/>
      <c r="M128"/>
    </row>
    <row r="129" spans="1:13" x14ac:dyDescent="0.25">
      <c r="A129"/>
      <c r="B129" s="35" t="s">
        <v>1844</v>
      </c>
      <c r="C129" s="35" t="s">
        <v>1559</v>
      </c>
      <c r="D129" s="35" t="s">
        <v>1559</v>
      </c>
      <c r="E129" s="35" t="s">
        <v>1844</v>
      </c>
      <c r="F129" s="35" t="s">
        <v>1730</v>
      </c>
      <c r="G129" s="35" t="s">
        <v>837</v>
      </c>
      <c r="H129"/>
      <c r="I129"/>
      <c r="J129"/>
      <c r="K129"/>
      <c r="L129"/>
      <c r="M129"/>
    </row>
    <row r="130" spans="1:13" x14ac:dyDescent="0.25">
      <c r="A130"/>
      <c r="B130"/>
      <c r="C130" s="35" t="s">
        <v>1845</v>
      </c>
      <c r="D130" s="35" t="s">
        <v>1559</v>
      </c>
      <c r="E130" s="35" t="s">
        <v>1845</v>
      </c>
      <c r="F130" s="35" t="s">
        <v>1726</v>
      </c>
      <c r="G130" s="35" t="s">
        <v>1742</v>
      </c>
      <c r="H130"/>
      <c r="I130"/>
      <c r="J130"/>
      <c r="K130"/>
      <c r="L130"/>
      <c r="M130"/>
    </row>
    <row r="131" spans="1:13" x14ac:dyDescent="0.25">
      <c r="A131"/>
      <c r="B131"/>
      <c r="C131" s="35" t="s">
        <v>1846</v>
      </c>
      <c r="D131" s="35" t="s">
        <v>1559</v>
      </c>
      <c r="E131" s="35" t="s">
        <v>1846</v>
      </c>
      <c r="F131" s="35" t="s">
        <v>1726</v>
      </c>
      <c r="G131" s="35" t="s">
        <v>1742</v>
      </c>
      <c r="H131"/>
      <c r="I131"/>
      <c r="J131"/>
      <c r="K131"/>
      <c r="L131"/>
      <c r="M131"/>
    </row>
    <row r="132" spans="1:13" x14ac:dyDescent="0.25">
      <c r="A132"/>
      <c r="B132"/>
      <c r="C132" s="35" t="s">
        <v>1847</v>
      </c>
      <c r="D132" s="35" t="s">
        <v>1559</v>
      </c>
      <c r="E132" s="35" t="s">
        <v>1847</v>
      </c>
      <c r="F132" s="35" t="s">
        <v>1730</v>
      </c>
      <c r="G132" s="35" t="s">
        <v>837</v>
      </c>
      <c r="H132"/>
      <c r="I132"/>
      <c r="J132"/>
      <c r="K132"/>
      <c r="L132"/>
      <c r="M132"/>
    </row>
    <row r="133" spans="1:13" x14ac:dyDescent="0.25">
      <c r="A133"/>
      <c r="B133"/>
      <c r="C133"/>
      <c r="D133" s="35" t="s">
        <v>2342</v>
      </c>
      <c r="E133" s="35" t="s">
        <v>2342</v>
      </c>
      <c r="F133" s="35" t="s">
        <v>1726</v>
      </c>
      <c r="G133" s="35" t="s">
        <v>1728</v>
      </c>
      <c r="H133"/>
      <c r="I133"/>
      <c r="J133"/>
      <c r="K133"/>
      <c r="L133"/>
      <c r="M133"/>
    </row>
    <row r="134" spans="1:13" x14ac:dyDescent="0.25">
      <c r="A134"/>
      <c r="B134"/>
      <c r="C134"/>
      <c r="D134" s="35" t="s">
        <v>2343</v>
      </c>
      <c r="E134" s="35" t="s">
        <v>2343</v>
      </c>
      <c r="F134" s="35" t="s">
        <v>1726</v>
      </c>
      <c r="G134" s="35" t="s">
        <v>1728</v>
      </c>
      <c r="H134"/>
      <c r="I134"/>
      <c r="J134"/>
      <c r="K134"/>
      <c r="L134"/>
      <c r="M134"/>
    </row>
    <row r="135" spans="1:13" x14ac:dyDescent="0.25">
      <c r="A135"/>
      <c r="B135"/>
      <c r="C135"/>
      <c r="D135" s="35" t="s">
        <v>2344</v>
      </c>
      <c r="E135" s="35" t="s">
        <v>2344</v>
      </c>
      <c r="F135" s="35" t="s">
        <v>1726</v>
      </c>
      <c r="G135" s="35" t="s">
        <v>1728</v>
      </c>
      <c r="H135"/>
      <c r="I135"/>
      <c r="J135"/>
      <c r="K135"/>
      <c r="L135"/>
      <c r="M135"/>
    </row>
    <row r="136" spans="1:13" x14ac:dyDescent="0.25">
      <c r="A136"/>
      <c r="B136"/>
      <c r="C136"/>
      <c r="D136" s="35" t="s">
        <v>2345</v>
      </c>
      <c r="E136" s="35" t="s">
        <v>2345</v>
      </c>
      <c r="F136" s="35" t="s">
        <v>1726</v>
      </c>
      <c r="G136" s="35" t="s">
        <v>1728</v>
      </c>
      <c r="H136"/>
      <c r="I136"/>
      <c r="J136"/>
      <c r="K136"/>
      <c r="L136"/>
      <c r="M136"/>
    </row>
    <row r="137" spans="1:13" x14ac:dyDescent="0.25">
      <c r="A137"/>
      <c r="B137"/>
      <c r="C137"/>
      <c r="D137" s="35" t="s">
        <v>2346</v>
      </c>
      <c r="E137" s="35" t="s">
        <v>2346</v>
      </c>
      <c r="F137" s="35" t="s">
        <v>1726</v>
      </c>
      <c r="G137" s="35" t="s">
        <v>1728</v>
      </c>
      <c r="H137"/>
      <c r="I137"/>
      <c r="J137"/>
      <c r="K137"/>
      <c r="L137"/>
      <c r="M137"/>
    </row>
    <row r="138" spans="1:13" x14ac:dyDescent="0.25">
      <c r="A138"/>
      <c r="B138"/>
      <c r="C138"/>
      <c r="D138" s="35" t="s">
        <v>2347</v>
      </c>
      <c r="E138" s="35" t="s">
        <v>2347</v>
      </c>
      <c r="F138" s="35" t="s">
        <v>1726</v>
      </c>
      <c r="G138" s="35" t="s">
        <v>1728</v>
      </c>
      <c r="H138"/>
      <c r="I138"/>
      <c r="J138"/>
      <c r="K138"/>
      <c r="L138"/>
      <c r="M138"/>
    </row>
    <row r="139" spans="1:13" x14ac:dyDescent="0.25">
      <c r="A139"/>
      <c r="B139"/>
      <c r="C139"/>
      <c r="D139" s="35" t="s">
        <v>2348</v>
      </c>
      <c r="E139" s="35" t="s">
        <v>2348</v>
      </c>
      <c r="F139" s="35" t="s">
        <v>1726</v>
      </c>
      <c r="G139" s="35" t="s">
        <v>1728</v>
      </c>
      <c r="H139"/>
      <c r="I139"/>
      <c r="J139"/>
      <c r="K139"/>
      <c r="L139"/>
      <c r="M139"/>
    </row>
    <row r="140" spans="1:13" x14ac:dyDescent="0.25">
      <c r="A140"/>
      <c r="B140"/>
      <c r="C140"/>
      <c r="D140" s="35" t="s">
        <v>2349</v>
      </c>
      <c r="E140" s="35" t="s">
        <v>2349</v>
      </c>
      <c r="F140" s="35" t="s">
        <v>1726</v>
      </c>
      <c r="G140" s="35" t="s">
        <v>1728</v>
      </c>
      <c r="H140"/>
      <c r="I140"/>
      <c r="J140"/>
      <c r="K140"/>
      <c r="L140"/>
      <c r="M140"/>
    </row>
    <row r="141" spans="1:13" x14ac:dyDescent="0.25">
      <c r="A141"/>
      <c r="B141"/>
      <c r="C141"/>
      <c r="D141" s="35" t="s">
        <v>2350</v>
      </c>
      <c r="E141" s="35" t="s">
        <v>2350</v>
      </c>
      <c r="F141" s="35" t="s">
        <v>1726</v>
      </c>
      <c r="G141" s="35" t="s">
        <v>1728</v>
      </c>
      <c r="H141"/>
      <c r="I141"/>
      <c r="J141"/>
      <c r="K141"/>
      <c r="L141"/>
      <c r="M141"/>
    </row>
    <row r="142" spans="1:13" x14ac:dyDescent="0.25">
      <c r="A142"/>
      <c r="B142"/>
      <c r="C142"/>
      <c r="D142" s="35" t="s">
        <v>2351</v>
      </c>
      <c r="E142" s="35" t="s">
        <v>2351</v>
      </c>
      <c r="F142" s="35" t="s">
        <v>1726</v>
      </c>
      <c r="G142" s="35" t="s">
        <v>1728</v>
      </c>
      <c r="H142"/>
      <c r="I142"/>
      <c r="J142"/>
      <c r="K142"/>
      <c r="L142"/>
      <c r="M142"/>
    </row>
    <row r="143" spans="1:13" x14ac:dyDescent="0.25">
      <c r="A143"/>
      <c r="B143"/>
      <c r="C143"/>
      <c r="D143" s="35" t="s">
        <v>2352</v>
      </c>
      <c r="E143" s="35" t="s">
        <v>2352</v>
      </c>
      <c r="F143" s="35" t="s">
        <v>1726</v>
      </c>
      <c r="G143" s="35" t="s">
        <v>1728</v>
      </c>
      <c r="H143"/>
      <c r="I143"/>
      <c r="J143"/>
      <c r="K143"/>
      <c r="L143"/>
      <c r="M143"/>
    </row>
    <row r="144" spans="1:13" x14ac:dyDescent="0.25">
      <c r="A144"/>
      <c r="B144"/>
      <c r="C144"/>
      <c r="D144" s="35" t="s">
        <v>2353</v>
      </c>
      <c r="E144" s="35" t="s">
        <v>2353</v>
      </c>
      <c r="F144" s="35" t="s">
        <v>1726</v>
      </c>
      <c r="G144" s="35" t="s">
        <v>1728</v>
      </c>
      <c r="H144"/>
      <c r="I144"/>
      <c r="J144"/>
      <c r="K144"/>
      <c r="L144"/>
      <c r="M144"/>
    </row>
    <row r="145" spans="1:13" x14ac:dyDescent="0.25">
      <c r="A145"/>
      <c r="B145"/>
      <c r="C145"/>
      <c r="D145" s="35" t="s">
        <v>2354</v>
      </c>
      <c r="E145" s="35" t="s">
        <v>2354</v>
      </c>
      <c r="F145" s="35" t="s">
        <v>1726</v>
      </c>
      <c r="G145" s="35" t="s">
        <v>1728</v>
      </c>
      <c r="H145"/>
      <c r="I145"/>
      <c r="J145"/>
      <c r="K145"/>
      <c r="L145"/>
      <c r="M145"/>
    </row>
    <row r="146" spans="1:13" x14ac:dyDescent="0.25">
      <c r="A146"/>
      <c r="B146"/>
      <c r="C146"/>
      <c r="D146" s="35" t="s">
        <v>2355</v>
      </c>
      <c r="E146" s="35" t="s">
        <v>2355</v>
      </c>
      <c r="F146" s="35" t="s">
        <v>1726</v>
      </c>
      <c r="G146" s="35" t="s">
        <v>1728</v>
      </c>
      <c r="H146"/>
      <c r="I146"/>
      <c r="J146"/>
      <c r="K146"/>
      <c r="L146"/>
      <c r="M146"/>
    </row>
    <row r="147" spans="1:13" x14ac:dyDescent="0.25">
      <c r="A147"/>
      <c r="B147"/>
      <c r="C147"/>
      <c r="D147" s="35" t="s">
        <v>2356</v>
      </c>
      <c r="E147" s="35" t="s">
        <v>2356</v>
      </c>
      <c r="F147" s="35" t="s">
        <v>1726</v>
      </c>
      <c r="G147" s="35" t="s">
        <v>1728</v>
      </c>
      <c r="H147"/>
      <c r="I147"/>
      <c r="J147"/>
      <c r="K147"/>
      <c r="L147"/>
      <c r="M147"/>
    </row>
    <row r="148" spans="1:13" x14ac:dyDescent="0.25">
      <c r="A148"/>
      <c r="B148"/>
      <c r="C148"/>
      <c r="D148" s="35" t="s">
        <v>2357</v>
      </c>
      <c r="E148" s="35" t="s">
        <v>2357</v>
      </c>
      <c r="F148" s="35" t="s">
        <v>1726</v>
      </c>
      <c r="G148" s="35" t="s">
        <v>1728</v>
      </c>
      <c r="H148"/>
      <c r="I148"/>
      <c r="J148"/>
      <c r="K148"/>
      <c r="L148"/>
      <c r="M148"/>
    </row>
    <row r="149" spans="1:13" x14ac:dyDescent="0.25">
      <c r="A149"/>
      <c r="B149"/>
      <c r="C149" s="35" t="s">
        <v>1848</v>
      </c>
      <c r="D149" s="35" t="s">
        <v>1559</v>
      </c>
      <c r="E149" s="35" t="s">
        <v>1848</v>
      </c>
      <c r="F149" s="35" t="s">
        <v>1730</v>
      </c>
      <c r="G149" s="35" t="s">
        <v>1742</v>
      </c>
      <c r="H149"/>
      <c r="I149"/>
      <c r="J149"/>
      <c r="K149"/>
      <c r="L149"/>
      <c r="M149"/>
    </row>
    <row r="150" spans="1:13" x14ac:dyDescent="0.25">
      <c r="A150"/>
      <c r="B150"/>
      <c r="C150" s="35" t="s">
        <v>1849</v>
      </c>
      <c r="D150" s="35" t="s">
        <v>1559</v>
      </c>
      <c r="E150" s="35" t="s">
        <v>1849</v>
      </c>
      <c r="F150" s="35" t="s">
        <v>1726</v>
      </c>
      <c r="G150" s="35" t="s">
        <v>1742</v>
      </c>
      <c r="H150"/>
      <c r="I150"/>
      <c r="J150"/>
      <c r="K150"/>
      <c r="L150"/>
      <c r="M150"/>
    </row>
    <row r="151" spans="1:13" x14ac:dyDescent="0.25">
      <c r="A151"/>
      <c r="B151"/>
      <c r="C151" s="35" t="s">
        <v>1850</v>
      </c>
      <c r="D151" s="35" t="s">
        <v>1559</v>
      </c>
      <c r="E151" s="35" t="s">
        <v>1850</v>
      </c>
      <c r="F151" s="35" t="s">
        <v>1726</v>
      </c>
      <c r="G151" s="35" t="s">
        <v>1742</v>
      </c>
      <c r="H151"/>
      <c r="I151"/>
      <c r="J151"/>
      <c r="K151"/>
      <c r="L151"/>
      <c r="M151"/>
    </row>
    <row r="152" spans="1:13" x14ac:dyDescent="0.25">
      <c r="A152"/>
      <c r="B152"/>
      <c r="C152" s="35" t="s">
        <v>1851</v>
      </c>
      <c r="D152" s="35" t="s">
        <v>1559</v>
      </c>
      <c r="E152" s="35" t="s">
        <v>1851</v>
      </c>
      <c r="F152" s="35" t="s">
        <v>1730</v>
      </c>
      <c r="G152" s="35" t="s">
        <v>1742</v>
      </c>
      <c r="H152"/>
      <c r="I152"/>
      <c r="J152"/>
      <c r="K152"/>
      <c r="L152"/>
      <c r="M152"/>
    </row>
    <row r="153" spans="1:13" x14ac:dyDescent="0.25">
      <c r="A153"/>
      <c r="B153"/>
      <c r="C153" s="35" t="s">
        <v>1852</v>
      </c>
      <c r="D153" s="35" t="s">
        <v>1559</v>
      </c>
      <c r="E153" s="35" t="s">
        <v>1852</v>
      </c>
      <c r="F153" s="35" t="s">
        <v>1730</v>
      </c>
      <c r="G153" s="35" t="s">
        <v>1742</v>
      </c>
      <c r="H153"/>
      <c r="I153"/>
      <c r="J153"/>
      <c r="K153"/>
      <c r="L153"/>
      <c r="M153"/>
    </row>
    <row r="154" spans="1:13" x14ac:dyDescent="0.25">
      <c r="A154"/>
      <c r="B154"/>
      <c r="C154" s="35" t="s">
        <v>1853</v>
      </c>
      <c r="D154" s="35" t="s">
        <v>1559</v>
      </c>
      <c r="E154" s="35" t="s">
        <v>1853</v>
      </c>
      <c r="F154" s="35" t="s">
        <v>1726</v>
      </c>
      <c r="G154" s="35" t="s">
        <v>1743</v>
      </c>
      <c r="H154"/>
      <c r="I154"/>
      <c r="J154"/>
      <c r="K154"/>
      <c r="L154"/>
      <c r="M154"/>
    </row>
    <row r="155" spans="1:13" x14ac:dyDescent="0.25">
      <c r="A155"/>
      <c r="B155"/>
      <c r="C155" s="35" t="s">
        <v>1854</v>
      </c>
      <c r="D155" s="35" t="s">
        <v>1559</v>
      </c>
      <c r="E155" s="35" t="s">
        <v>1854</v>
      </c>
      <c r="F155" s="35" t="s">
        <v>1726</v>
      </c>
      <c r="G155" s="35" t="s">
        <v>1743</v>
      </c>
      <c r="H155"/>
      <c r="I155"/>
      <c r="J155"/>
      <c r="K155"/>
      <c r="L155"/>
      <c r="M155"/>
    </row>
    <row r="156" spans="1:13" x14ac:dyDescent="0.25">
      <c r="A156"/>
      <c r="B156"/>
      <c r="C156" s="35" t="s">
        <v>1855</v>
      </c>
      <c r="D156" s="35" t="s">
        <v>1559</v>
      </c>
      <c r="E156" s="35" t="s">
        <v>1855</v>
      </c>
      <c r="F156" s="35" t="s">
        <v>1730</v>
      </c>
      <c r="G156" s="35" t="s">
        <v>837</v>
      </c>
      <c r="H156"/>
      <c r="I156"/>
      <c r="J156"/>
      <c r="K156"/>
      <c r="L156"/>
      <c r="M156"/>
    </row>
    <row r="157" spans="1:13" x14ac:dyDescent="0.25">
      <c r="A157"/>
      <c r="B157"/>
      <c r="C157"/>
      <c r="D157" s="35" t="s">
        <v>1856</v>
      </c>
      <c r="E157" s="35" t="s">
        <v>1856</v>
      </c>
      <c r="F157" s="35" t="s">
        <v>1726</v>
      </c>
      <c r="G157" s="35" t="s">
        <v>1728</v>
      </c>
      <c r="H157"/>
      <c r="I157"/>
      <c r="J157"/>
      <c r="K157"/>
      <c r="L157"/>
      <c r="M157"/>
    </row>
    <row r="158" spans="1:13" x14ac:dyDescent="0.25">
      <c r="A158"/>
      <c r="B158"/>
      <c r="C158"/>
      <c r="D158" s="35" t="s">
        <v>1857</v>
      </c>
      <c r="E158" s="35" t="s">
        <v>1857</v>
      </c>
      <c r="F158" s="35" t="s">
        <v>1726</v>
      </c>
      <c r="G158" s="35" t="s">
        <v>1728</v>
      </c>
      <c r="H158"/>
      <c r="I158"/>
      <c r="J158"/>
      <c r="K158"/>
      <c r="L158"/>
      <c r="M158"/>
    </row>
    <row r="159" spans="1:13" x14ac:dyDescent="0.25">
      <c r="A159"/>
      <c r="B159"/>
      <c r="C159"/>
      <c r="D159" s="35" t="s">
        <v>1858</v>
      </c>
      <c r="E159" s="35" t="s">
        <v>1858</v>
      </c>
      <c r="F159" s="35" t="s">
        <v>1726</v>
      </c>
      <c r="G159" s="35" t="s">
        <v>1728</v>
      </c>
      <c r="H159"/>
      <c r="I159"/>
      <c r="J159"/>
      <c r="K159"/>
      <c r="L159"/>
      <c r="M159"/>
    </row>
    <row r="160" spans="1:13" x14ac:dyDescent="0.25">
      <c r="A160"/>
      <c r="B160"/>
      <c r="C160"/>
      <c r="D160" s="35" t="s">
        <v>1859</v>
      </c>
      <c r="E160" s="35" t="s">
        <v>1859</v>
      </c>
      <c r="F160" s="35" t="s">
        <v>1730</v>
      </c>
      <c r="G160" s="35" t="s">
        <v>1742</v>
      </c>
      <c r="H160"/>
      <c r="I160"/>
      <c r="J160"/>
      <c r="K160"/>
      <c r="L160"/>
      <c r="M160"/>
    </row>
    <row r="161" spans="1:13" x14ac:dyDescent="0.25">
      <c r="A161"/>
      <c r="B161"/>
      <c r="C161" s="35" t="s">
        <v>1860</v>
      </c>
      <c r="D161" s="35" t="s">
        <v>1559</v>
      </c>
      <c r="E161" s="35" t="s">
        <v>1860</v>
      </c>
      <c r="F161" s="35" t="s">
        <v>1730</v>
      </c>
      <c r="G161" s="35" t="s">
        <v>1742</v>
      </c>
      <c r="H161"/>
      <c r="I161"/>
      <c r="J161"/>
      <c r="K161"/>
      <c r="L161"/>
      <c r="M161"/>
    </row>
    <row r="162" spans="1:13" x14ac:dyDescent="0.25">
      <c r="A162"/>
      <c r="B162"/>
      <c r="C162"/>
      <c r="D162" s="35" t="s">
        <v>1861</v>
      </c>
      <c r="E162" s="35" t="s">
        <v>1861</v>
      </c>
      <c r="F162" s="35" t="s">
        <v>1726</v>
      </c>
      <c r="G162" s="35" t="s">
        <v>1728</v>
      </c>
      <c r="H162"/>
      <c r="I162"/>
      <c r="J162"/>
      <c r="K162"/>
      <c r="L162"/>
      <c r="M162"/>
    </row>
    <row r="163" spans="1:13" x14ac:dyDescent="0.25">
      <c r="A163"/>
      <c r="B163"/>
      <c r="C163"/>
      <c r="D163" s="35" t="s">
        <v>1862</v>
      </c>
      <c r="E163" s="35" t="s">
        <v>1862</v>
      </c>
      <c r="F163" s="35" t="s">
        <v>1726</v>
      </c>
      <c r="G163" s="35" t="s">
        <v>1728</v>
      </c>
      <c r="H163"/>
      <c r="I163"/>
      <c r="J163"/>
      <c r="K163"/>
      <c r="L163"/>
      <c r="M163"/>
    </row>
    <row r="164" spans="1:13" x14ac:dyDescent="0.25">
      <c r="A164"/>
      <c r="B164"/>
      <c r="C164"/>
      <c r="D164" s="35" t="s">
        <v>1863</v>
      </c>
      <c r="E164" s="35" t="s">
        <v>1863</v>
      </c>
      <c r="F164" s="35" t="s">
        <v>1726</v>
      </c>
      <c r="G164" s="35" t="s">
        <v>1728</v>
      </c>
      <c r="H164"/>
      <c r="I164"/>
      <c r="J164"/>
      <c r="K164"/>
      <c r="L164"/>
      <c r="M164"/>
    </row>
    <row r="165" spans="1:13" x14ac:dyDescent="0.25">
      <c r="A165"/>
      <c r="B165"/>
      <c r="C165"/>
      <c r="D165" s="35" t="s">
        <v>1864</v>
      </c>
      <c r="E165" s="35" t="s">
        <v>1864</v>
      </c>
      <c r="F165" s="35" t="s">
        <v>1726</v>
      </c>
      <c r="G165" s="35" t="s">
        <v>1728</v>
      </c>
      <c r="H165"/>
      <c r="I165"/>
      <c r="J165"/>
      <c r="K165"/>
      <c r="L165"/>
      <c r="M165"/>
    </row>
    <row r="166" spans="1:13" x14ac:dyDescent="0.25">
      <c r="A166"/>
      <c r="B166"/>
      <c r="C166"/>
      <c r="D166" s="35" t="s">
        <v>1865</v>
      </c>
      <c r="E166" s="35" t="s">
        <v>1865</v>
      </c>
      <c r="F166" s="35" t="s">
        <v>1726</v>
      </c>
      <c r="G166" s="35" t="s">
        <v>1728</v>
      </c>
      <c r="H166"/>
      <c r="I166"/>
      <c r="J166"/>
      <c r="K166"/>
      <c r="L166"/>
      <c r="M166"/>
    </row>
    <row r="167" spans="1:13" x14ac:dyDescent="0.25">
      <c r="A167"/>
      <c r="B167"/>
      <c r="C167" s="35" t="s">
        <v>1866</v>
      </c>
      <c r="D167" s="35" t="s">
        <v>1559</v>
      </c>
      <c r="E167" s="35" t="s">
        <v>1866</v>
      </c>
      <c r="F167" s="35" t="s">
        <v>1726</v>
      </c>
      <c r="G167" s="35" t="s">
        <v>1742</v>
      </c>
      <c r="H167"/>
      <c r="I167"/>
      <c r="J167"/>
      <c r="K167"/>
      <c r="L167"/>
      <c r="M167"/>
    </row>
    <row r="168" spans="1:13" x14ac:dyDescent="0.25">
      <c r="A168"/>
      <c r="B168"/>
      <c r="C168" s="35" t="s">
        <v>2192</v>
      </c>
      <c r="D168" s="35" t="s">
        <v>1559</v>
      </c>
      <c r="E168" s="35" t="s">
        <v>2192</v>
      </c>
      <c r="F168" s="35" t="s">
        <v>1730</v>
      </c>
      <c r="G168" s="35" t="s">
        <v>1742</v>
      </c>
      <c r="H168"/>
      <c r="I168"/>
      <c r="J168"/>
      <c r="K168"/>
      <c r="L168"/>
      <c r="M168"/>
    </row>
    <row r="169" spans="1:13" x14ac:dyDescent="0.25">
      <c r="A169"/>
      <c r="B169"/>
      <c r="C169" s="35" t="s">
        <v>2193</v>
      </c>
      <c r="D169" s="35" t="s">
        <v>1559</v>
      </c>
      <c r="E169" s="35" t="s">
        <v>2193</v>
      </c>
      <c r="F169" s="35" t="s">
        <v>1726</v>
      </c>
      <c r="G169" s="35" t="s">
        <v>1742</v>
      </c>
      <c r="H169"/>
      <c r="I169"/>
      <c r="J169"/>
      <c r="K169"/>
      <c r="L169"/>
      <c r="M169"/>
    </row>
    <row r="170" spans="1:13" x14ac:dyDescent="0.25">
      <c r="A170"/>
      <c r="B170"/>
      <c r="C170" s="35" t="s">
        <v>2194</v>
      </c>
      <c r="D170" s="35" t="s">
        <v>1559</v>
      </c>
      <c r="E170" s="35" t="s">
        <v>2194</v>
      </c>
      <c r="F170" s="35" t="s">
        <v>1730</v>
      </c>
      <c r="G170" s="35" t="s">
        <v>1742</v>
      </c>
      <c r="H170"/>
      <c r="I170"/>
      <c r="J170"/>
      <c r="K170"/>
      <c r="L170"/>
      <c r="M170"/>
    </row>
    <row r="171" spans="1:13" x14ac:dyDescent="0.25">
      <c r="A171"/>
      <c r="B171"/>
      <c r="C171" s="35" t="s">
        <v>2195</v>
      </c>
      <c r="D171" s="35" t="s">
        <v>1559</v>
      </c>
      <c r="E171" s="35" t="s">
        <v>2195</v>
      </c>
      <c r="F171" s="35" t="s">
        <v>1730</v>
      </c>
      <c r="G171" s="35" t="s">
        <v>1742</v>
      </c>
      <c r="H171"/>
      <c r="I171"/>
      <c r="J171"/>
      <c r="K171"/>
      <c r="L171"/>
      <c r="M171"/>
    </row>
    <row r="172" spans="1:13" x14ac:dyDescent="0.25">
      <c r="A172"/>
      <c r="B172"/>
      <c r="C172" s="35" t="s">
        <v>2196</v>
      </c>
      <c r="D172" s="35" t="s">
        <v>1559</v>
      </c>
      <c r="E172" s="35" t="s">
        <v>2196</v>
      </c>
      <c r="F172" s="35" t="s">
        <v>1726</v>
      </c>
      <c r="G172" s="35" t="s">
        <v>1742</v>
      </c>
      <c r="H172"/>
      <c r="I172"/>
      <c r="J172"/>
      <c r="K172"/>
      <c r="L172"/>
      <c r="M172"/>
    </row>
    <row r="173" spans="1:13" x14ac:dyDescent="0.25">
      <c r="A173"/>
      <c r="B173"/>
      <c r="C173"/>
      <c r="D173" s="35" t="s">
        <v>2197</v>
      </c>
      <c r="E173" s="35" t="s">
        <v>2197</v>
      </c>
      <c r="F173" s="35" t="s">
        <v>1726</v>
      </c>
      <c r="G173" s="35" t="s">
        <v>1728</v>
      </c>
      <c r="H173"/>
      <c r="I173"/>
      <c r="J173"/>
      <c r="K173"/>
      <c r="L173"/>
      <c r="M173"/>
    </row>
    <row r="174" spans="1:13" x14ac:dyDescent="0.25">
      <c r="A174"/>
      <c r="B174"/>
      <c r="C174"/>
      <c r="D174" s="35" t="s">
        <v>2198</v>
      </c>
      <c r="E174" s="35" t="s">
        <v>2198</v>
      </c>
      <c r="F174" s="35" t="s">
        <v>1726</v>
      </c>
      <c r="G174" s="35" t="s">
        <v>1728</v>
      </c>
      <c r="H174"/>
      <c r="I174"/>
      <c r="J174"/>
      <c r="K174"/>
      <c r="L174"/>
      <c r="M174"/>
    </row>
    <row r="175" spans="1:13" x14ac:dyDescent="0.25">
      <c r="A175"/>
      <c r="B175"/>
      <c r="C175"/>
      <c r="D175" s="35" t="s">
        <v>2199</v>
      </c>
      <c r="E175" s="35" t="s">
        <v>2199</v>
      </c>
      <c r="F175" s="35" t="s">
        <v>1726</v>
      </c>
      <c r="G175" s="35" t="s">
        <v>1728</v>
      </c>
      <c r="H175"/>
      <c r="I175"/>
      <c r="J175"/>
      <c r="K175"/>
      <c r="L175"/>
      <c r="M175"/>
    </row>
    <row r="176" spans="1:13" x14ac:dyDescent="0.25">
      <c r="A176"/>
      <c r="B176"/>
      <c r="C176"/>
      <c r="D176" s="35" t="s">
        <v>2200</v>
      </c>
      <c r="E176" s="35" t="s">
        <v>2200</v>
      </c>
      <c r="F176" s="35" t="s">
        <v>1726</v>
      </c>
      <c r="G176" s="35" t="s">
        <v>1728</v>
      </c>
      <c r="H176"/>
      <c r="I176"/>
      <c r="J176"/>
      <c r="K176"/>
      <c r="L176"/>
      <c r="M176"/>
    </row>
    <row r="177" spans="1:13" x14ac:dyDescent="0.25">
      <c r="A177"/>
      <c r="B177"/>
      <c r="C177"/>
      <c r="D177" s="35" t="s">
        <v>2201</v>
      </c>
      <c r="E177" s="35" t="s">
        <v>2201</v>
      </c>
      <c r="F177" s="35" t="s">
        <v>1726</v>
      </c>
      <c r="G177" s="35" t="s">
        <v>1728</v>
      </c>
      <c r="H177"/>
      <c r="I177"/>
      <c r="J177"/>
      <c r="K177"/>
      <c r="L177"/>
      <c r="M177"/>
    </row>
    <row r="178" spans="1:13" x14ac:dyDescent="0.25">
      <c r="A178"/>
      <c r="B178"/>
      <c r="C178"/>
      <c r="D178" s="35" t="s">
        <v>2202</v>
      </c>
      <c r="E178" s="35" t="s">
        <v>2202</v>
      </c>
      <c r="F178" s="35" t="s">
        <v>1726</v>
      </c>
      <c r="G178" s="35" t="s">
        <v>1728</v>
      </c>
      <c r="H178"/>
      <c r="I178"/>
      <c r="J178"/>
      <c r="K178"/>
      <c r="L178"/>
      <c r="M178"/>
    </row>
    <row r="179" spans="1:13" x14ac:dyDescent="0.25">
      <c r="A179"/>
      <c r="B179"/>
      <c r="C179" s="35" t="s">
        <v>2203</v>
      </c>
      <c r="D179" s="35" t="s">
        <v>1559</v>
      </c>
      <c r="E179" s="35" t="s">
        <v>2203</v>
      </c>
      <c r="F179" s="35" t="s">
        <v>1730</v>
      </c>
      <c r="G179" s="35" t="s">
        <v>1742</v>
      </c>
      <c r="H179"/>
      <c r="I179"/>
      <c r="J179"/>
      <c r="K179"/>
      <c r="L179"/>
      <c r="M179"/>
    </row>
    <row r="180" spans="1:13" x14ac:dyDescent="0.25">
      <c r="A180"/>
      <c r="B180"/>
      <c r="C180" s="35" t="s">
        <v>2204</v>
      </c>
      <c r="D180" s="35" t="s">
        <v>1559</v>
      </c>
      <c r="E180" s="35" t="s">
        <v>2204</v>
      </c>
      <c r="F180" s="35" t="s">
        <v>1726</v>
      </c>
      <c r="G180" s="35" t="s">
        <v>837</v>
      </c>
      <c r="H180"/>
      <c r="I180"/>
      <c r="J180"/>
      <c r="K180"/>
      <c r="L180"/>
      <c r="M180"/>
    </row>
    <row r="181" spans="1:13" x14ac:dyDescent="0.25">
      <c r="A181"/>
      <c r="B181"/>
      <c r="C181"/>
      <c r="D181" s="35" t="s">
        <v>2358</v>
      </c>
      <c r="E181" s="35" t="s">
        <v>2358</v>
      </c>
      <c r="F181" s="35" t="s">
        <v>1726</v>
      </c>
      <c r="G181" s="35" t="s">
        <v>1728</v>
      </c>
      <c r="H181"/>
      <c r="I181"/>
      <c r="J181"/>
      <c r="K181"/>
      <c r="L181"/>
      <c r="M181"/>
    </row>
    <row r="182" spans="1:13" x14ac:dyDescent="0.25">
      <c r="A182"/>
      <c r="B182"/>
      <c r="C182"/>
      <c r="D182" s="35" t="s">
        <v>2359</v>
      </c>
      <c r="E182" s="35" t="s">
        <v>2359</v>
      </c>
      <c r="F182" s="35" t="s">
        <v>1726</v>
      </c>
      <c r="G182" s="35" t="s">
        <v>1728</v>
      </c>
      <c r="H182"/>
      <c r="I182"/>
      <c r="J182"/>
      <c r="K182"/>
      <c r="L182"/>
      <c r="M182"/>
    </row>
    <row r="183" spans="1:13" x14ac:dyDescent="0.25">
      <c r="A183"/>
      <c r="B183" s="35" t="s">
        <v>1867</v>
      </c>
      <c r="C183" s="35" t="s">
        <v>1559</v>
      </c>
      <c r="D183" s="35" t="s">
        <v>1559</v>
      </c>
      <c r="E183" s="35" t="s">
        <v>1867</v>
      </c>
      <c r="F183" s="35" t="s">
        <v>1726</v>
      </c>
      <c r="G183" s="35" t="s">
        <v>837</v>
      </c>
      <c r="H183"/>
      <c r="I183"/>
      <c r="J183"/>
      <c r="K183"/>
      <c r="L183"/>
      <c r="M183"/>
    </row>
    <row r="184" spans="1:13" x14ac:dyDescent="0.25">
      <c r="A184"/>
      <c r="B184"/>
      <c r="C184" s="35" t="s">
        <v>2205</v>
      </c>
      <c r="D184" s="35" t="s">
        <v>1559</v>
      </c>
      <c r="E184" s="35" t="s">
        <v>2205</v>
      </c>
      <c r="F184" s="35" t="s">
        <v>1726</v>
      </c>
      <c r="G184" s="35" t="s">
        <v>1742</v>
      </c>
      <c r="H184"/>
      <c r="I184"/>
      <c r="J184"/>
      <c r="K184"/>
      <c r="L184"/>
      <c r="M184"/>
    </row>
    <row r="185" spans="1:13" x14ac:dyDescent="0.25">
      <c r="A185"/>
      <c r="B185"/>
      <c r="C185" s="35" t="s">
        <v>2206</v>
      </c>
      <c r="D185" s="35" t="s">
        <v>1559</v>
      </c>
      <c r="E185" s="35" t="s">
        <v>2206</v>
      </c>
      <c r="F185" s="35" t="s">
        <v>1726</v>
      </c>
      <c r="G185" s="35" t="s">
        <v>1742</v>
      </c>
      <c r="H185"/>
      <c r="I185"/>
      <c r="J185"/>
      <c r="K185"/>
      <c r="L185"/>
      <c r="M185"/>
    </row>
    <row r="186" spans="1:13" x14ac:dyDescent="0.25">
      <c r="A186"/>
      <c r="B186"/>
      <c r="C186" s="35" t="s">
        <v>2207</v>
      </c>
      <c r="D186" s="35" t="s">
        <v>1559</v>
      </c>
      <c r="E186" s="35" t="s">
        <v>2207</v>
      </c>
      <c r="F186" s="35" t="s">
        <v>1726</v>
      </c>
      <c r="G186" s="35" t="s">
        <v>1742</v>
      </c>
      <c r="H186"/>
      <c r="I186"/>
      <c r="J186"/>
      <c r="K186"/>
      <c r="L186"/>
      <c r="M186"/>
    </row>
    <row r="187" spans="1:13" x14ac:dyDescent="0.25">
      <c r="A187"/>
      <c r="B187"/>
      <c r="C187" s="35" t="s">
        <v>2208</v>
      </c>
      <c r="D187" s="35" t="s">
        <v>1559</v>
      </c>
      <c r="E187" s="35" t="s">
        <v>2208</v>
      </c>
      <c r="F187" s="35" t="s">
        <v>1726</v>
      </c>
      <c r="G187" s="35" t="s">
        <v>1742</v>
      </c>
      <c r="H187"/>
      <c r="I187"/>
      <c r="J187"/>
      <c r="K187"/>
      <c r="L187"/>
      <c r="M187"/>
    </row>
    <row r="188" spans="1:13" x14ac:dyDescent="0.25">
      <c r="A188"/>
      <c r="B188"/>
      <c r="C188" s="35" t="s">
        <v>2209</v>
      </c>
      <c r="D188" s="35" t="s">
        <v>1559</v>
      </c>
      <c r="E188" s="35" t="s">
        <v>2209</v>
      </c>
      <c r="F188" s="35" t="s">
        <v>1726</v>
      </c>
      <c r="G188" s="35" t="s">
        <v>1742</v>
      </c>
      <c r="H188"/>
      <c r="I188"/>
      <c r="J188"/>
      <c r="K188"/>
      <c r="L188"/>
      <c r="M188"/>
    </row>
    <row r="189" spans="1:13" x14ac:dyDescent="0.25">
      <c r="A189"/>
      <c r="B189"/>
      <c r="C189" s="35" t="s">
        <v>2210</v>
      </c>
      <c r="D189" s="35" t="s">
        <v>1559</v>
      </c>
      <c r="E189" s="35" t="s">
        <v>2210</v>
      </c>
      <c r="F189" s="35" t="s">
        <v>1726</v>
      </c>
      <c r="G189" s="35" t="s">
        <v>1742</v>
      </c>
      <c r="H189"/>
      <c r="I189"/>
      <c r="J189"/>
      <c r="K189"/>
      <c r="L189"/>
      <c r="M189"/>
    </row>
    <row r="190" spans="1:13" x14ac:dyDescent="0.25">
      <c r="A190"/>
      <c r="B190"/>
      <c r="C190" s="35" t="s">
        <v>2211</v>
      </c>
      <c r="D190" s="35" t="s">
        <v>1559</v>
      </c>
      <c r="E190" s="35" t="s">
        <v>2211</v>
      </c>
      <c r="F190" s="35" t="s">
        <v>1726</v>
      </c>
      <c r="G190" s="35" t="s">
        <v>1742</v>
      </c>
      <c r="H190"/>
      <c r="I190"/>
      <c r="J190"/>
      <c r="K190"/>
      <c r="L190"/>
      <c r="M190"/>
    </row>
    <row r="191" spans="1:13" x14ac:dyDescent="0.25">
      <c r="A191"/>
      <c r="B191"/>
      <c r="C191" s="35" t="s">
        <v>2212</v>
      </c>
      <c r="D191" s="35" t="s">
        <v>1559</v>
      </c>
      <c r="E191" s="35" t="s">
        <v>2212</v>
      </c>
      <c r="F191" s="35" t="s">
        <v>1726</v>
      </c>
      <c r="G191" s="35" t="s">
        <v>1749</v>
      </c>
      <c r="H191"/>
      <c r="I191"/>
      <c r="J191"/>
      <c r="K191"/>
      <c r="L191"/>
      <c r="M191"/>
    </row>
    <row r="192" spans="1:13" x14ac:dyDescent="0.25">
      <c r="A192"/>
      <c r="B192"/>
      <c r="C192" s="35" t="s">
        <v>2213</v>
      </c>
      <c r="D192" s="35" t="s">
        <v>1559</v>
      </c>
      <c r="E192" s="35" t="s">
        <v>2213</v>
      </c>
      <c r="F192" s="35" t="s">
        <v>1726</v>
      </c>
      <c r="G192" s="35" t="s">
        <v>1749</v>
      </c>
      <c r="H192"/>
      <c r="I192"/>
      <c r="J192"/>
      <c r="K192"/>
      <c r="L192"/>
      <c r="M192"/>
    </row>
    <row r="193" spans="1:13" x14ac:dyDescent="0.25">
      <c r="A193"/>
      <c r="B193"/>
      <c r="C193" s="35" t="s">
        <v>2214</v>
      </c>
      <c r="D193" s="35" t="s">
        <v>1559</v>
      </c>
      <c r="E193" s="35" t="s">
        <v>2214</v>
      </c>
      <c r="F193" s="35" t="s">
        <v>1726</v>
      </c>
      <c r="G193" s="35" t="s">
        <v>134</v>
      </c>
      <c r="H193"/>
      <c r="I193"/>
      <c r="J193"/>
      <c r="K193"/>
      <c r="L193"/>
      <c r="M193"/>
    </row>
    <row r="194" spans="1:13" x14ac:dyDescent="0.25">
      <c r="A194"/>
      <c r="B194"/>
      <c r="C194" s="35" t="s">
        <v>2215</v>
      </c>
      <c r="D194" s="35" t="s">
        <v>1559</v>
      </c>
      <c r="E194" s="35" t="s">
        <v>2215</v>
      </c>
      <c r="F194" s="35" t="s">
        <v>1726</v>
      </c>
      <c r="G194" s="35" t="s">
        <v>837</v>
      </c>
      <c r="H194"/>
      <c r="I194"/>
      <c r="J194"/>
      <c r="K194"/>
      <c r="L194"/>
      <c r="M194"/>
    </row>
    <row r="195" spans="1:13" x14ac:dyDescent="0.25">
      <c r="A195"/>
      <c r="B195"/>
      <c r="C195"/>
      <c r="D195" s="35" t="s">
        <v>2216</v>
      </c>
      <c r="E195" s="35" t="s">
        <v>2216</v>
      </c>
      <c r="F195" s="35" t="s">
        <v>1726</v>
      </c>
      <c r="G195" s="35" t="s">
        <v>1728</v>
      </c>
      <c r="H195"/>
      <c r="I195"/>
      <c r="J195"/>
      <c r="K195"/>
      <c r="L195"/>
      <c r="M195"/>
    </row>
    <row r="196" spans="1:13" x14ac:dyDescent="0.25">
      <c r="A196"/>
      <c r="B196"/>
      <c r="C196"/>
      <c r="D196" s="35" t="s">
        <v>2217</v>
      </c>
      <c r="E196" s="35" t="s">
        <v>2217</v>
      </c>
      <c r="F196" s="35" t="s">
        <v>1726</v>
      </c>
      <c r="G196" s="35" t="s">
        <v>1728</v>
      </c>
      <c r="H196"/>
      <c r="I196"/>
      <c r="J196"/>
      <c r="K196"/>
      <c r="L196"/>
      <c r="M196"/>
    </row>
    <row r="197" spans="1:13" x14ac:dyDescent="0.25">
      <c r="A197"/>
      <c r="B197"/>
      <c r="C197"/>
      <c r="D197" s="35" t="s">
        <v>2218</v>
      </c>
      <c r="E197" s="35" t="s">
        <v>2218</v>
      </c>
      <c r="F197" s="35" t="s">
        <v>1726</v>
      </c>
      <c r="G197" s="35" t="s">
        <v>1728</v>
      </c>
      <c r="H197"/>
      <c r="I197"/>
      <c r="J197"/>
      <c r="K197"/>
      <c r="L197"/>
      <c r="M197"/>
    </row>
    <row r="198" spans="1:13" x14ac:dyDescent="0.25">
      <c r="A198"/>
      <c r="B198"/>
      <c r="C198"/>
      <c r="D198" s="35" t="s">
        <v>2219</v>
      </c>
      <c r="E198" s="35" t="s">
        <v>2219</v>
      </c>
      <c r="F198" s="35" t="s">
        <v>1726</v>
      </c>
      <c r="G198" s="35" t="s">
        <v>1742</v>
      </c>
      <c r="H198"/>
      <c r="I198"/>
      <c r="J198"/>
      <c r="K198"/>
      <c r="L198"/>
      <c r="M198"/>
    </row>
    <row r="199" spans="1:13" x14ac:dyDescent="0.25">
      <c r="A199"/>
      <c r="B199"/>
      <c r="C199" s="35" t="s">
        <v>2220</v>
      </c>
      <c r="D199" s="35" t="s">
        <v>1559</v>
      </c>
      <c r="E199" s="35" t="s">
        <v>2220</v>
      </c>
      <c r="F199" s="35" t="s">
        <v>1726</v>
      </c>
      <c r="G199" s="35" t="s">
        <v>837</v>
      </c>
      <c r="H199"/>
      <c r="I199"/>
      <c r="J199"/>
      <c r="K199"/>
      <c r="L199"/>
      <c r="M199"/>
    </row>
    <row r="200" spans="1:13" x14ac:dyDescent="0.25">
      <c r="A200"/>
      <c r="B200"/>
      <c r="C200"/>
      <c r="D200" s="35" t="s">
        <v>2360</v>
      </c>
      <c r="E200" s="35" t="s">
        <v>2360</v>
      </c>
      <c r="F200" s="35" t="s">
        <v>1726</v>
      </c>
      <c r="G200" s="35" t="s">
        <v>1728</v>
      </c>
      <c r="H200"/>
      <c r="I200"/>
      <c r="J200"/>
      <c r="K200"/>
      <c r="L200"/>
      <c r="M200"/>
    </row>
    <row r="201" spans="1:13" x14ac:dyDescent="0.25">
      <c r="A201"/>
      <c r="B201"/>
      <c r="C201"/>
      <c r="D201" s="35" t="s">
        <v>2361</v>
      </c>
      <c r="E201" s="35" t="s">
        <v>2361</v>
      </c>
      <c r="F201" s="35" t="s">
        <v>1726</v>
      </c>
      <c r="G201" s="35" t="s">
        <v>1728</v>
      </c>
      <c r="H201"/>
      <c r="I201"/>
      <c r="J201"/>
      <c r="K201"/>
      <c r="L201"/>
      <c r="M201"/>
    </row>
    <row r="202" spans="1:13" x14ac:dyDescent="0.25">
      <c r="A202"/>
      <c r="B202"/>
      <c r="C202"/>
      <c r="D202" s="35" t="s">
        <v>2362</v>
      </c>
      <c r="E202" s="35" t="s">
        <v>2362</v>
      </c>
      <c r="F202" s="35" t="s">
        <v>1726</v>
      </c>
      <c r="G202" s="35" t="s">
        <v>1728</v>
      </c>
      <c r="H202"/>
      <c r="I202"/>
      <c r="J202"/>
      <c r="K202"/>
      <c r="L202"/>
      <c r="M202"/>
    </row>
    <row r="203" spans="1:13" x14ac:dyDescent="0.25">
      <c r="A203"/>
      <c r="B203"/>
      <c r="C203"/>
      <c r="D203" s="35" t="s">
        <v>2363</v>
      </c>
      <c r="E203" s="35" t="s">
        <v>2363</v>
      </c>
      <c r="F203" s="35" t="s">
        <v>1726</v>
      </c>
      <c r="G203" s="35" t="s">
        <v>1728</v>
      </c>
      <c r="H203"/>
      <c r="I203"/>
      <c r="J203"/>
      <c r="K203"/>
      <c r="L203"/>
      <c r="M203"/>
    </row>
    <row r="204" spans="1:13" x14ac:dyDescent="0.25">
      <c r="A204"/>
      <c r="B204"/>
      <c r="C204"/>
      <c r="D204" s="35" t="s">
        <v>2364</v>
      </c>
      <c r="E204" s="35" t="s">
        <v>2364</v>
      </c>
      <c r="F204" s="35" t="s">
        <v>1726</v>
      </c>
      <c r="G204" s="35" t="s">
        <v>1728</v>
      </c>
      <c r="H204"/>
      <c r="I204"/>
      <c r="J204"/>
      <c r="K204"/>
      <c r="L204"/>
      <c r="M204"/>
    </row>
    <row r="205" spans="1:13" x14ac:dyDescent="0.25">
      <c r="A205"/>
      <c r="B205"/>
      <c r="C205"/>
      <c r="D205" s="35" t="s">
        <v>2365</v>
      </c>
      <c r="E205" s="35" t="s">
        <v>2365</v>
      </c>
      <c r="F205" s="35" t="s">
        <v>1726</v>
      </c>
      <c r="G205" s="35" t="s">
        <v>1728</v>
      </c>
      <c r="H205"/>
      <c r="I205"/>
      <c r="J205"/>
      <c r="K205"/>
      <c r="L205"/>
      <c r="M205"/>
    </row>
    <row r="206" spans="1:13" x14ac:dyDescent="0.25">
      <c r="A206"/>
      <c r="B206"/>
      <c r="C206"/>
      <c r="D206" s="35" t="s">
        <v>2366</v>
      </c>
      <c r="E206" s="35" t="s">
        <v>2366</v>
      </c>
      <c r="F206" s="35" t="s">
        <v>1726</v>
      </c>
      <c r="G206" s="35" t="s">
        <v>1728</v>
      </c>
      <c r="H206"/>
      <c r="I206"/>
      <c r="J206"/>
      <c r="K206"/>
      <c r="L206"/>
      <c r="M206"/>
    </row>
    <row r="207" spans="1:13" x14ac:dyDescent="0.25">
      <c r="A207"/>
      <c r="B207"/>
      <c r="C207"/>
      <c r="D207" s="35" t="s">
        <v>2367</v>
      </c>
      <c r="E207" s="35" t="s">
        <v>2367</v>
      </c>
      <c r="F207" s="35" t="s">
        <v>1726</v>
      </c>
      <c r="G207" s="35" t="s">
        <v>1728</v>
      </c>
      <c r="H207"/>
      <c r="I207"/>
      <c r="J207"/>
      <c r="K207"/>
      <c r="L207"/>
      <c r="M207"/>
    </row>
    <row r="208" spans="1:13" x14ac:dyDescent="0.25">
      <c r="A208"/>
      <c r="B208"/>
      <c r="C208"/>
      <c r="D208" s="35" t="s">
        <v>2368</v>
      </c>
      <c r="E208" s="35" t="s">
        <v>2368</v>
      </c>
      <c r="F208" s="35" t="s">
        <v>1726</v>
      </c>
      <c r="G208" s="35" t="s">
        <v>1728</v>
      </c>
      <c r="H208"/>
      <c r="I208"/>
      <c r="J208"/>
      <c r="K208"/>
      <c r="L208"/>
      <c r="M208"/>
    </row>
    <row r="209" spans="1:13" x14ac:dyDescent="0.25">
      <c r="A209"/>
      <c r="B209"/>
      <c r="C209"/>
      <c r="D209" s="35" t="s">
        <v>2369</v>
      </c>
      <c r="E209" s="35" t="s">
        <v>2369</v>
      </c>
      <c r="F209" s="35" t="s">
        <v>1726</v>
      </c>
      <c r="G209" s="35" t="s">
        <v>1728</v>
      </c>
      <c r="H209"/>
      <c r="I209"/>
      <c r="J209"/>
      <c r="K209"/>
      <c r="L209"/>
      <c r="M209"/>
    </row>
    <row r="210" spans="1:13" x14ac:dyDescent="0.25">
      <c r="A210"/>
      <c r="B210" s="35" t="s">
        <v>2221</v>
      </c>
      <c r="C210" s="35" t="s">
        <v>1559</v>
      </c>
      <c r="D210" s="35" t="s">
        <v>1559</v>
      </c>
      <c r="E210" s="35" t="s">
        <v>2221</v>
      </c>
      <c r="F210" s="35" t="s">
        <v>1727</v>
      </c>
      <c r="G210" s="35" t="s">
        <v>837</v>
      </c>
      <c r="H210"/>
      <c r="I210"/>
      <c r="J210"/>
      <c r="K210"/>
      <c r="L210"/>
      <c r="M210"/>
    </row>
    <row r="211" spans="1:13" x14ac:dyDescent="0.25">
      <c r="A211"/>
      <c r="B211"/>
      <c r="C211" s="35" t="s">
        <v>2222</v>
      </c>
      <c r="D211" s="35" t="s">
        <v>1559</v>
      </c>
      <c r="E211" s="35" t="s">
        <v>2222</v>
      </c>
      <c r="F211" s="35" t="s">
        <v>1727</v>
      </c>
      <c r="G211" s="35" t="s">
        <v>837</v>
      </c>
      <c r="H211"/>
      <c r="I211"/>
      <c r="J211"/>
      <c r="K211"/>
      <c r="L211"/>
      <c r="M211"/>
    </row>
    <row r="212" spans="1:13" x14ac:dyDescent="0.25">
      <c r="A212"/>
      <c r="B212"/>
      <c r="C212"/>
      <c r="D212" s="35" t="s">
        <v>2370</v>
      </c>
      <c r="E212" s="35" t="s">
        <v>2370</v>
      </c>
      <c r="F212" s="35" t="s">
        <v>1726</v>
      </c>
      <c r="G212" s="35" t="s">
        <v>1728</v>
      </c>
      <c r="H212"/>
      <c r="I212"/>
      <c r="J212"/>
      <c r="K212"/>
      <c r="L212"/>
      <c r="M212"/>
    </row>
    <row r="213" spans="1:13" x14ac:dyDescent="0.25">
      <c r="A213"/>
      <c r="B213"/>
      <c r="C213"/>
      <c r="D213" s="35" t="s">
        <v>2371</v>
      </c>
      <c r="E213" s="35" t="s">
        <v>2371</v>
      </c>
      <c r="F213" s="35" t="s">
        <v>1726</v>
      </c>
      <c r="G213" s="35" t="s">
        <v>1728</v>
      </c>
      <c r="H213"/>
      <c r="I213"/>
      <c r="J213"/>
      <c r="K213"/>
      <c r="L213"/>
      <c r="M213"/>
    </row>
    <row r="214" spans="1:13" x14ac:dyDescent="0.25">
      <c r="A214"/>
      <c r="B214"/>
      <c r="C214"/>
      <c r="D214" s="35" t="s">
        <v>2372</v>
      </c>
      <c r="E214" s="35" t="s">
        <v>2372</v>
      </c>
      <c r="F214" s="35" t="s">
        <v>1726</v>
      </c>
      <c r="G214" s="35" t="s">
        <v>1728</v>
      </c>
      <c r="H214"/>
      <c r="I214"/>
      <c r="J214"/>
      <c r="K214"/>
      <c r="L214"/>
      <c r="M214"/>
    </row>
    <row r="215" spans="1:13" x14ac:dyDescent="0.25">
      <c r="A215"/>
      <c r="B215"/>
      <c r="C215"/>
      <c r="D215" s="35" t="s">
        <v>2373</v>
      </c>
      <c r="E215" s="35" t="s">
        <v>2373</v>
      </c>
      <c r="F215" s="35" t="s">
        <v>1726</v>
      </c>
      <c r="G215" s="35" t="s">
        <v>1728</v>
      </c>
      <c r="H215"/>
      <c r="I215"/>
      <c r="J215"/>
      <c r="K215"/>
      <c r="L215"/>
      <c r="M215"/>
    </row>
    <row r="216" spans="1:13" x14ac:dyDescent="0.25">
      <c r="A216"/>
      <c r="B216"/>
      <c r="C216" s="35" t="s">
        <v>2223</v>
      </c>
      <c r="D216" s="35" t="s">
        <v>1559</v>
      </c>
      <c r="E216" s="35" t="s">
        <v>2223</v>
      </c>
      <c r="F216" s="35" t="s">
        <v>1727</v>
      </c>
      <c r="G216" s="35" t="s">
        <v>1742</v>
      </c>
      <c r="H216"/>
      <c r="I216"/>
      <c r="J216"/>
      <c r="K216"/>
      <c r="L216"/>
      <c r="M216"/>
    </row>
    <row r="217" spans="1:13" x14ac:dyDescent="0.25">
      <c r="A217"/>
      <c r="B217"/>
      <c r="C217" s="35" t="s">
        <v>2224</v>
      </c>
      <c r="D217" s="35" t="s">
        <v>1559</v>
      </c>
      <c r="E217" s="35" t="s">
        <v>2224</v>
      </c>
      <c r="F217" s="35" t="s">
        <v>1727</v>
      </c>
      <c r="G217" s="35" t="s">
        <v>1742</v>
      </c>
      <c r="H217"/>
      <c r="I217"/>
      <c r="J217"/>
      <c r="K217"/>
      <c r="L217"/>
      <c r="M217"/>
    </row>
    <row r="218" spans="1:13" x14ac:dyDescent="0.25">
      <c r="A218"/>
      <c r="B218"/>
      <c r="C218" s="35" t="s">
        <v>2225</v>
      </c>
      <c r="D218" s="35" t="s">
        <v>1559</v>
      </c>
      <c r="E218" s="35" t="s">
        <v>2225</v>
      </c>
      <c r="F218" s="35" t="s">
        <v>1727</v>
      </c>
      <c r="G218" s="35" t="s">
        <v>1742</v>
      </c>
      <c r="H218"/>
      <c r="I218"/>
      <c r="J218"/>
      <c r="K218"/>
      <c r="L218"/>
      <c r="M218"/>
    </row>
    <row r="219" spans="1:13" x14ac:dyDescent="0.25">
      <c r="A219"/>
      <c r="B219"/>
      <c r="C219" s="35" t="s">
        <v>2226</v>
      </c>
      <c r="D219" s="35" t="s">
        <v>1559</v>
      </c>
      <c r="E219" s="35" t="s">
        <v>2226</v>
      </c>
      <c r="F219" s="35" t="s">
        <v>1727</v>
      </c>
      <c r="G219" s="35" t="s">
        <v>837</v>
      </c>
      <c r="H219"/>
      <c r="I219"/>
      <c r="J219"/>
      <c r="K219"/>
      <c r="L219"/>
      <c r="M219"/>
    </row>
    <row r="220" spans="1:13" x14ac:dyDescent="0.25">
      <c r="A220"/>
      <c r="B220"/>
      <c r="C220"/>
      <c r="D220" s="35" t="s">
        <v>2374</v>
      </c>
      <c r="E220" s="35" t="s">
        <v>2374</v>
      </c>
      <c r="F220" s="35" t="s">
        <v>1726</v>
      </c>
      <c r="G220" s="35" t="s">
        <v>1728</v>
      </c>
      <c r="H220"/>
      <c r="I220"/>
      <c r="J220"/>
      <c r="K220"/>
      <c r="L220"/>
      <c r="M220"/>
    </row>
    <row r="221" spans="1:13" x14ac:dyDescent="0.25">
      <c r="A221"/>
      <c r="B221"/>
      <c r="C221"/>
      <c r="D221" s="35" t="s">
        <v>2375</v>
      </c>
      <c r="E221" s="35" t="s">
        <v>2375</v>
      </c>
      <c r="F221" s="35" t="s">
        <v>1726</v>
      </c>
      <c r="G221" s="35" t="s">
        <v>1728</v>
      </c>
      <c r="H221"/>
      <c r="I221"/>
      <c r="J221"/>
      <c r="K221"/>
      <c r="L221"/>
      <c r="M221"/>
    </row>
    <row r="222" spans="1:13" x14ac:dyDescent="0.25">
      <c r="A222"/>
      <c r="B222"/>
      <c r="C222"/>
      <c r="D222" s="35" t="s">
        <v>2376</v>
      </c>
      <c r="E222" s="35" t="s">
        <v>2376</v>
      </c>
      <c r="F222" s="35" t="s">
        <v>1726</v>
      </c>
      <c r="G222" s="35" t="s">
        <v>1728</v>
      </c>
      <c r="H222"/>
      <c r="I222"/>
      <c r="J222"/>
      <c r="K222"/>
      <c r="L222"/>
      <c r="M222"/>
    </row>
    <row r="223" spans="1:13" x14ac:dyDescent="0.25">
      <c r="A223"/>
      <c r="B223"/>
      <c r="C223"/>
      <c r="D223" s="35" t="s">
        <v>2377</v>
      </c>
      <c r="E223" s="35" t="s">
        <v>2377</v>
      </c>
      <c r="F223" s="35" t="s">
        <v>1726</v>
      </c>
      <c r="G223" s="35" t="s">
        <v>1728</v>
      </c>
      <c r="H223"/>
      <c r="I223"/>
      <c r="J223"/>
      <c r="K223"/>
      <c r="L223"/>
      <c r="M223"/>
    </row>
    <row r="224" spans="1:13" x14ac:dyDescent="0.25">
      <c r="A224"/>
      <c r="B224"/>
      <c r="C224" s="35" t="s">
        <v>2227</v>
      </c>
      <c r="D224" s="35" t="s">
        <v>1559</v>
      </c>
      <c r="E224" s="35" t="s">
        <v>2227</v>
      </c>
      <c r="F224" s="35" t="s">
        <v>1727</v>
      </c>
      <c r="G224" s="35" t="s">
        <v>1742</v>
      </c>
      <c r="H224"/>
      <c r="I224"/>
      <c r="J224"/>
      <c r="K224"/>
      <c r="L224"/>
      <c r="M224"/>
    </row>
    <row r="225" spans="1:13" x14ac:dyDescent="0.25">
      <c r="A225"/>
      <c r="B225"/>
      <c r="C225" s="35" t="s">
        <v>2228</v>
      </c>
      <c r="D225" s="35" t="s">
        <v>1559</v>
      </c>
      <c r="E225" s="35" t="s">
        <v>2228</v>
      </c>
      <c r="F225" s="35" t="s">
        <v>1727</v>
      </c>
      <c r="G225" s="35" t="s">
        <v>1742</v>
      </c>
      <c r="H225"/>
      <c r="I225"/>
      <c r="J225"/>
      <c r="K225"/>
      <c r="L225"/>
      <c r="M225"/>
    </row>
    <row r="226" spans="1:13" x14ac:dyDescent="0.25">
      <c r="A226"/>
      <c r="B226"/>
      <c r="C226" s="35" t="s">
        <v>2229</v>
      </c>
      <c r="D226" s="35" t="s">
        <v>1559</v>
      </c>
      <c r="E226" s="35" t="s">
        <v>2229</v>
      </c>
      <c r="F226" s="35" t="s">
        <v>1727</v>
      </c>
      <c r="G226" s="35" t="s">
        <v>1742</v>
      </c>
      <c r="H226"/>
      <c r="I226"/>
      <c r="J226"/>
      <c r="K226"/>
      <c r="L226"/>
      <c r="M226"/>
    </row>
    <row r="227" spans="1:13" x14ac:dyDescent="0.25">
      <c r="A227" s="35" t="s">
        <v>1868</v>
      </c>
      <c r="B227" s="35" t="s">
        <v>1559</v>
      </c>
      <c r="C227" s="35" t="s">
        <v>1559</v>
      </c>
      <c r="D227" s="35" t="s">
        <v>1559</v>
      </c>
      <c r="E227" s="35" t="s">
        <v>1868</v>
      </c>
      <c r="F227" s="35" t="s">
        <v>1726</v>
      </c>
      <c r="G227" s="35" t="s">
        <v>837</v>
      </c>
      <c r="H227"/>
      <c r="I227"/>
      <c r="J227"/>
      <c r="K227"/>
      <c r="L227"/>
      <c r="M227"/>
    </row>
    <row r="228" spans="1:13" x14ac:dyDescent="0.25">
      <c r="A228"/>
      <c r="B228" s="35" t="s">
        <v>1869</v>
      </c>
      <c r="C228" s="35" t="s">
        <v>1559</v>
      </c>
      <c r="D228" s="35" t="s">
        <v>1559</v>
      </c>
      <c r="E228" s="35" t="s">
        <v>1869</v>
      </c>
      <c r="F228" s="35" t="s">
        <v>1726</v>
      </c>
      <c r="G228" s="35" t="s">
        <v>1747</v>
      </c>
      <c r="H228"/>
      <c r="I228"/>
      <c r="J228"/>
      <c r="K228"/>
      <c r="L228"/>
      <c r="M228"/>
    </row>
    <row r="229" spans="1:13" x14ac:dyDescent="0.25">
      <c r="A229"/>
      <c r="B229"/>
      <c r="C229" s="35" t="s">
        <v>1880</v>
      </c>
      <c r="D229" s="35" t="s">
        <v>1559</v>
      </c>
      <c r="E229" s="35" t="s">
        <v>1880</v>
      </c>
      <c r="F229" s="35" t="s">
        <v>1726</v>
      </c>
      <c r="G229" s="35" t="s">
        <v>1747</v>
      </c>
      <c r="H229"/>
      <c r="I229"/>
      <c r="J229"/>
      <c r="K229"/>
      <c r="L229"/>
      <c r="M229"/>
    </row>
    <row r="230" spans="1:13" x14ac:dyDescent="0.25">
      <c r="A230"/>
      <c r="B230" s="35" t="s">
        <v>1881</v>
      </c>
      <c r="C230" s="35" t="s">
        <v>1559</v>
      </c>
      <c r="D230" s="35" t="s">
        <v>1559</v>
      </c>
      <c r="E230" s="35" t="s">
        <v>1881</v>
      </c>
      <c r="F230" s="35" t="s">
        <v>1726</v>
      </c>
      <c r="G230" s="35" t="s">
        <v>1747</v>
      </c>
      <c r="H230"/>
      <c r="I230"/>
      <c r="J230"/>
      <c r="K230"/>
      <c r="L230"/>
      <c r="M230"/>
    </row>
    <row r="231" spans="1:13" x14ac:dyDescent="0.25">
      <c r="A231"/>
      <c r="B231"/>
      <c r="C231" s="35" t="s">
        <v>1900</v>
      </c>
      <c r="D231" s="35" t="s">
        <v>1559</v>
      </c>
      <c r="E231" s="35" t="s">
        <v>1900</v>
      </c>
      <c r="F231" s="35" t="s">
        <v>1726</v>
      </c>
      <c r="G231" s="35" t="s">
        <v>1747</v>
      </c>
      <c r="H231"/>
      <c r="I231"/>
      <c r="J231"/>
      <c r="K231"/>
      <c r="L231"/>
      <c r="M231"/>
    </row>
    <row r="232" spans="1:13" x14ac:dyDescent="0.25">
      <c r="A232"/>
      <c r="B232" s="35" t="s">
        <v>1901</v>
      </c>
      <c r="C232" s="35" t="s">
        <v>1559</v>
      </c>
      <c r="D232" s="35" t="s">
        <v>1559</v>
      </c>
      <c r="E232" s="35" t="s">
        <v>1901</v>
      </c>
      <c r="F232" s="35" t="s">
        <v>1726</v>
      </c>
      <c r="G232" s="35" t="s">
        <v>1747</v>
      </c>
      <c r="H232"/>
      <c r="I232"/>
      <c r="J232"/>
      <c r="K232"/>
      <c r="L232"/>
      <c r="M232"/>
    </row>
    <row r="233" spans="1:13" x14ac:dyDescent="0.25">
      <c r="A233"/>
      <c r="B233"/>
      <c r="C233" s="35" t="s">
        <v>1924</v>
      </c>
      <c r="D233" s="35" t="s">
        <v>1559</v>
      </c>
      <c r="E233" s="35" t="s">
        <v>1924</v>
      </c>
      <c r="F233" s="35" t="s">
        <v>1726</v>
      </c>
      <c r="G233" s="35" t="s">
        <v>1747</v>
      </c>
      <c r="H233"/>
      <c r="I233"/>
      <c r="J233"/>
      <c r="K233"/>
      <c r="L233"/>
      <c r="M233"/>
    </row>
    <row r="234" spans="1:13" x14ac:dyDescent="0.25">
      <c r="A234"/>
      <c r="B234" s="35" t="s">
        <v>1925</v>
      </c>
      <c r="C234" s="35" t="s">
        <v>1559</v>
      </c>
      <c r="D234" s="35" t="s">
        <v>1559</v>
      </c>
      <c r="E234" s="35" t="s">
        <v>1925</v>
      </c>
      <c r="F234" s="35" t="s">
        <v>1726</v>
      </c>
      <c r="G234" s="35" t="s">
        <v>1747</v>
      </c>
      <c r="H234"/>
      <c r="I234"/>
      <c r="J234"/>
      <c r="K234"/>
      <c r="L234"/>
      <c r="M234"/>
    </row>
    <row r="235" spans="1:13" x14ac:dyDescent="0.25">
      <c r="A235"/>
      <c r="B235"/>
      <c r="C235" s="35" t="s">
        <v>1937</v>
      </c>
      <c r="D235" s="35" t="s">
        <v>1559</v>
      </c>
      <c r="E235" s="35" t="s">
        <v>1937</v>
      </c>
      <c r="F235" s="35" t="s">
        <v>1726</v>
      </c>
      <c r="G235" s="35" t="s">
        <v>1747</v>
      </c>
      <c r="H235"/>
      <c r="I235"/>
      <c r="J235"/>
      <c r="K235"/>
      <c r="L235"/>
      <c r="M235"/>
    </row>
    <row r="236" spans="1:13" x14ac:dyDescent="0.25">
      <c r="A236"/>
      <c r="B236" s="35" t="s">
        <v>1938</v>
      </c>
      <c r="C236" s="35" t="s">
        <v>1559</v>
      </c>
      <c r="D236" s="35" t="s">
        <v>1559</v>
      </c>
      <c r="E236" s="35" t="s">
        <v>1938</v>
      </c>
      <c r="F236" s="35" t="s">
        <v>1726</v>
      </c>
      <c r="G236" s="35" t="s">
        <v>1747</v>
      </c>
      <c r="H236"/>
      <c r="I236"/>
      <c r="J236"/>
      <c r="K236"/>
      <c r="L236"/>
      <c r="M236"/>
    </row>
    <row r="237" spans="1:13" x14ac:dyDescent="0.25">
      <c r="A237"/>
      <c r="B237"/>
      <c r="C237" s="35" t="s">
        <v>1955</v>
      </c>
      <c r="D237" s="35" t="s">
        <v>1559</v>
      </c>
      <c r="E237" s="35" t="s">
        <v>1955</v>
      </c>
      <c r="F237" s="35" t="s">
        <v>1726</v>
      </c>
      <c r="G237" s="35" t="s">
        <v>1747</v>
      </c>
      <c r="H237"/>
      <c r="I237"/>
      <c r="J237"/>
      <c r="K237"/>
      <c r="L237"/>
      <c r="M237"/>
    </row>
    <row r="238" spans="1:13" x14ac:dyDescent="0.25">
      <c r="A238"/>
      <c r="B238" s="35" t="s">
        <v>1956</v>
      </c>
      <c r="C238" s="35" t="s">
        <v>1559</v>
      </c>
      <c r="D238" s="35" t="s">
        <v>1559</v>
      </c>
      <c r="E238" s="35" t="s">
        <v>1956</v>
      </c>
      <c r="F238" s="35" t="s">
        <v>1726</v>
      </c>
      <c r="G238" s="35" t="s">
        <v>1747</v>
      </c>
      <c r="H238"/>
      <c r="I238"/>
      <c r="J238"/>
      <c r="K238"/>
      <c r="L238"/>
      <c r="M238"/>
    </row>
    <row r="239" spans="1:13" x14ac:dyDescent="0.25">
      <c r="A239"/>
      <c r="B239"/>
      <c r="C239" s="35" t="s">
        <v>1972</v>
      </c>
      <c r="D239" s="35" t="s">
        <v>1559</v>
      </c>
      <c r="E239" s="35" t="s">
        <v>1972</v>
      </c>
      <c r="F239" s="35" t="s">
        <v>1726</v>
      </c>
      <c r="G239" s="35" t="s">
        <v>1747</v>
      </c>
      <c r="H239"/>
      <c r="I239"/>
      <c r="J239"/>
      <c r="K239"/>
      <c r="L239"/>
      <c r="M239"/>
    </row>
    <row r="240" spans="1:13" x14ac:dyDescent="0.25">
      <c r="A240"/>
      <c r="B240" s="35" t="s">
        <v>1973</v>
      </c>
      <c r="C240" s="35" t="s">
        <v>1559</v>
      </c>
      <c r="D240" s="35" t="s">
        <v>1559</v>
      </c>
      <c r="E240" s="35" t="s">
        <v>1973</v>
      </c>
      <c r="F240" s="35" t="s">
        <v>1726</v>
      </c>
      <c r="G240" s="35" t="s">
        <v>1747</v>
      </c>
      <c r="H240"/>
      <c r="I240"/>
      <c r="J240"/>
      <c r="K240"/>
      <c r="L240"/>
      <c r="M240"/>
    </row>
    <row r="241" spans="1:13" x14ac:dyDescent="0.25">
      <c r="A241"/>
      <c r="B241"/>
      <c r="C241" s="35" t="s">
        <v>1977</v>
      </c>
      <c r="D241" s="35" t="s">
        <v>1559</v>
      </c>
      <c r="E241" s="35" t="s">
        <v>1977</v>
      </c>
      <c r="F241" s="35" t="s">
        <v>1726</v>
      </c>
      <c r="G241" s="35" t="s">
        <v>1747</v>
      </c>
      <c r="H241"/>
      <c r="I241"/>
      <c r="J241"/>
      <c r="K241"/>
      <c r="L241"/>
      <c r="M241"/>
    </row>
    <row r="242" spans="1:13" x14ac:dyDescent="0.25">
      <c r="A242"/>
      <c r="B242" s="35" t="s">
        <v>1978</v>
      </c>
      <c r="C242" s="35" t="s">
        <v>1559</v>
      </c>
      <c r="D242" s="35" t="s">
        <v>1559</v>
      </c>
      <c r="E242" s="35" t="s">
        <v>1978</v>
      </c>
      <c r="F242" s="35" t="s">
        <v>1726</v>
      </c>
      <c r="G242" s="35" t="s">
        <v>1747</v>
      </c>
      <c r="H242"/>
      <c r="I242"/>
      <c r="J242"/>
      <c r="K242"/>
      <c r="L242"/>
      <c r="M242"/>
    </row>
    <row r="243" spans="1:13" x14ac:dyDescent="0.25">
      <c r="A243"/>
      <c r="B243"/>
      <c r="C243" s="35" t="s">
        <v>1985</v>
      </c>
      <c r="D243" s="35" t="s">
        <v>1559</v>
      </c>
      <c r="E243" s="35" t="s">
        <v>1985</v>
      </c>
      <c r="F243" s="35" t="s">
        <v>1726</v>
      </c>
      <c r="G243" s="35" t="s">
        <v>1747</v>
      </c>
      <c r="H243"/>
      <c r="I243"/>
      <c r="J243"/>
      <c r="K243"/>
      <c r="L243"/>
      <c r="M243"/>
    </row>
    <row r="244" spans="1:13" x14ac:dyDescent="0.25">
      <c r="A244"/>
      <c r="B244" s="35" t="s">
        <v>1986</v>
      </c>
      <c r="C244" s="35" t="s">
        <v>1559</v>
      </c>
      <c r="D244" s="35" t="s">
        <v>1559</v>
      </c>
      <c r="E244" s="35" t="s">
        <v>1986</v>
      </c>
      <c r="F244" s="35" t="s">
        <v>1726</v>
      </c>
      <c r="G244" s="35" t="s">
        <v>1747</v>
      </c>
      <c r="H244"/>
      <c r="I244"/>
      <c r="J244"/>
      <c r="K244"/>
      <c r="L244"/>
      <c r="M244"/>
    </row>
    <row r="245" spans="1:13" x14ac:dyDescent="0.25">
      <c r="A245"/>
      <c r="B245"/>
      <c r="C245" s="35" t="s">
        <v>1995</v>
      </c>
      <c r="D245" s="35" t="s">
        <v>1559</v>
      </c>
      <c r="E245" s="35" t="s">
        <v>1995</v>
      </c>
      <c r="F245" s="35" t="s">
        <v>1727</v>
      </c>
      <c r="G245" s="35" t="s">
        <v>1747</v>
      </c>
      <c r="H245"/>
      <c r="I245"/>
      <c r="J245"/>
      <c r="K245"/>
      <c r="L245"/>
      <c r="M245"/>
    </row>
    <row r="246" spans="1:13" x14ac:dyDescent="0.25">
      <c r="A246"/>
      <c r="B246" s="35" t="s">
        <v>1996</v>
      </c>
      <c r="C246" s="35" t="s">
        <v>1559</v>
      </c>
      <c r="D246" s="35" t="s">
        <v>1559</v>
      </c>
      <c r="E246" s="35" t="s">
        <v>1996</v>
      </c>
      <c r="F246" s="35" t="s">
        <v>1727</v>
      </c>
      <c r="G246" s="35" t="s">
        <v>1747</v>
      </c>
      <c r="H246"/>
      <c r="I246"/>
      <c r="J246"/>
      <c r="K246"/>
      <c r="L246"/>
      <c r="M246"/>
    </row>
    <row r="247" spans="1:13" x14ac:dyDescent="0.25">
      <c r="A247"/>
      <c r="B247"/>
      <c r="C247" s="35" t="s">
        <v>1997</v>
      </c>
      <c r="D247" s="35" t="s">
        <v>1559</v>
      </c>
      <c r="E247" s="35" t="s">
        <v>1997</v>
      </c>
      <c r="F247" s="35" t="s">
        <v>1726</v>
      </c>
      <c r="G247" s="35" t="s">
        <v>1747</v>
      </c>
      <c r="H247"/>
      <c r="I247"/>
      <c r="J247"/>
      <c r="K247"/>
      <c r="L247"/>
      <c r="M247"/>
    </row>
    <row r="248" spans="1:13" x14ac:dyDescent="0.25">
      <c r="A248" s="35" t="s">
        <v>1998</v>
      </c>
      <c r="B248" s="35" t="s">
        <v>1999</v>
      </c>
      <c r="C248" s="35" t="s">
        <v>2241</v>
      </c>
      <c r="D248" s="35" t="s">
        <v>1559</v>
      </c>
      <c r="E248" s="35" t="s">
        <v>2241</v>
      </c>
      <c r="F248" s="35" t="s">
        <v>1727</v>
      </c>
      <c r="G248" s="35" t="s">
        <v>837</v>
      </c>
      <c r="H248"/>
      <c r="I248"/>
      <c r="J248"/>
      <c r="K248"/>
      <c r="L248"/>
      <c r="M248"/>
    </row>
    <row r="249" spans="1:13" x14ac:dyDescent="0.25">
      <c r="A249"/>
      <c r="B249"/>
      <c r="C249"/>
      <c r="D249" s="35" t="s">
        <v>2242</v>
      </c>
      <c r="E249" s="35" t="s">
        <v>2242</v>
      </c>
      <c r="F249" s="35" t="s">
        <v>1726</v>
      </c>
      <c r="G249" s="35" t="s">
        <v>1728</v>
      </c>
      <c r="H249"/>
      <c r="I249"/>
      <c r="J249"/>
      <c r="K249"/>
      <c r="L249"/>
      <c r="M249"/>
    </row>
    <row r="250" spans="1:13" x14ac:dyDescent="0.25">
      <c r="A250"/>
      <c r="B250"/>
      <c r="C250"/>
      <c r="D250" s="35" t="s">
        <v>2243</v>
      </c>
      <c r="E250" s="35" t="s">
        <v>2243</v>
      </c>
      <c r="F250" s="35" t="s">
        <v>1726</v>
      </c>
      <c r="G250" s="35" t="s">
        <v>1728</v>
      </c>
      <c r="H250"/>
      <c r="I250"/>
      <c r="J250"/>
      <c r="K250"/>
      <c r="L250"/>
      <c r="M250"/>
    </row>
    <row r="251" spans="1:13" x14ac:dyDescent="0.25">
      <c r="A251"/>
      <c r="B251"/>
      <c r="C251"/>
      <c r="D251" s="35" t="s">
        <v>2244</v>
      </c>
      <c r="E251" s="35" t="s">
        <v>2244</v>
      </c>
      <c r="F251" s="35" t="s">
        <v>1726</v>
      </c>
      <c r="G251" s="35" t="s">
        <v>1728</v>
      </c>
      <c r="H251"/>
      <c r="I251"/>
      <c r="J251"/>
      <c r="K251"/>
      <c r="L251"/>
      <c r="M251"/>
    </row>
    <row r="252" spans="1:13" x14ac:dyDescent="0.25">
      <c r="A252"/>
      <c r="B252"/>
      <c r="C252"/>
      <c r="D252" s="35" t="s">
        <v>2245</v>
      </c>
      <c r="E252" s="35" t="s">
        <v>2245</v>
      </c>
      <c r="F252" s="35" t="s">
        <v>1726</v>
      </c>
      <c r="G252" s="35" t="s">
        <v>1728</v>
      </c>
      <c r="H252"/>
      <c r="I252"/>
      <c r="J252"/>
      <c r="K252"/>
      <c r="L252"/>
      <c r="M252"/>
    </row>
    <row r="253" spans="1:13" x14ac:dyDescent="0.25">
      <c r="A253"/>
      <c r="B253"/>
      <c r="C253"/>
      <c r="D253" s="35" t="s">
        <v>2246</v>
      </c>
      <c r="E253" s="35" t="s">
        <v>2246</v>
      </c>
      <c r="F253" s="35" t="s">
        <v>1726</v>
      </c>
      <c r="G253" s="35" t="s">
        <v>1728</v>
      </c>
      <c r="H253"/>
      <c r="I253"/>
      <c r="J253"/>
      <c r="K253"/>
      <c r="L253"/>
      <c r="M253"/>
    </row>
    <row r="254" spans="1:13" x14ac:dyDescent="0.25">
      <c r="A254"/>
      <c r="B254"/>
      <c r="C254"/>
      <c r="D254" s="35" t="s">
        <v>2247</v>
      </c>
      <c r="E254" s="35" t="s">
        <v>2247</v>
      </c>
      <c r="F254" s="35" t="s">
        <v>1726</v>
      </c>
      <c r="G254" s="35" t="s">
        <v>1728</v>
      </c>
      <c r="H254"/>
      <c r="I254"/>
      <c r="J254"/>
      <c r="K254"/>
      <c r="L254"/>
      <c r="M254"/>
    </row>
    <row r="255" spans="1:13" x14ac:dyDescent="0.25">
      <c r="A255"/>
      <c r="B255" s="35" t="s">
        <v>2389</v>
      </c>
      <c r="C255" s="35" t="s">
        <v>1559</v>
      </c>
      <c r="D255" s="35" t="s">
        <v>1559</v>
      </c>
      <c r="E255" s="35" t="s">
        <v>2389</v>
      </c>
      <c r="F255" s="35" t="s">
        <v>1727</v>
      </c>
      <c r="G255" s="35" t="s">
        <v>837</v>
      </c>
      <c r="H255"/>
      <c r="I255"/>
      <c r="J255"/>
      <c r="K255"/>
      <c r="L255"/>
      <c r="M255"/>
    </row>
    <row r="256" spans="1:13" x14ac:dyDescent="0.25">
      <c r="A256"/>
      <c r="B256"/>
      <c r="C256" s="35" t="s">
        <v>2000</v>
      </c>
      <c r="D256" s="35" t="s">
        <v>1559</v>
      </c>
      <c r="E256" s="35" t="s">
        <v>2000</v>
      </c>
      <c r="F256" s="35" t="s">
        <v>1730</v>
      </c>
      <c r="G256" s="35" t="s">
        <v>837</v>
      </c>
      <c r="H256"/>
      <c r="I256"/>
      <c r="J256"/>
      <c r="K256"/>
      <c r="L256"/>
      <c r="M256"/>
    </row>
    <row r="257" spans="1:13" x14ac:dyDescent="0.25">
      <c r="A257"/>
      <c r="B257"/>
      <c r="C257"/>
      <c r="D257" s="35" t="s">
        <v>2001</v>
      </c>
      <c r="E257" s="35" t="s">
        <v>2001</v>
      </c>
      <c r="F257" s="35" t="s">
        <v>1726</v>
      </c>
      <c r="G257" s="35" t="s">
        <v>1728</v>
      </c>
      <c r="H257"/>
      <c r="I257"/>
      <c r="J257"/>
      <c r="K257"/>
      <c r="L257"/>
      <c r="M257"/>
    </row>
    <row r="258" spans="1:13" x14ac:dyDescent="0.25">
      <c r="A258"/>
      <c r="B258"/>
      <c r="C258"/>
      <c r="D258" s="35" t="s">
        <v>2002</v>
      </c>
      <c r="E258" s="35" t="s">
        <v>2002</v>
      </c>
      <c r="F258" s="35" t="s">
        <v>1726</v>
      </c>
      <c r="G258" s="35" t="s">
        <v>1728</v>
      </c>
      <c r="H258"/>
      <c r="I258"/>
      <c r="J258"/>
      <c r="K258"/>
      <c r="L258"/>
      <c r="M258"/>
    </row>
    <row r="259" spans="1:13" x14ac:dyDescent="0.25">
      <c r="A259"/>
      <c r="B259"/>
      <c r="C259"/>
      <c r="D259" s="35" t="s">
        <v>2003</v>
      </c>
      <c r="E259" s="35" t="s">
        <v>2003</v>
      </c>
      <c r="F259" s="35" t="s">
        <v>1726</v>
      </c>
      <c r="G259" s="35" t="s">
        <v>1728</v>
      </c>
      <c r="H259"/>
      <c r="I259"/>
      <c r="J259"/>
      <c r="K259"/>
      <c r="L259"/>
      <c r="M259"/>
    </row>
    <row r="260" spans="1:13" x14ac:dyDescent="0.25">
      <c r="A260"/>
      <c r="B260"/>
      <c r="C260"/>
      <c r="D260" s="35" t="s">
        <v>2004</v>
      </c>
      <c r="E260" s="35" t="s">
        <v>2004</v>
      </c>
      <c r="F260" s="35" t="s">
        <v>1726</v>
      </c>
      <c r="G260" s="35" t="s">
        <v>1728</v>
      </c>
      <c r="H260"/>
      <c r="I260"/>
      <c r="J260"/>
      <c r="K260"/>
      <c r="L260"/>
      <c r="M260"/>
    </row>
    <row r="261" spans="1:13" x14ac:dyDescent="0.25">
      <c r="A261"/>
      <c r="B261"/>
      <c r="C261" s="35" t="s">
        <v>2005</v>
      </c>
      <c r="D261" s="35" t="s">
        <v>1559</v>
      </c>
      <c r="E261" s="35" t="s">
        <v>2005</v>
      </c>
      <c r="F261" s="35" t="s">
        <v>1730</v>
      </c>
      <c r="G261" s="35" t="s">
        <v>1743</v>
      </c>
      <c r="H261"/>
      <c r="I261"/>
      <c r="J261"/>
      <c r="K261"/>
      <c r="L261"/>
      <c r="M261"/>
    </row>
    <row r="262" spans="1:13" x14ac:dyDescent="0.25">
      <c r="A262"/>
      <c r="B262"/>
      <c r="C262" s="35" t="s">
        <v>2006</v>
      </c>
      <c r="D262" s="35" t="s">
        <v>1559</v>
      </c>
      <c r="E262" s="35" t="s">
        <v>2006</v>
      </c>
      <c r="F262" s="35" t="s">
        <v>1730</v>
      </c>
      <c r="G262" s="35" t="s">
        <v>1743</v>
      </c>
      <c r="H262"/>
      <c r="I262"/>
      <c r="J262"/>
      <c r="K262"/>
      <c r="L262"/>
      <c r="M262"/>
    </row>
    <row r="263" spans="1:13" x14ac:dyDescent="0.25">
      <c r="A263"/>
      <c r="B263"/>
      <c r="C263" s="35" t="s">
        <v>2007</v>
      </c>
      <c r="D263" s="35" t="s">
        <v>1559</v>
      </c>
      <c r="E263" s="35" t="s">
        <v>2007</v>
      </c>
      <c r="F263" s="35" t="s">
        <v>1730</v>
      </c>
      <c r="G263" s="35" t="s">
        <v>1743</v>
      </c>
      <c r="H263"/>
      <c r="I263"/>
      <c r="J263"/>
      <c r="K263"/>
      <c r="L263"/>
      <c r="M263"/>
    </row>
    <row r="264" spans="1:13" x14ac:dyDescent="0.25">
      <c r="A264" s="35" t="s">
        <v>2008</v>
      </c>
      <c r="B264" s="35" t="s">
        <v>1559</v>
      </c>
      <c r="C264" s="35" t="s">
        <v>1559</v>
      </c>
      <c r="D264" s="35" t="s">
        <v>1559</v>
      </c>
      <c r="E264" s="35" t="s">
        <v>2008</v>
      </c>
      <c r="F264" s="35" t="s">
        <v>1727</v>
      </c>
      <c r="G264" s="35" t="s">
        <v>837</v>
      </c>
      <c r="H264"/>
      <c r="I264"/>
      <c r="J264"/>
      <c r="K264"/>
      <c r="L264"/>
      <c r="M264"/>
    </row>
    <row r="265" spans="1:13" x14ac:dyDescent="0.25">
      <c r="A265"/>
      <c r="B265" s="35" t="s">
        <v>2009</v>
      </c>
      <c r="C265" s="35" t="s">
        <v>1559</v>
      </c>
      <c r="D265" s="35" t="s">
        <v>1559</v>
      </c>
      <c r="E265" s="35" t="s">
        <v>2009</v>
      </c>
      <c r="F265" s="35" t="s">
        <v>1726</v>
      </c>
      <c r="G265" s="35" t="s">
        <v>1747</v>
      </c>
      <c r="H265"/>
      <c r="I265"/>
      <c r="J265"/>
      <c r="K265"/>
      <c r="L265"/>
      <c r="M265"/>
    </row>
    <row r="266" spans="1:13" x14ac:dyDescent="0.25">
      <c r="A266"/>
      <c r="B266"/>
      <c r="C266" s="35" t="s">
        <v>2010</v>
      </c>
      <c r="D266" s="35" t="s">
        <v>1559</v>
      </c>
      <c r="E266" s="35" t="s">
        <v>2010</v>
      </c>
      <c r="F266" s="35" t="s">
        <v>1726</v>
      </c>
      <c r="G266" s="35" t="s">
        <v>1747</v>
      </c>
      <c r="H266"/>
      <c r="I266"/>
      <c r="J266"/>
      <c r="K266"/>
      <c r="L266"/>
      <c r="M266"/>
    </row>
    <row r="267" spans="1:13" x14ac:dyDescent="0.25">
      <c r="A267"/>
      <c r="B267"/>
      <c r="C267" s="35" t="s">
        <v>2011</v>
      </c>
      <c r="D267" s="35" t="s">
        <v>1559</v>
      </c>
      <c r="E267" s="35" t="s">
        <v>2011</v>
      </c>
      <c r="F267" s="35" t="s">
        <v>1726</v>
      </c>
      <c r="G267" s="35" t="s">
        <v>1747</v>
      </c>
      <c r="H267"/>
      <c r="I267"/>
      <c r="J267"/>
      <c r="K267"/>
      <c r="L267"/>
      <c r="M267"/>
    </row>
    <row r="268" spans="1:13" x14ac:dyDescent="0.25">
      <c r="A268"/>
      <c r="B268"/>
      <c r="C268" s="35" t="s">
        <v>2012</v>
      </c>
      <c r="D268" s="35" t="s">
        <v>1559</v>
      </c>
      <c r="E268" s="35" t="s">
        <v>2012</v>
      </c>
      <c r="F268" s="35" t="s">
        <v>1726</v>
      </c>
      <c r="G268" s="35" t="s">
        <v>1747</v>
      </c>
      <c r="H268"/>
      <c r="I268"/>
      <c r="J268"/>
      <c r="K268"/>
      <c r="L268"/>
      <c r="M268"/>
    </row>
    <row r="269" spans="1:13" x14ac:dyDescent="0.25">
      <c r="A269"/>
      <c r="B269"/>
      <c r="C269" s="35" t="s">
        <v>2013</v>
      </c>
      <c r="D269" s="35" t="s">
        <v>1559</v>
      </c>
      <c r="E269" s="35" t="s">
        <v>2013</v>
      </c>
      <c r="F269" s="35" t="s">
        <v>1726</v>
      </c>
      <c r="G269" s="35" t="s">
        <v>1747</v>
      </c>
      <c r="H269"/>
      <c r="I269"/>
      <c r="J269"/>
      <c r="K269"/>
      <c r="L269"/>
      <c r="M269"/>
    </row>
    <row r="270" spans="1:13" x14ac:dyDescent="0.25">
      <c r="A270"/>
      <c r="B270"/>
      <c r="C270" s="35" t="s">
        <v>2014</v>
      </c>
      <c r="D270" s="35" t="s">
        <v>1559</v>
      </c>
      <c r="E270" s="35" t="s">
        <v>2014</v>
      </c>
      <c r="F270" s="35" t="s">
        <v>1726</v>
      </c>
      <c r="G270" s="35" t="s">
        <v>1747</v>
      </c>
      <c r="H270"/>
      <c r="I270"/>
      <c r="J270"/>
      <c r="K270"/>
      <c r="L270"/>
      <c r="M270"/>
    </row>
    <row r="271" spans="1:13" x14ac:dyDescent="0.25">
      <c r="A271"/>
      <c r="B271" s="35" t="s">
        <v>2015</v>
      </c>
      <c r="C271" s="35" t="s">
        <v>1559</v>
      </c>
      <c r="D271" s="35" t="s">
        <v>1559</v>
      </c>
      <c r="E271" s="35" t="s">
        <v>2015</v>
      </c>
      <c r="F271" s="35" t="s">
        <v>1726</v>
      </c>
      <c r="G271" s="35" t="s">
        <v>1747</v>
      </c>
      <c r="H271"/>
      <c r="I271"/>
      <c r="J271"/>
      <c r="K271"/>
      <c r="L271"/>
      <c r="M271"/>
    </row>
    <row r="272" spans="1:13" x14ac:dyDescent="0.25">
      <c r="A272"/>
      <c r="B272"/>
      <c r="C272" s="35" t="s">
        <v>2016</v>
      </c>
      <c r="D272" s="35" t="s">
        <v>1559</v>
      </c>
      <c r="E272" s="35" t="s">
        <v>2016</v>
      </c>
      <c r="F272" s="35" t="s">
        <v>1726</v>
      </c>
      <c r="G272" s="35" t="s">
        <v>1747</v>
      </c>
      <c r="H272"/>
      <c r="I272"/>
      <c r="J272"/>
      <c r="K272"/>
      <c r="L272"/>
      <c r="M272"/>
    </row>
    <row r="273" spans="1:13" x14ac:dyDescent="0.25">
      <c r="A273"/>
      <c r="B273"/>
      <c r="C273" s="35" t="s">
        <v>2017</v>
      </c>
      <c r="D273" s="35" t="s">
        <v>1559</v>
      </c>
      <c r="E273" s="35" t="s">
        <v>2017</v>
      </c>
      <c r="F273" s="35" t="s">
        <v>1726</v>
      </c>
      <c r="G273" s="35" t="s">
        <v>1747</v>
      </c>
      <c r="H273"/>
      <c r="I273"/>
      <c r="J273"/>
      <c r="K273"/>
      <c r="L273"/>
      <c r="M273"/>
    </row>
    <row r="274" spans="1:13" x14ac:dyDescent="0.25">
      <c r="A274"/>
      <c r="B274"/>
      <c r="C274" s="35" t="s">
        <v>2018</v>
      </c>
      <c r="D274" s="35" t="s">
        <v>1559</v>
      </c>
      <c r="E274" s="35" t="s">
        <v>2018</v>
      </c>
      <c r="F274" s="35" t="s">
        <v>1726</v>
      </c>
      <c r="G274" s="35" t="s">
        <v>1747</v>
      </c>
      <c r="H274"/>
      <c r="I274"/>
      <c r="J274"/>
      <c r="K274"/>
      <c r="L274"/>
      <c r="M274"/>
    </row>
    <row r="275" spans="1:13" x14ac:dyDescent="0.25">
      <c r="A275"/>
      <c r="B275"/>
      <c r="C275" s="35" t="s">
        <v>2019</v>
      </c>
      <c r="D275" s="35" t="s">
        <v>1559</v>
      </c>
      <c r="E275" s="35" t="s">
        <v>2019</v>
      </c>
      <c r="F275" s="35" t="s">
        <v>1726</v>
      </c>
      <c r="G275" s="35" t="s">
        <v>1747</v>
      </c>
      <c r="H275"/>
      <c r="I275"/>
      <c r="J275"/>
      <c r="K275"/>
      <c r="L275"/>
      <c r="M275"/>
    </row>
    <row r="276" spans="1:13" x14ac:dyDescent="0.25">
      <c r="A276"/>
      <c r="B276"/>
      <c r="C276" s="35" t="s">
        <v>2020</v>
      </c>
      <c r="D276" s="35" t="s">
        <v>1559</v>
      </c>
      <c r="E276" s="35" t="s">
        <v>2020</v>
      </c>
      <c r="F276" s="35" t="s">
        <v>1726</v>
      </c>
      <c r="G276" s="35" t="s">
        <v>1747</v>
      </c>
      <c r="H276"/>
      <c r="I276"/>
      <c r="J276"/>
      <c r="K276"/>
      <c r="L276"/>
      <c r="M276"/>
    </row>
    <row r="277" spans="1:13" x14ac:dyDescent="0.25">
      <c r="A277"/>
      <c r="B277"/>
      <c r="C277" s="35" t="s">
        <v>2021</v>
      </c>
      <c r="D277" s="35" t="s">
        <v>1559</v>
      </c>
      <c r="E277" s="35" t="s">
        <v>2021</v>
      </c>
      <c r="F277" s="35" t="s">
        <v>1726</v>
      </c>
      <c r="G277" s="35" t="s">
        <v>1747</v>
      </c>
      <c r="H277"/>
      <c r="I277"/>
      <c r="J277"/>
      <c r="K277"/>
      <c r="L277"/>
      <c r="M277"/>
    </row>
    <row r="278" spans="1:13" x14ac:dyDescent="0.25">
      <c r="A278"/>
      <c r="B278"/>
      <c r="C278" s="35" t="s">
        <v>2022</v>
      </c>
      <c r="D278" s="35" t="s">
        <v>1559</v>
      </c>
      <c r="E278" s="35" t="s">
        <v>2022</v>
      </c>
      <c r="F278" s="35" t="s">
        <v>1726</v>
      </c>
      <c r="G278" s="35" t="s">
        <v>1747</v>
      </c>
      <c r="H278"/>
      <c r="I278"/>
      <c r="J278"/>
      <c r="K278"/>
      <c r="L278"/>
      <c r="M278"/>
    </row>
    <row r="279" spans="1:13" x14ac:dyDescent="0.25">
      <c r="A279"/>
      <c r="B279"/>
      <c r="C279" s="35" t="s">
        <v>2023</v>
      </c>
      <c r="D279" s="35" t="s">
        <v>1559</v>
      </c>
      <c r="E279" s="35" t="s">
        <v>2023</v>
      </c>
      <c r="F279" s="35" t="s">
        <v>1726</v>
      </c>
      <c r="G279" s="35" t="s">
        <v>1747</v>
      </c>
      <c r="H279"/>
      <c r="I279"/>
      <c r="J279"/>
      <c r="K279"/>
      <c r="L279"/>
      <c r="M279"/>
    </row>
    <row r="280" spans="1:13" x14ac:dyDescent="0.25">
      <c r="A280"/>
      <c r="B280"/>
      <c r="C280" s="35" t="s">
        <v>2024</v>
      </c>
      <c r="D280" s="35" t="s">
        <v>1559</v>
      </c>
      <c r="E280" s="35" t="s">
        <v>2024</v>
      </c>
      <c r="F280" s="35" t="s">
        <v>1726</v>
      </c>
      <c r="G280" s="35" t="s">
        <v>1747</v>
      </c>
      <c r="H280"/>
      <c r="I280"/>
      <c r="J280"/>
      <c r="K280"/>
      <c r="L280"/>
      <c r="M280"/>
    </row>
    <row r="281" spans="1:13" x14ac:dyDescent="0.25">
      <c r="A281"/>
      <c r="B281"/>
      <c r="C281" s="35" t="s">
        <v>2025</v>
      </c>
      <c r="D281" s="35" t="s">
        <v>1559</v>
      </c>
      <c r="E281" s="35" t="s">
        <v>2025</v>
      </c>
      <c r="F281" s="35" t="s">
        <v>1726</v>
      </c>
      <c r="G281" s="35" t="s">
        <v>1747</v>
      </c>
      <c r="H281"/>
      <c r="I281"/>
      <c r="J281"/>
      <c r="K281"/>
      <c r="L281"/>
      <c r="M281"/>
    </row>
    <row r="282" spans="1:13" x14ac:dyDescent="0.25">
      <c r="A282"/>
      <c r="B282" s="35" t="s">
        <v>2026</v>
      </c>
      <c r="C282" s="35" t="s">
        <v>1559</v>
      </c>
      <c r="D282" s="35" t="s">
        <v>1559</v>
      </c>
      <c r="E282" s="35" t="s">
        <v>2026</v>
      </c>
      <c r="F282" s="35" t="s">
        <v>1726</v>
      </c>
      <c r="G282" s="35" t="s">
        <v>1747</v>
      </c>
      <c r="H282"/>
      <c r="I282"/>
      <c r="J282"/>
      <c r="K282"/>
      <c r="L282"/>
      <c r="M282"/>
    </row>
    <row r="283" spans="1:13" x14ac:dyDescent="0.25">
      <c r="A283"/>
      <c r="B283"/>
      <c r="C283" s="35" t="s">
        <v>2027</v>
      </c>
      <c r="D283" s="35" t="s">
        <v>1559</v>
      </c>
      <c r="E283" s="35" t="s">
        <v>2027</v>
      </c>
      <c r="F283" s="35" t="s">
        <v>1726</v>
      </c>
      <c r="G283" s="35" t="s">
        <v>1747</v>
      </c>
      <c r="H283"/>
      <c r="I283"/>
      <c r="J283"/>
      <c r="K283"/>
      <c r="L283"/>
      <c r="M283"/>
    </row>
    <row r="284" spans="1:13" x14ac:dyDescent="0.25">
      <c r="A284"/>
      <c r="B284"/>
      <c r="C284" s="35" t="s">
        <v>2028</v>
      </c>
      <c r="D284" s="35" t="s">
        <v>1559</v>
      </c>
      <c r="E284" s="35" t="s">
        <v>2028</v>
      </c>
      <c r="F284" s="35" t="s">
        <v>1726</v>
      </c>
      <c r="G284" s="35" t="s">
        <v>1747</v>
      </c>
      <c r="H284"/>
      <c r="I284"/>
      <c r="J284"/>
      <c r="K284"/>
      <c r="L284"/>
      <c r="M284"/>
    </row>
    <row r="285" spans="1:13" x14ac:dyDescent="0.25">
      <c r="A285"/>
      <c r="B285"/>
      <c r="C285" s="35" t="s">
        <v>2029</v>
      </c>
      <c r="D285" s="35" t="s">
        <v>1559</v>
      </c>
      <c r="E285" s="35" t="s">
        <v>2029</v>
      </c>
      <c r="F285" s="35" t="s">
        <v>1726</v>
      </c>
      <c r="G285" s="35" t="s">
        <v>1747</v>
      </c>
      <c r="H285"/>
      <c r="I285"/>
      <c r="J285"/>
      <c r="K285"/>
      <c r="L285"/>
      <c r="M285"/>
    </row>
    <row r="286" spans="1:13" x14ac:dyDescent="0.25">
      <c r="A286"/>
      <c r="B286" s="35" t="s">
        <v>2030</v>
      </c>
      <c r="C286" s="35" t="s">
        <v>1559</v>
      </c>
      <c r="D286" s="35" t="s">
        <v>1559</v>
      </c>
      <c r="E286" s="35" t="s">
        <v>2030</v>
      </c>
      <c r="F286" s="35" t="s">
        <v>1726</v>
      </c>
      <c r="G286" s="35" t="s">
        <v>1747</v>
      </c>
      <c r="H286"/>
      <c r="I286"/>
      <c r="J286"/>
      <c r="K286"/>
      <c r="L286"/>
      <c r="M286"/>
    </row>
    <row r="287" spans="1:13" x14ac:dyDescent="0.25">
      <c r="A287"/>
      <c r="B287"/>
      <c r="C287" s="35" t="s">
        <v>2031</v>
      </c>
      <c r="D287" s="35" t="s">
        <v>1559</v>
      </c>
      <c r="E287" s="35" t="s">
        <v>2031</v>
      </c>
      <c r="F287" s="35" t="s">
        <v>1726</v>
      </c>
      <c r="G287" s="35" t="s">
        <v>1747</v>
      </c>
      <c r="H287"/>
      <c r="I287"/>
      <c r="J287"/>
      <c r="K287"/>
      <c r="L287"/>
      <c r="M287"/>
    </row>
    <row r="288" spans="1:13" x14ac:dyDescent="0.25">
      <c r="A288"/>
      <c r="B288"/>
      <c r="C288" s="35" t="s">
        <v>2032</v>
      </c>
      <c r="D288" s="35" t="s">
        <v>1559</v>
      </c>
      <c r="E288" s="35" t="s">
        <v>2032</v>
      </c>
      <c r="F288" s="35" t="s">
        <v>1726</v>
      </c>
      <c r="G288" s="35" t="s">
        <v>1747</v>
      </c>
      <c r="H288"/>
      <c r="I288"/>
      <c r="J288"/>
      <c r="K288"/>
      <c r="L288"/>
      <c r="M288"/>
    </row>
    <row r="289" spans="1:13" x14ac:dyDescent="0.25">
      <c r="A289"/>
      <c r="B289"/>
      <c r="C289" s="35" t="s">
        <v>2033</v>
      </c>
      <c r="D289" s="35" t="s">
        <v>1559</v>
      </c>
      <c r="E289" s="35" t="s">
        <v>2033</v>
      </c>
      <c r="F289" s="35" t="s">
        <v>1726</v>
      </c>
      <c r="G289" s="35" t="s">
        <v>1747</v>
      </c>
      <c r="H289"/>
      <c r="I289"/>
      <c r="J289"/>
      <c r="K289"/>
      <c r="L289"/>
      <c r="M289"/>
    </row>
    <row r="290" spans="1:13" x14ac:dyDescent="0.25">
      <c r="A290"/>
      <c r="B290"/>
      <c r="C290" s="35" t="s">
        <v>2034</v>
      </c>
      <c r="D290" s="35" t="s">
        <v>1559</v>
      </c>
      <c r="E290" s="35" t="s">
        <v>2034</v>
      </c>
      <c r="F290" s="35" t="s">
        <v>1726</v>
      </c>
      <c r="G290" s="35" t="s">
        <v>1747</v>
      </c>
      <c r="H290"/>
      <c r="I290"/>
      <c r="J290"/>
      <c r="K290"/>
      <c r="L290"/>
      <c r="M290"/>
    </row>
    <row r="291" spans="1:13" x14ac:dyDescent="0.25">
      <c r="A291"/>
      <c r="B291" s="35" t="s">
        <v>2035</v>
      </c>
      <c r="C291" s="35" t="s">
        <v>1559</v>
      </c>
      <c r="D291" s="35" t="s">
        <v>1559</v>
      </c>
      <c r="E291" s="35" t="s">
        <v>2035</v>
      </c>
      <c r="F291" s="35" t="s">
        <v>1726</v>
      </c>
      <c r="G291" s="35" t="s">
        <v>1747</v>
      </c>
      <c r="H291"/>
      <c r="I291"/>
      <c r="J291"/>
      <c r="K291"/>
      <c r="L291"/>
      <c r="M291"/>
    </row>
    <row r="292" spans="1:13" x14ac:dyDescent="0.25">
      <c r="A292"/>
      <c r="B292"/>
      <c r="C292" s="35" t="s">
        <v>2036</v>
      </c>
      <c r="D292" s="35" t="s">
        <v>1559</v>
      </c>
      <c r="E292" s="35" t="s">
        <v>2036</v>
      </c>
      <c r="F292" s="35" t="s">
        <v>1726</v>
      </c>
      <c r="G292" s="35" t="s">
        <v>1747</v>
      </c>
      <c r="H292"/>
      <c r="I292"/>
      <c r="J292"/>
      <c r="K292"/>
      <c r="L292"/>
      <c r="M292"/>
    </row>
    <row r="293" spans="1:13" x14ac:dyDescent="0.25">
      <c r="A293"/>
      <c r="B293"/>
      <c r="C293"/>
      <c r="D293" s="35" t="s">
        <v>2037</v>
      </c>
      <c r="E293" s="35" t="s">
        <v>2037</v>
      </c>
      <c r="F293" s="35" t="s">
        <v>1726</v>
      </c>
      <c r="G293" s="35" t="s">
        <v>1747</v>
      </c>
      <c r="H293"/>
      <c r="I293"/>
      <c r="J293"/>
      <c r="K293"/>
      <c r="L293"/>
      <c r="M293"/>
    </row>
    <row r="294" spans="1:13" x14ac:dyDescent="0.25">
      <c r="A294"/>
      <c r="B294"/>
      <c r="C294"/>
      <c r="D294" s="35" t="s">
        <v>2038</v>
      </c>
      <c r="E294" s="35" t="s">
        <v>2038</v>
      </c>
      <c r="F294" s="35" t="s">
        <v>1726</v>
      </c>
      <c r="G294" s="35" t="s">
        <v>1747</v>
      </c>
      <c r="H294"/>
      <c r="I294"/>
      <c r="J294"/>
      <c r="K294"/>
      <c r="L294"/>
      <c r="M294"/>
    </row>
    <row r="295" spans="1:13" x14ac:dyDescent="0.25">
      <c r="A295"/>
      <c r="B295"/>
      <c r="C295"/>
      <c r="D295" s="35" t="s">
        <v>2039</v>
      </c>
      <c r="E295" s="35" t="s">
        <v>2039</v>
      </c>
      <c r="F295" s="35" t="s">
        <v>1726</v>
      </c>
      <c r="G295" s="35" t="s">
        <v>1747</v>
      </c>
      <c r="H295"/>
      <c r="I295"/>
      <c r="J295"/>
      <c r="K295"/>
      <c r="L295"/>
      <c r="M295"/>
    </row>
    <row r="296" spans="1:13" x14ac:dyDescent="0.25">
      <c r="A296"/>
      <c r="B296"/>
      <c r="C296"/>
      <c r="D296" s="35" t="s">
        <v>2040</v>
      </c>
      <c r="E296" s="35" t="s">
        <v>2040</v>
      </c>
      <c r="F296" s="35" t="s">
        <v>1726</v>
      </c>
      <c r="G296" s="35" t="s">
        <v>1747</v>
      </c>
      <c r="H296"/>
      <c r="I296"/>
      <c r="J296"/>
      <c r="K296"/>
      <c r="L296"/>
      <c r="M296"/>
    </row>
    <row r="297" spans="1:13" x14ac:dyDescent="0.25">
      <c r="A297"/>
      <c r="B297"/>
      <c r="C297"/>
      <c r="D297" s="35" t="s">
        <v>2041</v>
      </c>
      <c r="E297" s="35" t="s">
        <v>2041</v>
      </c>
      <c r="F297" s="35" t="s">
        <v>1726</v>
      </c>
      <c r="G297" s="35" t="s">
        <v>1747</v>
      </c>
      <c r="H297"/>
      <c r="I297"/>
      <c r="J297"/>
      <c r="K297"/>
      <c r="L297"/>
      <c r="M297"/>
    </row>
    <row r="298" spans="1:13" x14ac:dyDescent="0.25">
      <c r="A298"/>
      <c r="B298"/>
      <c r="C298" s="35" t="s">
        <v>2042</v>
      </c>
      <c r="D298" s="35" t="s">
        <v>1559</v>
      </c>
      <c r="E298" s="35" t="s">
        <v>2042</v>
      </c>
      <c r="F298" s="35" t="s">
        <v>1726</v>
      </c>
      <c r="G298" s="35" t="s">
        <v>1747</v>
      </c>
      <c r="H298"/>
      <c r="I298"/>
      <c r="J298"/>
      <c r="K298"/>
      <c r="L298"/>
      <c r="M298"/>
    </row>
    <row r="299" spans="1:13" x14ac:dyDescent="0.25">
      <c r="A299"/>
      <c r="B299"/>
      <c r="C299"/>
      <c r="D299" s="35" t="s">
        <v>2043</v>
      </c>
      <c r="E299" s="35" t="s">
        <v>2043</v>
      </c>
      <c r="F299" s="35" t="s">
        <v>1726</v>
      </c>
      <c r="G299" s="35" t="s">
        <v>1747</v>
      </c>
      <c r="H299"/>
      <c r="I299"/>
      <c r="J299"/>
      <c r="K299"/>
      <c r="L299"/>
      <c r="M299"/>
    </row>
    <row r="300" spans="1:13" x14ac:dyDescent="0.25">
      <c r="A300"/>
      <c r="B300"/>
      <c r="C300"/>
      <c r="D300" s="35" t="s">
        <v>2044</v>
      </c>
      <c r="E300" s="35" t="s">
        <v>2044</v>
      </c>
      <c r="F300" s="35" t="s">
        <v>1726</v>
      </c>
      <c r="G300" s="35" t="s">
        <v>1747</v>
      </c>
      <c r="H300"/>
      <c r="I300"/>
      <c r="J300"/>
      <c r="K300"/>
      <c r="L300"/>
      <c r="M300"/>
    </row>
    <row r="301" spans="1:13" x14ac:dyDescent="0.25">
      <c r="A301"/>
      <c r="B301"/>
      <c r="C301"/>
      <c r="D301" s="35" t="s">
        <v>2045</v>
      </c>
      <c r="E301" s="35" t="s">
        <v>2045</v>
      </c>
      <c r="F301" s="35" t="s">
        <v>1726</v>
      </c>
      <c r="G301" s="35" t="s">
        <v>1747</v>
      </c>
      <c r="H301"/>
      <c r="I301"/>
      <c r="J301"/>
      <c r="K301"/>
      <c r="L301"/>
      <c r="M301"/>
    </row>
    <row r="302" spans="1:13" x14ac:dyDescent="0.25">
      <c r="A302"/>
      <c r="B302"/>
      <c r="C302" s="35" t="s">
        <v>2046</v>
      </c>
      <c r="D302" s="35" t="s">
        <v>1559</v>
      </c>
      <c r="E302" s="35" t="s">
        <v>2046</v>
      </c>
      <c r="F302" s="35" t="s">
        <v>1726</v>
      </c>
      <c r="G302" s="35" t="s">
        <v>1747</v>
      </c>
      <c r="H302"/>
      <c r="I302"/>
      <c r="J302"/>
      <c r="K302"/>
      <c r="L302"/>
      <c r="M302"/>
    </row>
    <row r="303" spans="1:13" x14ac:dyDescent="0.25">
      <c r="A303"/>
      <c r="B303"/>
      <c r="C303"/>
      <c r="D303" s="35" t="s">
        <v>2047</v>
      </c>
      <c r="E303" s="35" t="s">
        <v>2047</v>
      </c>
      <c r="F303" s="35" t="s">
        <v>1726</v>
      </c>
      <c r="G303" s="35" t="s">
        <v>1747</v>
      </c>
      <c r="H303"/>
      <c r="I303"/>
      <c r="J303"/>
      <c r="K303"/>
      <c r="L303"/>
      <c r="M303"/>
    </row>
    <row r="304" spans="1:13" x14ac:dyDescent="0.25">
      <c r="A304"/>
      <c r="B304"/>
      <c r="C304"/>
      <c r="D304" s="35" t="s">
        <v>2048</v>
      </c>
      <c r="E304" s="35" t="s">
        <v>2048</v>
      </c>
      <c r="F304" s="35" t="s">
        <v>1726</v>
      </c>
      <c r="G304" s="35" t="s">
        <v>1747</v>
      </c>
      <c r="H304"/>
      <c r="I304"/>
      <c r="J304"/>
      <c r="K304"/>
      <c r="L304"/>
      <c r="M304"/>
    </row>
    <row r="305" spans="1:13" x14ac:dyDescent="0.25">
      <c r="A305"/>
      <c r="B305"/>
      <c r="C305"/>
      <c r="D305" s="35" t="s">
        <v>2049</v>
      </c>
      <c r="E305" s="35" t="s">
        <v>2049</v>
      </c>
      <c r="F305" s="35" t="s">
        <v>1726</v>
      </c>
      <c r="G305" s="35" t="s">
        <v>1747</v>
      </c>
      <c r="H305"/>
      <c r="I305"/>
      <c r="J305"/>
      <c r="K305"/>
      <c r="L305"/>
      <c r="M305"/>
    </row>
    <row r="306" spans="1:13" x14ac:dyDescent="0.25">
      <c r="A306"/>
      <c r="B306" s="35" t="s">
        <v>2050</v>
      </c>
      <c r="C306" s="35" t="s">
        <v>1559</v>
      </c>
      <c r="D306" s="35" t="s">
        <v>1559</v>
      </c>
      <c r="E306" s="35" t="s">
        <v>2050</v>
      </c>
      <c r="F306" s="35" t="s">
        <v>1726</v>
      </c>
      <c r="G306" s="35" t="s">
        <v>1747</v>
      </c>
      <c r="H306"/>
      <c r="I306"/>
      <c r="J306"/>
      <c r="K306"/>
      <c r="L306"/>
      <c r="M306"/>
    </row>
    <row r="307" spans="1:13" x14ac:dyDescent="0.25">
      <c r="A307"/>
      <c r="B307"/>
      <c r="C307" s="35" t="s">
        <v>2051</v>
      </c>
      <c r="D307" s="35" t="s">
        <v>1559</v>
      </c>
      <c r="E307" s="35" t="s">
        <v>2051</v>
      </c>
      <c r="F307" s="35" t="s">
        <v>1726</v>
      </c>
      <c r="G307" s="35" t="s">
        <v>1747</v>
      </c>
      <c r="H307"/>
      <c r="I307"/>
      <c r="J307"/>
      <c r="K307"/>
      <c r="L307"/>
      <c r="M307"/>
    </row>
    <row r="308" spans="1:13" x14ac:dyDescent="0.25">
      <c r="A308"/>
      <c r="B308"/>
      <c r="C308" s="35" t="s">
        <v>2052</v>
      </c>
      <c r="D308" s="35" t="s">
        <v>1559</v>
      </c>
      <c r="E308" s="35" t="s">
        <v>2052</v>
      </c>
      <c r="F308" s="35" t="s">
        <v>1726</v>
      </c>
      <c r="G308" s="35" t="s">
        <v>1747</v>
      </c>
      <c r="H308"/>
      <c r="I308"/>
      <c r="J308"/>
      <c r="K308"/>
      <c r="L308"/>
      <c r="M308"/>
    </row>
    <row r="309" spans="1:13" x14ac:dyDescent="0.25">
      <c r="A309"/>
      <c r="B309"/>
      <c r="C309" s="35" t="s">
        <v>2053</v>
      </c>
      <c r="D309" s="35" t="s">
        <v>1559</v>
      </c>
      <c r="E309" s="35" t="s">
        <v>2053</v>
      </c>
      <c r="F309" s="35" t="s">
        <v>1726</v>
      </c>
      <c r="G309" s="35" t="s">
        <v>1747</v>
      </c>
      <c r="H309"/>
      <c r="I309"/>
      <c r="J309"/>
      <c r="K309"/>
      <c r="L309"/>
      <c r="M309"/>
    </row>
    <row r="310" spans="1:13" x14ac:dyDescent="0.25">
      <c r="A310"/>
      <c r="B310"/>
      <c r="C310" s="35" t="s">
        <v>2054</v>
      </c>
      <c r="D310" s="35" t="s">
        <v>1559</v>
      </c>
      <c r="E310" s="35" t="s">
        <v>2054</v>
      </c>
      <c r="F310" s="35" t="s">
        <v>1726</v>
      </c>
      <c r="G310" s="35" t="s">
        <v>1747</v>
      </c>
      <c r="H310"/>
      <c r="I310"/>
      <c r="J310"/>
      <c r="K310"/>
      <c r="L310"/>
      <c r="M310"/>
    </row>
    <row r="311" spans="1:13" x14ac:dyDescent="0.25">
      <c r="A311"/>
      <c r="B311"/>
      <c r="C311" s="35" t="s">
        <v>2055</v>
      </c>
      <c r="D311" s="35" t="s">
        <v>1559</v>
      </c>
      <c r="E311" s="35" t="s">
        <v>2055</v>
      </c>
      <c r="F311" s="35" t="s">
        <v>1726</v>
      </c>
      <c r="G311" s="35" t="s">
        <v>1747</v>
      </c>
      <c r="H311"/>
      <c r="I311"/>
      <c r="J311"/>
      <c r="K311"/>
      <c r="L311"/>
      <c r="M311"/>
    </row>
    <row r="312" spans="1:13" x14ac:dyDescent="0.25">
      <c r="A312"/>
      <c r="B312" s="35" t="s">
        <v>2056</v>
      </c>
      <c r="C312" s="35" t="s">
        <v>1559</v>
      </c>
      <c r="D312" s="35" t="s">
        <v>1559</v>
      </c>
      <c r="E312" s="35" t="s">
        <v>2056</v>
      </c>
      <c r="F312" s="35" t="s">
        <v>1726</v>
      </c>
      <c r="G312" s="35" t="s">
        <v>1747</v>
      </c>
      <c r="H312"/>
      <c r="I312"/>
      <c r="J312"/>
      <c r="K312"/>
      <c r="L312"/>
      <c r="M312"/>
    </row>
    <row r="313" spans="1:13" x14ac:dyDescent="0.25">
      <c r="A313"/>
      <c r="B313"/>
      <c r="C313" s="35" t="s">
        <v>2057</v>
      </c>
      <c r="D313" s="35" t="s">
        <v>1559</v>
      </c>
      <c r="E313" s="35" t="s">
        <v>2057</v>
      </c>
      <c r="F313" s="35" t="s">
        <v>1726</v>
      </c>
      <c r="G313" s="35" t="s">
        <v>1747</v>
      </c>
      <c r="H313"/>
      <c r="I313"/>
      <c r="J313"/>
      <c r="K313"/>
      <c r="L313"/>
      <c r="M313"/>
    </row>
    <row r="314" spans="1:13" x14ac:dyDescent="0.25">
      <c r="A314"/>
      <c r="B314"/>
      <c r="C314" s="35" t="s">
        <v>2058</v>
      </c>
      <c r="D314" s="35" t="s">
        <v>1559</v>
      </c>
      <c r="E314" s="35" t="s">
        <v>2058</v>
      </c>
      <c r="F314" s="35" t="s">
        <v>1726</v>
      </c>
      <c r="G314" s="35" t="s">
        <v>1747</v>
      </c>
      <c r="H314"/>
      <c r="I314"/>
      <c r="J314"/>
      <c r="K314"/>
      <c r="L314"/>
      <c r="M314"/>
    </row>
    <row r="315" spans="1:13" x14ac:dyDescent="0.25">
      <c r="A315"/>
      <c r="B315"/>
      <c r="C315" s="35" t="s">
        <v>2059</v>
      </c>
      <c r="D315" s="35" t="s">
        <v>1559</v>
      </c>
      <c r="E315" s="35" t="s">
        <v>2059</v>
      </c>
      <c r="F315" s="35" t="s">
        <v>1726</v>
      </c>
      <c r="G315" s="35" t="s">
        <v>1747</v>
      </c>
      <c r="H315"/>
      <c r="I315"/>
      <c r="J315"/>
      <c r="K315"/>
      <c r="L315"/>
      <c r="M315"/>
    </row>
    <row r="316" spans="1:13" x14ac:dyDescent="0.25">
      <c r="A316"/>
      <c r="B316"/>
      <c r="C316" s="35" t="s">
        <v>2060</v>
      </c>
      <c r="D316" s="35" t="s">
        <v>1559</v>
      </c>
      <c r="E316" s="35" t="s">
        <v>2060</v>
      </c>
      <c r="F316" s="35" t="s">
        <v>1726</v>
      </c>
      <c r="G316" s="35" t="s">
        <v>1747</v>
      </c>
      <c r="H316"/>
      <c r="I316"/>
      <c r="J316"/>
      <c r="K316"/>
      <c r="L316"/>
      <c r="M316"/>
    </row>
    <row r="317" spans="1:13" x14ac:dyDescent="0.25">
      <c r="A317"/>
      <c r="B317"/>
      <c r="C317" s="35" t="s">
        <v>2061</v>
      </c>
      <c r="D317" s="35" t="s">
        <v>1559</v>
      </c>
      <c r="E317" s="35" t="s">
        <v>2061</v>
      </c>
      <c r="F317" s="35" t="s">
        <v>1726</v>
      </c>
      <c r="G317" s="35" t="s">
        <v>1747</v>
      </c>
      <c r="H317"/>
      <c r="I317"/>
      <c r="J317"/>
      <c r="K317"/>
      <c r="L317"/>
      <c r="M317"/>
    </row>
    <row r="318" spans="1:13" x14ac:dyDescent="0.25">
      <c r="A318"/>
      <c r="B318" s="35" t="s">
        <v>2062</v>
      </c>
      <c r="C318" s="35" t="s">
        <v>1559</v>
      </c>
      <c r="D318" s="35" t="s">
        <v>1559</v>
      </c>
      <c r="E318" s="35" t="s">
        <v>2062</v>
      </c>
      <c r="F318" s="35" t="s">
        <v>1726</v>
      </c>
      <c r="G318" s="35" t="s">
        <v>1747</v>
      </c>
      <c r="H318"/>
      <c r="I318"/>
      <c r="J318"/>
      <c r="K318"/>
      <c r="L318"/>
      <c r="M318"/>
    </row>
    <row r="319" spans="1:13" x14ac:dyDescent="0.25">
      <c r="A319"/>
      <c r="B319"/>
      <c r="C319" s="35" t="s">
        <v>2063</v>
      </c>
      <c r="D319" s="35" t="s">
        <v>1559</v>
      </c>
      <c r="E319" s="35" t="s">
        <v>2063</v>
      </c>
      <c r="F319" s="35" t="s">
        <v>1726</v>
      </c>
      <c r="G319" s="35" t="s">
        <v>1747</v>
      </c>
      <c r="H319"/>
      <c r="I319"/>
      <c r="J319"/>
      <c r="K319"/>
      <c r="L319"/>
      <c r="M319"/>
    </row>
    <row r="320" spans="1:13" x14ac:dyDescent="0.25">
      <c r="A320"/>
      <c r="B320"/>
      <c r="C320" s="35" t="s">
        <v>2064</v>
      </c>
      <c r="D320" s="35" t="s">
        <v>1559</v>
      </c>
      <c r="E320" s="35" t="s">
        <v>2064</v>
      </c>
      <c r="F320" s="35" t="s">
        <v>1726</v>
      </c>
      <c r="G320" s="35" t="s">
        <v>1747</v>
      </c>
      <c r="H320"/>
      <c r="I320"/>
      <c r="J320"/>
      <c r="K320"/>
      <c r="L320"/>
      <c r="M320"/>
    </row>
    <row r="321" spans="1:13" x14ac:dyDescent="0.25">
      <c r="A321"/>
      <c r="B321"/>
      <c r="C321" s="35" t="s">
        <v>2065</v>
      </c>
      <c r="D321" s="35" t="s">
        <v>1559</v>
      </c>
      <c r="E321" s="35" t="s">
        <v>2065</v>
      </c>
      <c r="F321" s="35" t="s">
        <v>1726</v>
      </c>
      <c r="G321" s="35" t="s">
        <v>1747</v>
      </c>
      <c r="H321"/>
      <c r="I321"/>
      <c r="J321"/>
      <c r="K321"/>
      <c r="L321"/>
      <c r="M321"/>
    </row>
    <row r="322" spans="1:13" x14ac:dyDescent="0.25">
      <c r="A322"/>
      <c r="B322"/>
      <c r="C322" s="35" t="s">
        <v>2066</v>
      </c>
      <c r="D322" s="35" t="s">
        <v>1559</v>
      </c>
      <c r="E322" s="35" t="s">
        <v>2066</v>
      </c>
      <c r="F322" s="35" t="s">
        <v>1726</v>
      </c>
      <c r="G322" s="35" t="s">
        <v>1747</v>
      </c>
      <c r="H322"/>
      <c r="I322"/>
      <c r="J322"/>
      <c r="K322"/>
      <c r="L322"/>
      <c r="M322"/>
    </row>
    <row r="323" spans="1:13" x14ac:dyDescent="0.25">
      <c r="A323"/>
      <c r="B323"/>
      <c r="C323" s="35" t="s">
        <v>2067</v>
      </c>
      <c r="D323" s="35" t="s">
        <v>1559</v>
      </c>
      <c r="E323" s="35" t="s">
        <v>2067</v>
      </c>
      <c r="F323" s="35" t="s">
        <v>1726</v>
      </c>
      <c r="G323" s="35" t="s">
        <v>1747</v>
      </c>
      <c r="H323"/>
      <c r="I323"/>
      <c r="J323"/>
      <c r="K323"/>
      <c r="L323"/>
      <c r="M323"/>
    </row>
    <row r="324" spans="1:13" x14ac:dyDescent="0.25">
      <c r="A324"/>
      <c r="B324"/>
      <c r="C324" s="35" t="s">
        <v>2068</v>
      </c>
      <c r="D324" s="35" t="s">
        <v>1559</v>
      </c>
      <c r="E324" s="35" t="s">
        <v>2068</v>
      </c>
      <c r="F324" s="35" t="s">
        <v>1726</v>
      </c>
      <c r="G324" s="35" t="s">
        <v>1747</v>
      </c>
      <c r="H324"/>
      <c r="I324"/>
      <c r="J324"/>
      <c r="K324"/>
      <c r="L324"/>
      <c r="M324"/>
    </row>
    <row r="325" spans="1:13" x14ac:dyDescent="0.25">
      <c r="A325"/>
      <c r="B325" s="35" t="s">
        <v>2069</v>
      </c>
      <c r="C325" s="35" t="s">
        <v>1559</v>
      </c>
      <c r="D325" s="35" t="s">
        <v>1559</v>
      </c>
      <c r="E325" s="35" t="s">
        <v>2069</v>
      </c>
      <c r="F325" s="35" t="s">
        <v>1726</v>
      </c>
      <c r="G325" s="35" t="s">
        <v>1747</v>
      </c>
      <c r="H325"/>
      <c r="I325"/>
      <c r="J325"/>
      <c r="K325"/>
      <c r="L325"/>
      <c r="M325"/>
    </row>
    <row r="326" spans="1:13" x14ac:dyDescent="0.25">
      <c r="A326"/>
      <c r="B326"/>
      <c r="C326" s="35" t="s">
        <v>2070</v>
      </c>
      <c r="D326" s="35" t="s">
        <v>1559</v>
      </c>
      <c r="E326" s="35" t="s">
        <v>2070</v>
      </c>
      <c r="F326" s="35" t="s">
        <v>1726</v>
      </c>
      <c r="G326" s="35" t="s">
        <v>1747</v>
      </c>
      <c r="H326"/>
      <c r="I326"/>
      <c r="J326"/>
      <c r="K326"/>
      <c r="L326"/>
      <c r="M326"/>
    </row>
    <row r="327" spans="1:13" x14ac:dyDescent="0.25">
      <c r="A327"/>
      <c r="B327"/>
      <c r="C327" s="35" t="s">
        <v>2071</v>
      </c>
      <c r="D327" s="35" t="s">
        <v>1559</v>
      </c>
      <c r="E327" s="35" t="s">
        <v>2071</v>
      </c>
      <c r="F327" s="35" t="s">
        <v>1726</v>
      </c>
      <c r="G327" s="35" t="s">
        <v>1747</v>
      </c>
      <c r="H327"/>
      <c r="I327"/>
      <c r="J327"/>
      <c r="K327"/>
      <c r="L327"/>
      <c r="M327"/>
    </row>
    <row r="328" spans="1:13" x14ac:dyDescent="0.25">
      <c r="A328"/>
      <c r="B328"/>
      <c r="C328" s="35" t="s">
        <v>2072</v>
      </c>
      <c r="D328" s="35" t="s">
        <v>1559</v>
      </c>
      <c r="E328" s="35" t="s">
        <v>2072</v>
      </c>
      <c r="F328" s="35" t="s">
        <v>1726</v>
      </c>
      <c r="G328" s="35" t="s">
        <v>1747</v>
      </c>
      <c r="H328"/>
      <c r="I328"/>
      <c r="J328"/>
      <c r="K328"/>
      <c r="L328"/>
      <c r="M328"/>
    </row>
    <row r="329" spans="1:13" x14ac:dyDescent="0.25">
      <c r="A329"/>
      <c r="B329"/>
      <c r="C329" s="35" t="s">
        <v>2073</v>
      </c>
      <c r="D329" s="35" t="s">
        <v>1559</v>
      </c>
      <c r="E329" s="35" t="s">
        <v>2073</v>
      </c>
      <c r="F329" s="35" t="s">
        <v>1726</v>
      </c>
      <c r="G329" s="35" t="s">
        <v>1747</v>
      </c>
      <c r="H329"/>
      <c r="I329"/>
      <c r="J329"/>
      <c r="K329"/>
      <c r="L329"/>
      <c r="M329"/>
    </row>
    <row r="330" spans="1:13" x14ac:dyDescent="0.25">
      <c r="A330" s="35" t="s">
        <v>2324</v>
      </c>
      <c r="B330" s="35" t="s">
        <v>1559</v>
      </c>
      <c r="C330" s="35" t="s">
        <v>1559</v>
      </c>
      <c r="D330" s="35" t="s">
        <v>1559</v>
      </c>
      <c r="E330" s="35" t="s">
        <v>2324</v>
      </c>
      <c r="F330" s="35" t="s">
        <v>1727</v>
      </c>
      <c r="G330" s="35" t="s">
        <v>837</v>
      </c>
      <c r="H330"/>
      <c r="I330"/>
      <c r="J330"/>
      <c r="K330"/>
      <c r="L330"/>
      <c r="M330"/>
    </row>
    <row r="331" spans="1:13" x14ac:dyDescent="0.25">
      <c r="A331"/>
      <c r="B331" s="35" t="s">
        <v>2327</v>
      </c>
      <c r="C331" s="35" t="s">
        <v>1559</v>
      </c>
      <c r="D331" s="35" t="s">
        <v>1559</v>
      </c>
      <c r="E331" s="35" t="s">
        <v>2327</v>
      </c>
      <c r="F331" s="35" t="s">
        <v>1727</v>
      </c>
      <c r="G331" s="35" t="s">
        <v>837</v>
      </c>
      <c r="H331"/>
      <c r="I331"/>
      <c r="J331"/>
      <c r="K331"/>
      <c r="L331"/>
      <c r="M331"/>
    </row>
    <row r="332" spans="1:13" x14ac:dyDescent="0.25">
      <c r="A332"/>
      <c r="B332"/>
      <c r="C332" s="35" t="s">
        <v>2328</v>
      </c>
      <c r="D332" s="35" t="s">
        <v>1559</v>
      </c>
      <c r="E332" s="35" t="s">
        <v>2328</v>
      </c>
      <c r="F332" s="35" t="s">
        <v>1726</v>
      </c>
      <c r="G332" s="35" t="s">
        <v>1728</v>
      </c>
      <c r="H332"/>
      <c r="I332"/>
      <c r="J332"/>
      <c r="K332"/>
      <c r="L332"/>
      <c r="M332"/>
    </row>
    <row r="333" spans="1:13" x14ac:dyDescent="0.25">
      <c r="A333"/>
      <c r="B333"/>
      <c r="C333" s="35" t="s">
        <v>2329</v>
      </c>
      <c r="D333" s="35" t="s">
        <v>1559</v>
      </c>
      <c r="E333" s="35" t="s">
        <v>2329</v>
      </c>
      <c r="F333" s="35" t="s">
        <v>1726</v>
      </c>
      <c r="G333" s="35" t="s">
        <v>1728</v>
      </c>
      <c r="H333"/>
      <c r="I333"/>
      <c r="J333"/>
      <c r="K333"/>
      <c r="L333"/>
      <c r="M333"/>
    </row>
    <row r="334" spans="1:13" x14ac:dyDescent="0.25">
      <c r="A334"/>
      <c r="B334"/>
      <c r="C334" s="35" t="s">
        <v>2330</v>
      </c>
      <c r="D334" s="35" t="s">
        <v>1559</v>
      </c>
      <c r="E334" s="35" t="s">
        <v>2330</v>
      </c>
      <c r="F334" s="35" t="s">
        <v>1726</v>
      </c>
      <c r="G334" s="35" t="s">
        <v>1728</v>
      </c>
      <c r="H334"/>
      <c r="I334"/>
      <c r="J334"/>
      <c r="K334"/>
      <c r="L334"/>
      <c r="M334"/>
    </row>
    <row r="335" spans="1:13" x14ac:dyDescent="0.25">
      <c r="A335"/>
      <c r="B335"/>
      <c r="C335" s="35" t="s">
        <v>2331</v>
      </c>
      <c r="D335" s="35" t="s">
        <v>1559</v>
      </c>
      <c r="E335" s="35" t="s">
        <v>2331</v>
      </c>
      <c r="F335" s="35" t="s">
        <v>1726</v>
      </c>
      <c r="G335" s="35" t="s">
        <v>1728</v>
      </c>
      <c r="H335"/>
      <c r="I335"/>
      <c r="J335"/>
      <c r="K335"/>
      <c r="L335"/>
      <c r="M335"/>
    </row>
    <row r="336" spans="1:13" x14ac:dyDescent="0.25">
      <c r="A336"/>
      <c r="B336"/>
      <c r="C336"/>
      <c r="D336"/>
      <c r="E336"/>
      <c r="F336"/>
      <c r="G336"/>
      <c r="H336"/>
      <c r="I336"/>
      <c r="J336"/>
      <c r="K336"/>
      <c r="L336"/>
      <c r="M336"/>
    </row>
    <row r="337" spans="1:13" x14ac:dyDescent="0.25">
      <c r="A337"/>
      <c r="B337"/>
      <c r="C337"/>
      <c r="D337"/>
      <c r="E337"/>
      <c r="F337"/>
      <c r="G337"/>
      <c r="H337"/>
      <c r="I337"/>
      <c r="J337"/>
      <c r="K337"/>
      <c r="L337"/>
      <c r="M337"/>
    </row>
    <row r="338" spans="1:13" x14ac:dyDescent="0.25">
      <c r="A338"/>
      <c r="B338"/>
      <c r="C338"/>
      <c r="D338"/>
      <c r="E338"/>
      <c r="F338"/>
      <c r="G338"/>
      <c r="H338"/>
      <c r="I338"/>
      <c r="J338"/>
      <c r="K338"/>
      <c r="L338"/>
      <c r="M338"/>
    </row>
    <row r="339" spans="1:13" x14ac:dyDescent="0.25">
      <c r="A339"/>
      <c r="B339"/>
      <c r="C339"/>
      <c r="D339"/>
      <c r="E339"/>
      <c r="F339"/>
      <c r="G339"/>
      <c r="H339"/>
      <c r="I339"/>
      <c r="J339"/>
      <c r="K339"/>
      <c r="L339"/>
      <c r="M339"/>
    </row>
    <row r="340" spans="1:13" x14ac:dyDescent="0.25">
      <c r="A340"/>
      <c r="B340"/>
      <c r="C340"/>
      <c r="D340"/>
      <c r="E340"/>
      <c r="F340"/>
      <c r="G340"/>
      <c r="H340"/>
      <c r="I340"/>
      <c r="J340"/>
      <c r="K340"/>
      <c r="L340"/>
      <c r="M340"/>
    </row>
    <row r="341" spans="1:13" x14ac:dyDescent="0.25">
      <c r="A341"/>
      <c r="B341"/>
      <c r="C341"/>
      <c r="D341"/>
      <c r="E341"/>
      <c r="F341"/>
      <c r="G341"/>
      <c r="H341"/>
      <c r="I341"/>
      <c r="J341"/>
      <c r="K341"/>
      <c r="L341"/>
      <c r="M341"/>
    </row>
    <row r="342" spans="1:13" x14ac:dyDescent="0.25">
      <c r="A342"/>
      <c r="B342"/>
      <c r="C342"/>
      <c r="D342"/>
      <c r="E342"/>
      <c r="F342"/>
      <c r="G342"/>
      <c r="H342"/>
      <c r="I342"/>
      <c r="J342"/>
      <c r="K342"/>
      <c r="L342"/>
      <c r="M342"/>
    </row>
    <row r="343" spans="1:13" x14ac:dyDescent="0.25">
      <c r="A343"/>
      <c r="B343"/>
      <c r="C343"/>
      <c r="D343"/>
      <c r="E343"/>
      <c r="F343"/>
      <c r="G343"/>
      <c r="H343"/>
      <c r="I343"/>
      <c r="J343"/>
      <c r="K343"/>
      <c r="L343"/>
      <c r="M343"/>
    </row>
    <row r="344" spans="1:13" x14ac:dyDescent="0.25">
      <c r="A344"/>
      <c r="B344"/>
      <c r="C344"/>
      <c r="D344"/>
      <c r="E344"/>
      <c r="F344"/>
      <c r="G344"/>
      <c r="H344"/>
      <c r="I344"/>
      <c r="J344"/>
      <c r="K344"/>
      <c r="L344"/>
      <c r="M344"/>
    </row>
    <row r="345" spans="1:13" x14ac:dyDescent="0.25">
      <c r="A345"/>
      <c r="B345"/>
      <c r="C345"/>
      <c r="D345"/>
      <c r="E345"/>
      <c r="F345"/>
      <c r="G345"/>
      <c r="H345"/>
      <c r="I345"/>
      <c r="J345"/>
      <c r="K345"/>
      <c r="L345"/>
      <c r="M345"/>
    </row>
    <row r="346" spans="1:13" x14ac:dyDescent="0.25">
      <c r="A346"/>
      <c r="B346"/>
      <c r="C346"/>
      <c r="D346"/>
      <c r="E346"/>
      <c r="F346"/>
      <c r="G346"/>
      <c r="H346"/>
      <c r="I346"/>
      <c r="J346"/>
      <c r="K346"/>
      <c r="L346"/>
      <c r="M346"/>
    </row>
    <row r="347" spans="1:13" x14ac:dyDescent="0.25">
      <c r="A347"/>
      <c r="B347"/>
      <c r="C347"/>
      <c r="D347"/>
      <c r="E347"/>
      <c r="F347"/>
      <c r="G347"/>
      <c r="H347"/>
      <c r="I347"/>
      <c r="J347"/>
      <c r="K347"/>
      <c r="L347"/>
      <c r="M347"/>
    </row>
    <row r="348" spans="1:13" x14ac:dyDescent="0.25">
      <c r="A348"/>
      <c r="B348"/>
      <c r="C348"/>
      <c r="D348"/>
      <c r="E348"/>
      <c r="F348"/>
      <c r="G348"/>
      <c r="H348"/>
      <c r="I348"/>
      <c r="J348"/>
      <c r="K348"/>
      <c r="L348"/>
      <c r="M348"/>
    </row>
    <row r="349" spans="1:13" x14ac:dyDescent="0.25">
      <c r="A349"/>
      <c r="B349"/>
      <c r="C349"/>
      <c r="D349"/>
      <c r="E349"/>
      <c r="F349"/>
      <c r="G349"/>
      <c r="H349"/>
      <c r="I349"/>
      <c r="J349"/>
      <c r="K349"/>
      <c r="L349"/>
      <c r="M349"/>
    </row>
    <row r="350" spans="1:13" x14ac:dyDescent="0.25">
      <c r="A350"/>
      <c r="B350"/>
      <c r="C350"/>
      <c r="D350"/>
      <c r="E350"/>
      <c r="F350"/>
      <c r="G350"/>
      <c r="H350"/>
      <c r="I350"/>
      <c r="J350"/>
      <c r="K350"/>
      <c r="L350"/>
      <c r="M350"/>
    </row>
    <row r="351" spans="1:13" x14ac:dyDescent="0.25">
      <c r="A351"/>
      <c r="B351"/>
      <c r="C351"/>
      <c r="D351"/>
      <c r="E351"/>
      <c r="F351"/>
      <c r="G351"/>
      <c r="H351"/>
      <c r="I351"/>
      <c r="J351"/>
      <c r="K351"/>
      <c r="L351"/>
      <c r="M351"/>
    </row>
    <row r="352" spans="1:13" x14ac:dyDescent="0.25">
      <c r="A352"/>
      <c r="B352"/>
      <c r="C352"/>
      <c r="D352"/>
      <c r="E352"/>
      <c r="F352"/>
      <c r="G352"/>
      <c r="H352"/>
      <c r="I352"/>
      <c r="J352"/>
      <c r="K352"/>
      <c r="L352"/>
      <c r="M352"/>
    </row>
    <row r="353" spans="1:13" x14ac:dyDescent="0.25">
      <c r="A353"/>
      <c r="B353"/>
      <c r="C353"/>
      <c r="D353"/>
      <c r="E353"/>
      <c r="F353"/>
      <c r="G353"/>
      <c r="H353"/>
      <c r="I353"/>
      <c r="J353"/>
      <c r="K353"/>
      <c r="L353"/>
      <c r="M353"/>
    </row>
    <row r="354" spans="1:13" x14ac:dyDescent="0.25">
      <c r="A354"/>
      <c r="B354"/>
      <c r="C354"/>
      <c r="D354"/>
      <c r="E354"/>
      <c r="F354"/>
      <c r="G354"/>
      <c r="H354"/>
      <c r="I354"/>
      <c r="J354"/>
      <c r="K354"/>
      <c r="L354"/>
      <c r="M354"/>
    </row>
    <row r="355" spans="1:13" x14ac:dyDescent="0.25">
      <c r="A355"/>
      <c r="B355"/>
      <c r="C355"/>
      <c r="D355"/>
      <c r="E355"/>
      <c r="F355"/>
      <c r="G355"/>
      <c r="H355"/>
      <c r="I355"/>
      <c r="J355"/>
      <c r="K355"/>
      <c r="L355"/>
      <c r="M355"/>
    </row>
    <row r="356" spans="1:13" x14ac:dyDescent="0.25">
      <c r="A356"/>
      <c r="B356"/>
      <c r="C356"/>
      <c r="D356"/>
      <c r="E356"/>
      <c r="F356"/>
      <c r="G356"/>
      <c r="H356"/>
      <c r="I356"/>
      <c r="J356"/>
      <c r="K356"/>
      <c r="L356"/>
      <c r="M356"/>
    </row>
    <row r="357" spans="1:13" x14ac:dyDescent="0.25">
      <c r="A357"/>
      <c r="B357"/>
      <c r="C357"/>
      <c r="D357"/>
      <c r="E357"/>
      <c r="F357"/>
      <c r="G357"/>
      <c r="H357"/>
      <c r="I357"/>
      <c r="J357"/>
      <c r="K357"/>
      <c r="L357"/>
      <c r="M357"/>
    </row>
    <row r="358" spans="1:13" x14ac:dyDescent="0.25">
      <c r="A358"/>
      <c r="B358"/>
      <c r="C358"/>
      <c r="D358"/>
      <c r="E358"/>
      <c r="F358"/>
      <c r="G358"/>
      <c r="H358"/>
      <c r="I358"/>
      <c r="J358"/>
      <c r="K358"/>
      <c r="L358"/>
      <c r="M358"/>
    </row>
    <row r="359" spans="1:13" x14ac:dyDescent="0.25">
      <c r="A359"/>
      <c r="B359"/>
      <c r="C359"/>
      <c r="D359"/>
      <c r="E359"/>
      <c r="F359"/>
      <c r="G359"/>
      <c r="H359"/>
      <c r="I359"/>
      <c r="J359"/>
      <c r="K359"/>
      <c r="L359"/>
      <c r="M359"/>
    </row>
    <row r="360" spans="1:13" x14ac:dyDescent="0.25">
      <c r="A360"/>
      <c r="B360"/>
      <c r="C360"/>
      <c r="D360"/>
      <c r="E360"/>
      <c r="F360"/>
      <c r="G360"/>
      <c r="H360"/>
      <c r="I360"/>
      <c r="J360"/>
      <c r="K360"/>
      <c r="L360"/>
      <c r="M360"/>
    </row>
    <row r="361" spans="1:13" x14ac:dyDescent="0.25">
      <c r="A361"/>
      <c r="B361"/>
      <c r="C361"/>
      <c r="D361"/>
      <c r="E361"/>
      <c r="F361"/>
      <c r="G361"/>
      <c r="H361"/>
      <c r="I361"/>
      <c r="J361"/>
      <c r="K361"/>
      <c r="L361"/>
      <c r="M361"/>
    </row>
    <row r="362" spans="1:13" x14ac:dyDescent="0.25">
      <c r="A362"/>
      <c r="B362"/>
      <c r="C362"/>
      <c r="D362"/>
      <c r="E362"/>
      <c r="F362"/>
      <c r="G362"/>
      <c r="H362"/>
      <c r="I362"/>
      <c r="J362"/>
      <c r="K362"/>
      <c r="L362"/>
      <c r="M362"/>
    </row>
    <row r="363" spans="1:13" x14ac:dyDescent="0.25">
      <c r="A363"/>
      <c r="B363"/>
      <c r="C363"/>
      <c r="D363"/>
      <c r="E363"/>
      <c r="F363"/>
      <c r="G363"/>
      <c r="H363"/>
      <c r="I363"/>
      <c r="J363"/>
      <c r="K363"/>
      <c r="L363"/>
      <c r="M363"/>
    </row>
    <row r="364" spans="1:13" x14ac:dyDescent="0.25">
      <c r="A364"/>
      <c r="B364"/>
      <c r="C364"/>
      <c r="D364"/>
      <c r="E364"/>
      <c r="F364"/>
      <c r="G364"/>
      <c r="H364"/>
      <c r="I364"/>
      <c r="J364"/>
      <c r="K364"/>
      <c r="L364"/>
      <c r="M364"/>
    </row>
    <row r="365" spans="1:13" x14ac:dyDescent="0.25">
      <c r="A365"/>
      <c r="B365"/>
      <c r="C365"/>
      <c r="D365"/>
      <c r="E365"/>
      <c r="F365"/>
      <c r="G365"/>
      <c r="H365"/>
      <c r="I365"/>
      <c r="J365"/>
      <c r="K365"/>
      <c r="L365"/>
      <c r="M365"/>
    </row>
    <row r="366" spans="1:13" x14ac:dyDescent="0.25">
      <c r="A366"/>
      <c r="B366"/>
      <c r="C366"/>
      <c r="D366"/>
      <c r="E366"/>
      <c r="F366"/>
      <c r="G366"/>
      <c r="H366"/>
      <c r="I366"/>
      <c r="J366"/>
      <c r="K366"/>
      <c r="L366"/>
      <c r="M366"/>
    </row>
    <row r="367" spans="1:13" x14ac:dyDescent="0.25">
      <c r="A367"/>
      <c r="B367"/>
      <c r="C367"/>
      <c r="D367"/>
      <c r="E367"/>
      <c r="F367"/>
      <c r="G367"/>
      <c r="H367"/>
      <c r="I367"/>
      <c r="J367"/>
      <c r="K367"/>
      <c r="L367"/>
      <c r="M367"/>
    </row>
    <row r="368" spans="1:13" x14ac:dyDescent="0.25">
      <c r="A368"/>
      <c r="B368"/>
      <c r="C368"/>
      <c r="D368"/>
      <c r="E368"/>
      <c r="F368"/>
      <c r="G368"/>
      <c r="H368"/>
      <c r="I368"/>
      <c r="J368"/>
      <c r="K368"/>
      <c r="L368"/>
      <c r="M368"/>
    </row>
    <row r="369" spans="1:13" x14ac:dyDescent="0.25">
      <c r="A369"/>
      <c r="B369"/>
      <c r="C369"/>
      <c r="D369"/>
      <c r="E369"/>
      <c r="F369"/>
      <c r="G369"/>
      <c r="H369"/>
      <c r="I369"/>
      <c r="J369"/>
      <c r="K369"/>
      <c r="L369"/>
      <c r="M369"/>
    </row>
    <row r="370" spans="1:13" x14ac:dyDescent="0.25">
      <c r="A370"/>
      <c r="B370"/>
      <c r="C370"/>
      <c r="D370"/>
      <c r="E370"/>
      <c r="F370"/>
      <c r="G370"/>
      <c r="H370"/>
      <c r="I370"/>
      <c r="J370"/>
      <c r="K370"/>
      <c r="L370"/>
      <c r="M370"/>
    </row>
    <row r="371" spans="1:13" x14ac:dyDescent="0.25">
      <c r="A371"/>
      <c r="B371"/>
      <c r="C371"/>
      <c r="D371"/>
      <c r="E371"/>
      <c r="F371"/>
      <c r="G371"/>
      <c r="H371"/>
      <c r="I371"/>
      <c r="J371"/>
      <c r="K371"/>
      <c r="L371"/>
      <c r="M371"/>
    </row>
    <row r="372" spans="1:13" x14ac:dyDescent="0.25">
      <c r="A372"/>
      <c r="B372"/>
      <c r="C372"/>
      <c r="D372"/>
      <c r="E372"/>
      <c r="F372"/>
      <c r="G372"/>
      <c r="H372"/>
      <c r="I372"/>
      <c r="J372"/>
      <c r="K372"/>
      <c r="L372"/>
      <c r="M372"/>
    </row>
    <row r="373" spans="1:13" x14ac:dyDescent="0.25">
      <c r="A373"/>
      <c r="B373"/>
      <c r="C373"/>
      <c r="D373"/>
      <c r="E373"/>
      <c r="F373"/>
      <c r="G373"/>
      <c r="H373"/>
      <c r="I373"/>
      <c r="J373"/>
      <c r="K373"/>
      <c r="L373"/>
      <c r="M373"/>
    </row>
    <row r="374" spans="1:13" x14ac:dyDescent="0.25">
      <c r="A374"/>
      <c r="B374"/>
      <c r="C374"/>
      <c r="D374"/>
      <c r="E374"/>
      <c r="F374"/>
      <c r="G374"/>
      <c r="H374"/>
      <c r="I374"/>
      <c r="J374"/>
      <c r="K374"/>
      <c r="L374"/>
      <c r="M374"/>
    </row>
    <row r="375" spans="1:13" x14ac:dyDescent="0.25">
      <c r="A375"/>
      <c r="B375"/>
      <c r="C375"/>
      <c r="D375"/>
      <c r="E375"/>
      <c r="F375"/>
      <c r="G375"/>
      <c r="H375"/>
      <c r="I375"/>
      <c r="J375"/>
      <c r="K375"/>
      <c r="L375"/>
      <c r="M375"/>
    </row>
    <row r="376" spans="1:13" x14ac:dyDescent="0.25">
      <c r="A376"/>
      <c r="B376"/>
      <c r="C376"/>
      <c r="D376"/>
      <c r="E376"/>
      <c r="F376"/>
      <c r="G376"/>
      <c r="H376"/>
      <c r="I376"/>
      <c r="J376"/>
      <c r="K376"/>
      <c r="L376"/>
      <c r="M376"/>
    </row>
    <row r="377" spans="1:13" x14ac:dyDescent="0.25">
      <c r="A377"/>
      <c r="B377"/>
      <c r="C377"/>
      <c r="D377"/>
      <c r="E377"/>
      <c r="F377"/>
      <c r="G377"/>
      <c r="H377"/>
      <c r="I377"/>
      <c r="J377"/>
      <c r="K377"/>
      <c r="L377"/>
      <c r="M377"/>
    </row>
    <row r="378" spans="1:13" x14ac:dyDescent="0.25">
      <c r="A378"/>
      <c r="B378"/>
      <c r="C378"/>
      <c r="D378"/>
      <c r="E378"/>
      <c r="F378"/>
      <c r="G378"/>
      <c r="H378"/>
      <c r="I378"/>
      <c r="J378"/>
      <c r="K378"/>
      <c r="L378"/>
      <c r="M378"/>
    </row>
    <row r="379" spans="1:13" x14ac:dyDescent="0.25">
      <c r="A379"/>
      <c r="B379"/>
      <c r="C379"/>
      <c r="D379"/>
      <c r="E379"/>
      <c r="F379"/>
      <c r="G379"/>
      <c r="H379"/>
      <c r="I379"/>
      <c r="J379"/>
      <c r="K379"/>
      <c r="L379"/>
      <c r="M379"/>
    </row>
    <row r="380" spans="1:13" x14ac:dyDescent="0.25">
      <c r="A380"/>
      <c r="B380"/>
      <c r="C380"/>
      <c r="D380"/>
      <c r="E380"/>
      <c r="F380"/>
      <c r="G380"/>
      <c r="H380"/>
      <c r="I380"/>
      <c r="J380"/>
      <c r="K380"/>
      <c r="L380"/>
      <c r="M380"/>
    </row>
    <row r="381" spans="1:13" x14ac:dyDescent="0.25">
      <c r="A381"/>
      <c r="B381"/>
      <c r="C381"/>
      <c r="D381"/>
      <c r="E381"/>
      <c r="F381"/>
      <c r="G381"/>
      <c r="H381"/>
      <c r="I381"/>
      <c r="J381"/>
      <c r="K381"/>
      <c r="L381"/>
      <c r="M381"/>
    </row>
    <row r="382" spans="1:13" x14ac:dyDescent="0.25">
      <c r="A382"/>
      <c r="B382"/>
      <c r="C382"/>
      <c r="D382"/>
      <c r="E382"/>
      <c r="F382"/>
      <c r="G382"/>
      <c r="H382"/>
      <c r="I382"/>
      <c r="J382"/>
      <c r="K382"/>
      <c r="L382"/>
      <c r="M382"/>
    </row>
    <row r="383" spans="1:13" x14ac:dyDescent="0.25">
      <c r="A383"/>
      <c r="B383"/>
      <c r="C383"/>
      <c r="D383"/>
      <c r="E383"/>
      <c r="F383"/>
      <c r="G383"/>
      <c r="H383"/>
      <c r="I383"/>
      <c r="J383"/>
      <c r="K383"/>
      <c r="L383"/>
      <c r="M383"/>
    </row>
    <row r="384" spans="1:13" x14ac:dyDescent="0.25">
      <c r="A384"/>
      <c r="B384"/>
      <c r="C384"/>
      <c r="D384"/>
      <c r="E384"/>
      <c r="F384"/>
      <c r="G384"/>
      <c r="H384"/>
      <c r="I384"/>
      <c r="J384"/>
      <c r="K384"/>
      <c r="L384"/>
      <c r="M384"/>
    </row>
    <row r="385" spans="1:13" x14ac:dyDescent="0.25">
      <c r="A385"/>
      <c r="B385"/>
      <c r="C385"/>
      <c r="D385"/>
      <c r="E385"/>
      <c r="F385"/>
      <c r="G385"/>
      <c r="H385"/>
      <c r="I385"/>
      <c r="J385"/>
      <c r="K385"/>
      <c r="L385"/>
      <c r="M385"/>
    </row>
    <row r="386" spans="1:13" x14ac:dyDescent="0.25">
      <c r="A386"/>
      <c r="B386"/>
      <c r="C386"/>
      <c r="D386"/>
      <c r="E386"/>
      <c r="F386"/>
      <c r="G386"/>
      <c r="H386"/>
      <c r="I386"/>
      <c r="J386"/>
      <c r="K386"/>
      <c r="L386"/>
      <c r="M386"/>
    </row>
    <row r="387" spans="1:13" x14ac:dyDescent="0.25">
      <c r="A387"/>
      <c r="B387"/>
      <c r="C387"/>
      <c r="D387"/>
      <c r="E387"/>
      <c r="F387"/>
      <c r="G387"/>
      <c r="H387"/>
      <c r="I387"/>
      <c r="J387"/>
      <c r="K387"/>
      <c r="L387"/>
      <c r="M387"/>
    </row>
    <row r="388" spans="1:13" x14ac:dyDescent="0.25">
      <c r="A388"/>
      <c r="B388"/>
      <c r="C388"/>
      <c r="D388"/>
      <c r="E388"/>
      <c r="F388"/>
      <c r="G388"/>
      <c r="H388"/>
      <c r="I388"/>
      <c r="J388"/>
      <c r="K388"/>
      <c r="L388"/>
      <c r="M388"/>
    </row>
    <row r="389" spans="1:13" x14ac:dyDescent="0.25">
      <c r="A389"/>
      <c r="B389"/>
      <c r="C389"/>
      <c r="D389"/>
      <c r="E389"/>
      <c r="F389"/>
      <c r="G389"/>
      <c r="H389"/>
      <c r="I389"/>
      <c r="J389"/>
      <c r="K389"/>
      <c r="L389"/>
      <c r="M389"/>
    </row>
    <row r="390" spans="1:13" x14ac:dyDescent="0.25">
      <c r="A390"/>
      <c r="B390"/>
      <c r="C390"/>
      <c r="D390"/>
      <c r="E390"/>
      <c r="F390"/>
      <c r="G390"/>
      <c r="H390"/>
      <c r="I390"/>
      <c r="J390"/>
      <c r="K390"/>
      <c r="L390"/>
      <c r="M390"/>
    </row>
    <row r="391" spans="1:13" x14ac:dyDescent="0.25">
      <c r="A391"/>
      <c r="B391"/>
      <c r="C391"/>
      <c r="D391"/>
      <c r="E391"/>
      <c r="F391"/>
      <c r="G391"/>
      <c r="H391"/>
      <c r="I391"/>
      <c r="J391"/>
      <c r="K391"/>
      <c r="L391"/>
      <c r="M391"/>
    </row>
    <row r="392" spans="1:13" x14ac:dyDescent="0.25">
      <c r="A392"/>
      <c r="B392"/>
      <c r="C392"/>
      <c r="D392"/>
      <c r="E392"/>
      <c r="F392"/>
      <c r="G392"/>
      <c r="H392"/>
      <c r="I392"/>
      <c r="J392"/>
      <c r="K392"/>
      <c r="L392"/>
      <c r="M392"/>
    </row>
    <row r="393" spans="1:13" x14ac:dyDescent="0.25">
      <c r="A393"/>
      <c r="B393"/>
      <c r="C393"/>
      <c r="D393"/>
      <c r="E393"/>
      <c r="F393"/>
      <c r="G393"/>
      <c r="H393"/>
      <c r="I393"/>
      <c r="J393"/>
      <c r="K393"/>
      <c r="L393"/>
      <c r="M393"/>
    </row>
    <row r="394" spans="1:13" x14ac:dyDescent="0.25">
      <c r="A394"/>
      <c r="B394"/>
      <c r="C394"/>
      <c r="D394"/>
      <c r="E394"/>
      <c r="F394"/>
      <c r="G394"/>
      <c r="H394"/>
      <c r="I394"/>
      <c r="J394"/>
      <c r="K394"/>
      <c r="L394"/>
      <c r="M394"/>
    </row>
    <row r="395" spans="1:13" x14ac:dyDescent="0.25">
      <c r="A395"/>
      <c r="B395"/>
      <c r="C395"/>
      <c r="D395"/>
      <c r="E395"/>
      <c r="F395"/>
      <c r="G395"/>
      <c r="H395"/>
      <c r="I395"/>
      <c r="J395"/>
      <c r="K395"/>
      <c r="L395"/>
      <c r="M395"/>
    </row>
    <row r="396" spans="1:13" x14ac:dyDescent="0.25">
      <c r="A396"/>
      <c r="B396"/>
      <c r="C396"/>
      <c r="D396"/>
      <c r="E396"/>
      <c r="F396"/>
      <c r="G396"/>
      <c r="H396"/>
      <c r="I396"/>
      <c r="J396"/>
      <c r="K396"/>
      <c r="L396"/>
      <c r="M396"/>
    </row>
    <row r="397" spans="1:13" x14ac:dyDescent="0.25">
      <c r="A397"/>
      <c r="B397"/>
      <c r="C397"/>
      <c r="D397"/>
      <c r="E397"/>
      <c r="F397"/>
      <c r="G397"/>
      <c r="H397"/>
      <c r="I397"/>
      <c r="J397"/>
      <c r="K397"/>
      <c r="L397"/>
      <c r="M397"/>
    </row>
    <row r="398" spans="1:13" x14ac:dyDescent="0.25">
      <c r="A398"/>
      <c r="B398"/>
      <c r="C398"/>
      <c r="D398"/>
      <c r="E398"/>
      <c r="F398"/>
      <c r="G398"/>
      <c r="H398"/>
      <c r="I398"/>
      <c r="J398"/>
      <c r="K398"/>
      <c r="L398"/>
      <c r="M398"/>
    </row>
    <row r="399" spans="1:13" x14ac:dyDescent="0.25">
      <c r="A399"/>
      <c r="B399"/>
      <c r="C399"/>
      <c r="D399"/>
      <c r="E399"/>
      <c r="F399"/>
      <c r="G399"/>
      <c r="H399"/>
      <c r="I399"/>
      <c r="J399"/>
      <c r="K399"/>
      <c r="L399"/>
      <c r="M399"/>
    </row>
    <row r="400" spans="1:13" x14ac:dyDescent="0.25">
      <c r="A400"/>
      <c r="B400"/>
      <c r="C400"/>
      <c r="D400"/>
      <c r="E400"/>
      <c r="F400"/>
      <c r="G400"/>
      <c r="H400"/>
      <c r="I400"/>
      <c r="J400"/>
      <c r="K400"/>
      <c r="L400"/>
      <c r="M400"/>
    </row>
    <row r="401" spans="1:13" x14ac:dyDescent="0.25">
      <c r="A401"/>
      <c r="B401"/>
      <c r="C401"/>
      <c r="D401"/>
      <c r="E401"/>
      <c r="F401"/>
      <c r="G401"/>
      <c r="H401"/>
      <c r="I401"/>
      <c r="J401"/>
      <c r="K401"/>
      <c r="L401"/>
      <c r="M401"/>
    </row>
    <row r="402" spans="1:13" x14ac:dyDescent="0.25">
      <c r="A402"/>
      <c r="B402"/>
      <c r="C402"/>
      <c r="D402"/>
      <c r="E402"/>
      <c r="F402"/>
      <c r="G402"/>
      <c r="H402"/>
      <c r="I402"/>
      <c r="J402"/>
      <c r="K402"/>
      <c r="L402"/>
      <c r="M402"/>
    </row>
    <row r="403" spans="1:13" x14ac:dyDescent="0.25">
      <c r="A403"/>
      <c r="B403"/>
      <c r="C403"/>
      <c r="D403"/>
      <c r="E403"/>
      <c r="F403"/>
      <c r="G403"/>
      <c r="H403"/>
      <c r="I403"/>
      <c r="J403"/>
      <c r="K403"/>
      <c r="L403"/>
      <c r="M403"/>
    </row>
    <row r="404" spans="1:13" x14ac:dyDescent="0.25">
      <c r="A404"/>
      <c r="B404"/>
      <c r="C404"/>
      <c r="D404"/>
      <c r="E404"/>
      <c r="F404"/>
      <c r="G404"/>
      <c r="H404"/>
      <c r="I404"/>
      <c r="J404"/>
      <c r="K404"/>
      <c r="L404"/>
      <c r="M404"/>
    </row>
    <row r="405" spans="1:13" x14ac:dyDescent="0.25">
      <c r="A405"/>
      <c r="B405"/>
      <c r="C405"/>
      <c r="D405"/>
      <c r="E405"/>
      <c r="F405"/>
      <c r="G405"/>
      <c r="H405"/>
      <c r="I405"/>
      <c r="J405"/>
      <c r="K405"/>
      <c r="L405"/>
      <c r="M405"/>
    </row>
    <row r="406" spans="1:13" x14ac:dyDescent="0.25">
      <c r="A406"/>
      <c r="B406"/>
      <c r="C406"/>
      <c r="D406"/>
      <c r="E406"/>
      <c r="F406"/>
      <c r="G406"/>
      <c r="H406"/>
      <c r="I406"/>
      <c r="J406"/>
      <c r="K406"/>
      <c r="L406"/>
      <c r="M406"/>
    </row>
    <row r="407" spans="1:13" x14ac:dyDescent="0.25">
      <c r="A407"/>
      <c r="B407"/>
      <c r="C407"/>
      <c r="D407"/>
      <c r="E407"/>
      <c r="F407"/>
      <c r="G407"/>
      <c r="H407"/>
      <c r="I407"/>
      <c r="J407"/>
      <c r="K407"/>
      <c r="L407"/>
      <c r="M407"/>
    </row>
    <row r="408" spans="1:13" x14ac:dyDescent="0.25">
      <c r="A408"/>
      <c r="B408"/>
      <c r="C408"/>
      <c r="D408"/>
      <c r="E408"/>
      <c r="F408"/>
      <c r="G408"/>
      <c r="H408"/>
      <c r="I408"/>
      <c r="J408"/>
      <c r="K408"/>
      <c r="L408"/>
      <c r="M408"/>
    </row>
    <row r="409" spans="1:13" x14ac:dyDescent="0.25">
      <c r="A409"/>
      <c r="B409"/>
      <c r="C409"/>
      <c r="D409"/>
      <c r="E409"/>
      <c r="F409"/>
      <c r="G409"/>
      <c r="H409"/>
      <c r="I409"/>
      <c r="J409"/>
      <c r="K409"/>
      <c r="L409"/>
      <c r="M409"/>
    </row>
    <row r="410" spans="1:13" x14ac:dyDescent="0.25">
      <c r="A410"/>
      <c r="B410"/>
      <c r="C410"/>
      <c r="D410"/>
      <c r="E410"/>
      <c r="F410"/>
      <c r="G410"/>
      <c r="H410"/>
      <c r="I410"/>
      <c r="J410"/>
      <c r="K410"/>
      <c r="L410"/>
      <c r="M410"/>
    </row>
    <row r="411" spans="1:13" x14ac:dyDescent="0.25">
      <c r="A411"/>
      <c r="B411"/>
      <c r="C411"/>
      <c r="D411"/>
      <c r="E411"/>
      <c r="F411"/>
      <c r="G411"/>
      <c r="H411"/>
      <c r="I411"/>
      <c r="J411"/>
      <c r="K411"/>
      <c r="L411"/>
      <c r="M411"/>
    </row>
    <row r="412" spans="1:13" x14ac:dyDescent="0.25">
      <c r="A412"/>
      <c r="B412"/>
      <c r="C412"/>
      <c r="D412"/>
      <c r="E412"/>
      <c r="F412"/>
      <c r="G412"/>
      <c r="H412"/>
      <c r="I412"/>
      <c r="J412"/>
      <c r="K412"/>
      <c r="L412"/>
      <c r="M412"/>
    </row>
    <row r="413" spans="1:13" x14ac:dyDescent="0.25">
      <c r="A413"/>
      <c r="B413"/>
      <c r="C413"/>
      <c r="D413"/>
      <c r="E413"/>
      <c r="F413"/>
      <c r="G413"/>
      <c r="H413"/>
      <c r="I413"/>
      <c r="J413"/>
      <c r="K413"/>
      <c r="L413"/>
      <c r="M413"/>
    </row>
    <row r="414" spans="1:13" x14ac:dyDescent="0.25">
      <c r="A414"/>
      <c r="B414"/>
      <c r="C414"/>
      <c r="D414"/>
      <c r="E414"/>
      <c r="F414"/>
      <c r="G414"/>
      <c r="H414"/>
      <c r="I414"/>
      <c r="J414"/>
      <c r="K414"/>
      <c r="L414"/>
      <c r="M414"/>
    </row>
    <row r="415" spans="1:13" x14ac:dyDescent="0.25">
      <c r="A415"/>
      <c r="B415"/>
      <c r="C415"/>
      <c r="D415"/>
      <c r="E415"/>
      <c r="F415"/>
      <c r="G415"/>
      <c r="H415"/>
      <c r="I415"/>
      <c r="J415"/>
      <c r="K415"/>
      <c r="L415"/>
      <c r="M415"/>
    </row>
    <row r="416" spans="1:13" x14ac:dyDescent="0.25">
      <c r="A416"/>
      <c r="B416"/>
      <c r="C416"/>
      <c r="D416"/>
      <c r="E416"/>
      <c r="F416"/>
      <c r="G416"/>
      <c r="H416"/>
      <c r="I416"/>
      <c r="J416"/>
      <c r="K416"/>
      <c r="L416"/>
      <c r="M416"/>
    </row>
    <row r="417" spans="1:13" x14ac:dyDescent="0.25">
      <c r="A417"/>
      <c r="B417"/>
      <c r="C417"/>
      <c r="D417"/>
      <c r="E417"/>
      <c r="F417"/>
      <c r="G417"/>
      <c r="H417"/>
      <c r="I417"/>
      <c r="J417"/>
      <c r="K417"/>
      <c r="L417"/>
      <c r="M417"/>
    </row>
    <row r="418" spans="1:13" x14ac:dyDescent="0.25">
      <c r="A418"/>
      <c r="B418"/>
      <c r="C418"/>
      <c r="D418"/>
      <c r="E418"/>
      <c r="F418"/>
      <c r="G418"/>
      <c r="H418"/>
      <c r="I418"/>
      <c r="J418"/>
      <c r="K418"/>
      <c r="L418"/>
      <c r="M418"/>
    </row>
    <row r="419" spans="1:13" x14ac:dyDescent="0.25">
      <c r="A419"/>
      <c r="B419"/>
      <c r="C419"/>
      <c r="D419"/>
      <c r="E419"/>
      <c r="F419"/>
      <c r="G419"/>
      <c r="H419"/>
      <c r="I419"/>
      <c r="J419"/>
      <c r="K419"/>
      <c r="L419"/>
      <c r="M419"/>
    </row>
    <row r="420" spans="1:13" x14ac:dyDescent="0.25">
      <c r="A420"/>
      <c r="B420"/>
      <c r="C420"/>
      <c r="D420"/>
      <c r="E420"/>
      <c r="F420"/>
      <c r="G420"/>
      <c r="H420"/>
      <c r="I420"/>
      <c r="J420"/>
      <c r="K420"/>
      <c r="L420"/>
      <c r="M420"/>
    </row>
    <row r="421" spans="1:13" x14ac:dyDescent="0.25">
      <c r="A421"/>
      <c r="B421"/>
      <c r="C421"/>
      <c r="D421"/>
      <c r="E421"/>
      <c r="F421"/>
      <c r="G421"/>
      <c r="H421"/>
      <c r="I421"/>
      <c r="J421"/>
      <c r="K421"/>
      <c r="L421"/>
      <c r="M421"/>
    </row>
    <row r="422" spans="1:13" x14ac:dyDescent="0.25">
      <c r="A422"/>
      <c r="B422"/>
      <c r="C422"/>
      <c r="D422"/>
      <c r="E422"/>
      <c r="F422"/>
      <c r="G422"/>
      <c r="H422"/>
      <c r="I422"/>
      <c r="J422"/>
      <c r="K422"/>
      <c r="L422"/>
      <c r="M422"/>
    </row>
    <row r="423" spans="1:13" x14ac:dyDescent="0.25">
      <c r="A423"/>
      <c r="B423"/>
      <c r="C423"/>
      <c r="D423"/>
      <c r="E423"/>
      <c r="F423"/>
      <c r="G423"/>
      <c r="H423"/>
      <c r="I423"/>
      <c r="J423"/>
      <c r="K423"/>
      <c r="L423"/>
      <c r="M423"/>
    </row>
    <row r="424" spans="1:13" x14ac:dyDescent="0.25">
      <c r="A424"/>
      <c r="B424"/>
      <c r="C424"/>
      <c r="D424"/>
      <c r="E424"/>
      <c r="F424"/>
      <c r="G424"/>
      <c r="H424"/>
      <c r="I424"/>
      <c r="J424"/>
      <c r="K424"/>
      <c r="L424"/>
      <c r="M424"/>
    </row>
    <row r="425" spans="1:13" x14ac:dyDescent="0.25">
      <c r="A425"/>
      <c r="B425"/>
      <c r="C425"/>
      <c r="D425"/>
      <c r="E425"/>
      <c r="F425"/>
      <c r="G425"/>
      <c r="H425"/>
      <c r="I425"/>
      <c r="J425"/>
      <c r="K425"/>
      <c r="L425"/>
      <c r="M425"/>
    </row>
    <row r="426" spans="1:13" x14ac:dyDescent="0.25">
      <c r="A426"/>
      <c r="B426"/>
      <c r="C426"/>
      <c r="D426"/>
      <c r="E426"/>
      <c r="F426"/>
      <c r="G426"/>
      <c r="H426"/>
      <c r="I426"/>
      <c r="J426"/>
      <c r="K426"/>
      <c r="L426"/>
      <c r="M426"/>
    </row>
    <row r="427" spans="1:13" x14ac:dyDescent="0.25">
      <c r="A427"/>
      <c r="B427"/>
      <c r="C427"/>
      <c r="D427"/>
      <c r="E427"/>
      <c r="F427"/>
      <c r="G427"/>
      <c r="H427"/>
      <c r="I427"/>
      <c r="J427"/>
      <c r="K427"/>
      <c r="L427"/>
      <c r="M427"/>
    </row>
    <row r="428" spans="1:13" x14ac:dyDescent="0.25">
      <c r="A428"/>
      <c r="B428"/>
      <c r="C428"/>
      <c r="D428"/>
      <c r="E428"/>
      <c r="F428"/>
      <c r="G428"/>
      <c r="H428"/>
      <c r="I428"/>
      <c r="J428"/>
      <c r="K428"/>
      <c r="L428"/>
      <c r="M428"/>
    </row>
    <row r="429" spans="1:13" x14ac:dyDescent="0.25">
      <c r="A429"/>
      <c r="B429"/>
      <c r="C429"/>
      <c r="D429"/>
      <c r="E429"/>
      <c r="F429"/>
      <c r="G429"/>
      <c r="H429"/>
      <c r="I429"/>
      <c r="J429"/>
      <c r="K429"/>
      <c r="L429"/>
      <c r="M429"/>
    </row>
    <row r="430" spans="1:13" x14ac:dyDescent="0.25">
      <c r="A430"/>
      <c r="B430"/>
      <c r="C430"/>
      <c r="D430"/>
      <c r="E430"/>
      <c r="F430"/>
      <c r="G430"/>
      <c r="H430"/>
      <c r="I430"/>
      <c r="J430"/>
      <c r="K430"/>
      <c r="L430"/>
      <c r="M430"/>
    </row>
    <row r="431" spans="1:13" x14ac:dyDescent="0.25">
      <c r="A431"/>
      <c r="B431"/>
      <c r="C431"/>
      <c r="D431"/>
      <c r="E431"/>
      <c r="F431"/>
      <c r="G431"/>
      <c r="H431"/>
      <c r="I431"/>
      <c r="J431"/>
      <c r="K431"/>
      <c r="L431"/>
      <c r="M431"/>
    </row>
    <row r="432" spans="1:13" x14ac:dyDescent="0.25">
      <c r="A432"/>
      <c r="B432"/>
      <c r="C432"/>
      <c r="D432"/>
      <c r="E432"/>
      <c r="F432"/>
      <c r="G432"/>
      <c r="H432"/>
      <c r="I432"/>
      <c r="J432"/>
      <c r="K432"/>
      <c r="L432"/>
      <c r="M432"/>
    </row>
    <row r="433" spans="1:13" x14ac:dyDescent="0.25">
      <c r="A433"/>
      <c r="B433"/>
      <c r="C433"/>
      <c r="D433"/>
      <c r="E433"/>
      <c r="F433"/>
      <c r="G433"/>
      <c r="H433"/>
      <c r="I433"/>
      <c r="J433"/>
      <c r="K433"/>
      <c r="L433"/>
      <c r="M433"/>
    </row>
    <row r="434" spans="1:13" x14ac:dyDescent="0.25">
      <c r="A434"/>
      <c r="B434"/>
      <c r="C434"/>
      <c r="D434"/>
      <c r="E434"/>
      <c r="F434"/>
      <c r="G434"/>
      <c r="H434"/>
      <c r="I434"/>
      <c r="J434"/>
      <c r="K434"/>
      <c r="L434"/>
      <c r="M434"/>
    </row>
    <row r="435" spans="1:13" x14ac:dyDescent="0.25">
      <c r="A435"/>
      <c r="B435"/>
      <c r="C435"/>
      <c r="D435"/>
      <c r="E435"/>
      <c r="F435"/>
      <c r="G435"/>
      <c r="H435"/>
      <c r="I435"/>
      <c r="J435"/>
      <c r="K435"/>
      <c r="L435"/>
      <c r="M435"/>
    </row>
    <row r="436" spans="1:13" x14ac:dyDescent="0.25">
      <c r="A436"/>
      <c r="B436"/>
      <c r="C436"/>
      <c r="D436"/>
      <c r="E436"/>
      <c r="F436"/>
      <c r="G436"/>
      <c r="H436"/>
      <c r="I436"/>
      <c r="J436"/>
      <c r="K436"/>
      <c r="L436"/>
      <c r="M436"/>
    </row>
    <row r="437" spans="1:13" x14ac:dyDescent="0.25">
      <c r="A437"/>
      <c r="B437"/>
      <c r="C437"/>
      <c r="D437"/>
      <c r="E437"/>
      <c r="F437"/>
      <c r="G437"/>
      <c r="H437"/>
      <c r="I437"/>
      <c r="J437"/>
      <c r="K437"/>
      <c r="L437"/>
      <c r="M437"/>
    </row>
    <row r="438" spans="1:13" x14ac:dyDescent="0.25">
      <c r="A438"/>
      <c r="B438"/>
      <c r="C438"/>
      <c r="D438"/>
      <c r="E438"/>
      <c r="F438"/>
      <c r="G438"/>
      <c r="H438"/>
      <c r="I438"/>
      <c r="J438"/>
      <c r="K438"/>
      <c r="L438"/>
      <c r="M438"/>
    </row>
    <row r="439" spans="1:13" x14ac:dyDescent="0.25">
      <c r="A439"/>
      <c r="B439"/>
      <c r="C439"/>
      <c r="D439"/>
      <c r="E439"/>
      <c r="F439"/>
      <c r="G439"/>
      <c r="H439"/>
      <c r="I439"/>
      <c r="J439"/>
      <c r="K439"/>
      <c r="L439"/>
      <c r="M439"/>
    </row>
    <row r="440" spans="1:13" x14ac:dyDescent="0.25">
      <c r="A440"/>
      <c r="B440"/>
      <c r="C440"/>
      <c r="D440"/>
      <c r="E440"/>
      <c r="F440"/>
      <c r="G440"/>
      <c r="H440"/>
      <c r="I440"/>
      <c r="J440"/>
      <c r="K440"/>
      <c r="L440"/>
      <c r="M440"/>
    </row>
    <row r="441" spans="1:13" x14ac:dyDescent="0.25">
      <c r="A441"/>
      <c r="B441"/>
      <c r="C441"/>
      <c r="D441"/>
      <c r="E441"/>
      <c r="F441"/>
      <c r="G441"/>
      <c r="H441"/>
      <c r="I441"/>
      <c r="J441"/>
      <c r="K441"/>
      <c r="L441"/>
      <c r="M441"/>
    </row>
    <row r="442" spans="1:13" x14ac:dyDescent="0.25">
      <c r="A442"/>
      <c r="B442"/>
      <c r="C442"/>
      <c r="D442"/>
      <c r="E442"/>
      <c r="F442"/>
      <c r="G442"/>
      <c r="H442"/>
      <c r="I442"/>
      <c r="J442"/>
      <c r="K442"/>
      <c r="L442"/>
      <c r="M442"/>
    </row>
    <row r="443" spans="1:13" x14ac:dyDescent="0.25">
      <c r="A443"/>
      <c r="B443"/>
      <c r="C443"/>
      <c r="D443"/>
      <c r="E443"/>
      <c r="F443"/>
      <c r="G443"/>
      <c r="H443"/>
      <c r="I443"/>
      <c r="J443"/>
      <c r="K443"/>
      <c r="L443"/>
      <c r="M443"/>
    </row>
    <row r="444" spans="1:13" x14ac:dyDescent="0.25">
      <c r="A444"/>
      <c r="B444"/>
      <c r="C444"/>
      <c r="D444"/>
      <c r="E444"/>
      <c r="F444"/>
      <c r="G444"/>
      <c r="H444"/>
      <c r="I444"/>
      <c r="J444"/>
      <c r="K444"/>
      <c r="L444"/>
      <c r="M444"/>
    </row>
    <row r="445" spans="1:13" x14ac:dyDescent="0.25">
      <c r="A445"/>
      <c r="B445"/>
      <c r="C445"/>
      <c r="D445"/>
      <c r="E445"/>
      <c r="F445"/>
      <c r="G445"/>
      <c r="H445"/>
      <c r="I445"/>
      <c r="J445"/>
      <c r="K445"/>
      <c r="L445"/>
      <c r="M445"/>
    </row>
    <row r="446" spans="1:13" x14ac:dyDescent="0.25">
      <c r="A446"/>
      <c r="B446"/>
      <c r="C446"/>
      <c r="D446"/>
      <c r="E446"/>
      <c r="F446"/>
      <c r="G446"/>
      <c r="H446"/>
      <c r="I446"/>
      <c r="J446"/>
      <c r="K446"/>
      <c r="L446"/>
      <c r="M446"/>
    </row>
    <row r="447" spans="1:13" x14ac:dyDescent="0.25">
      <c r="A447"/>
      <c r="B447"/>
      <c r="C447"/>
      <c r="D447"/>
      <c r="E447"/>
      <c r="F447"/>
      <c r="G447"/>
      <c r="H447"/>
      <c r="I447"/>
      <c r="J447"/>
      <c r="K447"/>
      <c r="L447"/>
      <c r="M447"/>
    </row>
    <row r="448" spans="1:13" x14ac:dyDescent="0.25">
      <c r="A448"/>
      <c r="B448"/>
      <c r="C448"/>
      <c r="D448"/>
      <c r="E448"/>
      <c r="F448"/>
      <c r="G448"/>
      <c r="H448"/>
      <c r="I448"/>
      <c r="J448"/>
      <c r="K448"/>
      <c r="L448"/>
      <c r="M448"/>
    </row>
    <row r="449" spans="1:13" x14ac:dyDescent="0.25">
      <c r="A449"/>
      <c r="B449"/>
      <c r="C449"/>
      <c r="D449"/>
      <c r="E449"/>
      <c r="F449"/>
      <c r="G449"/>
      <c r="H449"/>
      <c r="I449"/>
      <c r="J449"/>
      <c r="K449"/>
      <c r="L449"/>
      <c r="M449"/>
    </row>
    <row r="450" spans="1:13" x14ac:dyDescent="0.25">
      <c r="A450"/>
      <c r="B450"/>
      <c r="C450"/>
      <c r="D450"/>
      <c r="E450"/>
      <c r="F450"/>
      <c r="G450"/>
      <c r="H450"/>
      <c r="I450"/>
      <c r="J450"/>
      <c r="K450"/>
      <c r="L450"/>
      <c r="M450"/>
    </row>
    <row r="451" spans="1:13" x14ac:dyDescent="0.25">
      <c r="A451"/>
      <c r="B451"/>
      <c r="C451"/>
      <c r="D451"/>
      <c r="E451"/>
      <c r="F451"/>
      <c r="G451"/>
      <c r="H451"/>
      <c r="I451"/>
      <c r="J451"/>
      <c r="K451"/>
      <c r="L451"/>
      <c r="M451"/>
    </row>
    <row r="452" spans="1:13" x14ac:dyDescent="0.25">
      <c r="A452"/>
      <c r="B452"/>
      <c r="C452"/>
      <c r="D452"/>
      <c r="E452"/>
      <c r="F452"/>
      <c r="G452"/>
      <c r="H452"/>
      <c r="I452"/>
      <c r="J452"/>
      <c r="K452"/>
      <c r="L452"/>
      <c r="M452"/>
    </row>
    <row r="453" spans="1:13" x14ac:dyDescent="0.25">
      <c r="A453"/>
      <c r="B453"/>
      <c r="C453"/>
      <c r="D453"/>
      <c r="E453"/>
      <c r="F453"/>
      <c r="G453"/>
      <c r="H453"/>
      <c r="I453"/>
      <c r="J453"/>
      <c r="K453"/>
      <c r="L453"/>
      <c r="M453"/>
    </row>
    <row r="454" spans="1:13" x14ac:dyDescent="0.25">
      <c r="A454"/>
      <c r="B454"/>
      <c r="C454"/>
      <c r="D454"/>
      <c r="E454"/>
      <c r="F454"/>
      <c r="G454"/>
      <c r="H454"/>
      <c r="I454"/>
      <c r="J454"/>
      <c r="K454"/>
      <c r="L454"/>
      <c r="M454"/>
    </row>
    <row r="455" spans="1:13" x14ac:dyDescent="0.25">
      <c r="A455"/>
      <c r="B455"/>
      <c r="C455"/>
      <c r="D455"/>
      <c r="E455"/>
      <c r="F455"/>
      <c r="G455"/>
      <c r="H455"/>
      <c r="I455"/>
      <c r="J455"/>
      <c r="K455"/>
      <c r="L455"/>
      <c r="M455"/>
    </row>
    <row r="456" spans="1:13" x14ac:dyDescent="0.25">
      <c r="A456"/>
      <c r="B456"/>
      <c r="C456"/>
      <c r="D456"/>
      <c r="E456"/>
      <c r="F456"/>
      <c r="G456"/>
      <c r="H456"/>
      <c r="I456"/>
      <c r="J456"/>
      <c r="K456"/>
      <c r="L456"/>
      <c r="M456"/>
    </row>
    <row r="457" spans="1:13" x14ac:dyDescent="0.25">
      <c r="A457"/>
      <c r="B457"/>
      <c r="C457"/>
      <c r="D457"/>
      <c r="E457"/>
      <c r="F457"/>
      <c r="G457"/>
      <c r="H457"/>
      <c r="I457"/>
      <c r="J457"/>
      <c r="K457"/>
      <c r="L457"/>
      <c r="M457"/>
    </row>
    <row r="458" spans="1:13" x14ac:dyDescent="0.25">
      <c r="A458"/>
      <c r="B458"/>
      <c r="C458"/>
      <c r="D458"/>
      <c r="E458"/>
      <c r="F458"/>
      <c r="G458"/>
      <c r="H458"/>
      <c r="I458"/>
      <c r="J458"/>
      <c r="K458"/>
      <c r="L458"/>
      <c r="M458"/>
    </row>
    <row r="459" spans="1:13" x14ac:dyDescent="0.25">
      <c r="A459"/>
      <c r="B459"/>
      <c r="C459"/>
      <c r="D459"/>
      <c r="E459"/>
      <c r="F459"/>
      <c r="G459"/>
      <c r="H459"/>
      <c r="I459"/>
      <c r="J459"/>
      <c r="K459"/>
      <c r="L459"/>
      <c r="M459"/>
    </row>
    <row r="460" spans="1:13" x14ac:dyDescent="0.25">
      <c r="A460"/>
      <c r="B460"/>
      <c r="C460"/>
      <c r="D460"/>
      <c r="E460"/>
      <c r="F460"/>
      <c r="G460"/>
      <c r="H460"/>
      <c r="I460"/>
      <c r="J460"/>
      <c r="K460"/>
      <c r="L460"/>
      <c r="M460"/>
    </row>
    <row r="461" spans="1:13" x14ac:dyDescent="0.25">
      <c r="A461"/>
      <c r="B461"/>
      <c r="C461"/>
      <c r="D461"/>
      <c r="E461"/>
      <c r="F461"/>
      <c r="G461"/>
      <c r="H461"/>
      <c r="I461"/>
      <c r="J461"/>
      <c r="K461"/>
      <c r="L461"/>
      <c r="M461"/>
    </row>
    <row r="462" spans="1:13" x14ac:dyDescent="0.25">
      <c r="A462"/>
      <c r="B462"/>
      <c r="C462"/>
      <c r="D462"/>
      <c r="E462"/>
      <c r="F462"/>
      <c r="G462"/>
      <c r="H462"/>
      <c r="I462"/>
      <c r="J462"/>
      <c r="K462"/>
      <c r="L462"/>
      <c r="M462"/>
    </row>
    <row r="463" spans="1:13" x14ac:dyDescent="0.25">
      <c r="A463"/>
      <c r="B463"/>
      <c r="C463"/>
      <c r="D463"/>
      <c r="E463"/>
      <c r="F463"/>
      <c r="G463"/>
      <c r="H463"/>
      <c r="I463"/>
      <c r="J463"/>
      <c r="K463"/>
      <c r="L463"/>
      <c r="M463"/>
    </row>
    <row r="464" spans="1:13" x14ac:dyDescent="0.25">
      <c r="A464"/>
      <c r="B464"/>
      <c r="C464"/>
      <c r="D464"/>
      <c r="E464"/>
      <c r="F464"/>
      <c r="G464"/>
      <c r="H464"/>
      <c r="I464"/>
      <c r="J464"/>
      <c r="K464"/>
      <c r="L464"/>
      <c r="M464"/>
    </row>
    <row r="465" spans="1:13" x14ac:dyDescent="0.25">
      <c r="A465"/>
      <c r="B465"/>
      <c r="C465"/>
      <c r="D465"/>
      <c r="E465"/>
      <c r="F465"/>
      <c r="G465"/>
      <c r="H465"/>
      <c r="I465"/>
      <c r="J465"/>
      <c r="K465"/>
      <c r="L465"/>
      <c r="M465"/>
    </row>
    <row r="466" spans="1:13" x14ac:dyDescent="0.25">
      <c r="A466"/>
      <c r="B466"/>
      <c r="C466"/>
      <c r="D466"/>
      <c r="E466"/>
      <c r="F466"/>
      <c r="G466"/>
      <c r="H466"/>
      <c r="I466"/>
      <c r="J466"/>
      <c r="K466"/>
      <c r="L466"/>
      <c r="M466"/>
    </row>
    <row r="467" spans="1:13" x14ac:dyDescent="0.25">
      <c r="A467"/>
      <c r="B467"/>
      <c r="C467"/>
      <c r="D467"/>
      <c r="E467"/>
      <c r="F467"/>
      <c r="G467"/>
      <c r="H467"/>
      <c r="I467"/>
      <c r="J467"/>
      <c r="K467"/>
      <c r="L467"/>
      <c r="M467"/>
    </row>
    <row r="468" spans="1:13" x14ac:dyDescent="0.25">
      <c r="A468"/>
      <c r="B468"/>
      <c r="C468"/>
      <c r="D468"/>
      <c r="E468"/>
      <c r="F468"/>
      <c r="G468"/>
      <c r="H468"/>
      <c r="I468"/>
      <c r="J468"/>
      <c r="K468"/>
      <c r="L468"/>
      <c r="M468"/>
    </row>
    <row r="469" spans="1:13" x14ac:dyDescent="0.25">
      <c r="A469"/>
      <c r="B469"/>
      <c r="C469"/>
      <c r="D469"/>
      <c r="E469"/>
      <c r="F469"/>
      <c r="G469"/>
      <c r="H469"/>
      <c r="I469"/>
      <c r="J469"/>
      <c r="K469"/>
      <c r="L469"/>
      <c r="M469"/>
    </row>
    <row r="470" spans="1:13" x14ac:dyDescent="0.25">
      <c r="A470"/>
      <c r="B470"/>
      <c r="C470"/>
      <c r="D470"/>
      <c r="E470"/>
      <c r="F470"/>
      <c r="G470"/>
      <c r="H470"/>
      <c r="I470"/>
      <c r="J470"/>
      <c r="K470"/>
      <c r="L470"/>
      <c r="M470"/>
    </row>
    <row r="471" spans="1:13" x14ac:dyDescent="0.25">
      <c r="A471"/>
      <c r="B471"/>
      <c r="C471"/>
      <c r="D471"/>
      <c r="E471"/>
      <c r="F471"/>
      <c r="G471"/>
      <c r="H471"/>
      <c r="I471"/>
      <c r="J471"/>
      <c r="K471"/>
      <c r="L471"/>
      <c r="M471"/>
    </row>
    <row r="472" spans="1:13" x14ac:dyDescent="0.25">
      <c r="A472"/>
      <c r="B472"/>
      <c r="C472"/>
      <c r="D472"/>
      <c r="E472"/>
      <c r="F472"/>
      <c r="G472"/>
      <c r="H472"/>
      <c r="I472"/>
      <c r="J472"/>
      <c r="K472"/>
      <c r="L472"/>
      <c r="M472"/>
    </row>
    <row r="473" spans="1:13" x14ac:dyDescent="0.25">
      <c r="A473"/>
      <c r="B473"/>
      <c r="C473"/>
      <c r="D473"/>
      <c r="E473"/>
      <c r="F473"/>
      <c r="G473"/>
      <c r="H473"/>
      <c r="I473"/>
      <c r="J473"/>
      <c r="K473"/>
      <c r="L473"/>
      <c r="M473"/>
    </row>
    <row r="474" spans="1:13" x14ac:dyDescent="0.25">
      <c r="A474"/>
      <c r="B474"/>
      <c r="C474"/>
      <c r="D474"/>
      <c r="E474"/>
      <c r="F474"/>
      <c r="G474"/>
      <c r="H474"/>
      <c r="I474"/>
      <c r="J474"/>
      <c r="K474"/>
      <c r="L474"/>
      <c r="M474"/>
    </row>
    <row r="475" spans="1:13" x14ac:dyDescent="0.25">
      <c r="A475"/>
      <c r="B475"/>
      <c r="C475"/>
      <c r="D475"/>
      <c r="E475"/>
      <c r="F475"/>
      <c r="G475"/>
      <c r="H475"/>
      <c r="I475"/>
      <c r="J475"/>
      <c r="K475"/>
      <c r="L475"/>
      <c r="M475"/>
    </row>
    <row r="476" spans="1:13" x14ac:dyDescent="0.25">
      <c r="A476"/>
      <c r="B476"/>
      <c r="C476"/>
      <c r="D476"/>
      <c r="E476"/>
      <c r="F476"/>
      <c r="G476"/>
      <c r="H476"/>
      <c r="I476"/>
      <c r="J476"/>
      <c r="K476"/>
      <c r="L476"/>
      <c r="M476"/>
    </row>
    <row r="477" spans="1:13" x14ac:dyDescent="0.25">
      <c r="A477"/>
      <c r="B477"/>
      <c r="C477"/>
      <c r="D477"/>
      <c r="E477"/>
      <c r="F477"/>
      <c r="G477"/>
      <c r="H477"/>
      <c r="I477"/>
      <c r="J477"/>
      <c r="K477"/>
      <c r="L477"/>
      <c r="M477"/>
    </row>
    <row r="478" spans="1:13" x14ac:dyDescent="0.25">
      <c r="A478"/>
      <c r="B478"/>
      <c r="C478"/>
      <c r="D478"/>
      <c r="E478"/>
      <c r="F478"/>
      <c r="G478"/>
      <c r="H478"/>
      <c r="I478"/>
      <c r="J478"/>
      <c r="K478"/>
      <c r="L478"/>
      <c r="M478"/>
    </row>
    <row r="479" spans="1:13" x14ac:dyDescent="0.25">
      <c r="A479"/>
      <c r="B479"/>
      <c r="C479"/>
      <c r="D479"/>
      <c r="E479"/>
      <c r="F479"/>
      <c r="G479"/>
      <c r="H479"/>
      <c r="I479"/>
      <c r="J479"/>
      <c r="K479"/>
      <c r="L479"/>
      <c r="M479"/>
    </row>
    <row r="480" spans="1:13" x14ac:dyDescent="0.25">
      <c r="A480"/>
      <c r="B480"/>
      <c r="C480"/>
      <c r="D480"/>
      <c r="E480"/>
      <c r="F480"/>
      <c r="G480"/>
      <c r="H480"/>
      <c r="I480"/>
      <c r="J480"/>
      <c r="K480"/>
      <c r="L480"/>
      <c r="M480"/>
    </row>
    <row r="481" spans="1:13" x14ac:dyDescent="0.25">
      <c r="A481"/>
      <c r="B481"/>
      <c r="C481"/>
      <c r="D481"/>
      <c r="E481"/>
      <c r="F481"/>
      <c r="G481"/>
      <c r="H481"/>
      <c r="I481"/>
      <c r="J481"/>
      <c r="K481"/>
      <c r="L481"/>
      <c r="M481"/>
    </row>
    <row r="482" spans="1:13" x14ac:dyDescent="0.25">
      <c r="A482"/>
      <c r="B482"/>
      <c r="C482"/>
      <c r="D482"/>
      <c r="E482"/>
      <c r="F482"/>
      <c r="G482"/>
      <c r="H482"/>
      <c r="I482"/>
      <c r="J482"/>
      <c r="K482"/>
      <c r="L482"/>
      <c r="M482"/>
    </row>
    <row r="483" spans="1:13" x14ac:dyDescent="0.25">
      <c r="A483"/>
      <c r="B483"/>
      <c r="C483"/>
      <c r="D483"/>
      <c r="E483"/>
      <c r="F483"/>
      <c r="G483"/>
      <c r="H483"/>
      <c r="I483"/>
      <c r="J483"/>
      <c r="K483"/>
      <c r="L483"/>
      <c r="M483"/>
    </row>
    <row r="484" spans="1:13" x14ac:dyDescent="0.25">
      <c r="A484"/>
      <c r="B484"/>
      <c r="C484"/>
      <c r="D484"/>
      <c r="E484"/>
      <c r="F484"/>
      <c r="G484"/>
      <c r="H484"/>
      <c r="I484"/>
      <c r="J484"/>
      <c r="K484"/>
      <c r="L484"/>
      <c r="M484"/>
    </row>
    <row r="485" spans="1:13" x14ac:dyDescent="0.25">
      <c r="A485"/>
      <c r="B485"/>
      <c r="C485"/>
      <c r="D485"/>
      <c r="E485"/>
      <c r="F485"/>
      <c r="G485"/>
      <c r="H485"/>
      <c r="I485"/>
      <c r="J485"/>
      <c r="K485"/>
      <c r="L485"/>
      <c r="M485"/>
    </row>
    <row r="486" spans="1:13" x14ac:dyDescent="0.25">
      <c r="A486"/>
      <c r="B486"/>
      <c r="C486"/>
      <c r="D486"/>
      <c r="E486"/>
      <c r="F486"/>
      <c r="G486"/>
      <c r="H486"/>
      <c r="I486"/>
      <c r="J486"/>
      <c r="K486"/>
      <c r="L486"/>
      <c r="M486"/>
    </row>
    <row r="487" spans="1:13" x14ac:dyDescent="0.25">
      <c r="A487"/>
      <c r="B487"/>
      <c r="C487"/>
      <c r="D487"/>
      <c r="E487"/>
      <c r="F487"/>
      <c r="G487"/>
      <c r="H487"/>
      <c r="I487"/>
      <c r="J487"/>
      <c r="K487"/>
      <c r="L487"/>
      <c r="M487"/>
    </row>
    <row r="488" spans="1:13" x14ac:dyDescent="0.25">
      <c r="A488"/>
      <c r="B488"/>
      <c r="C488"/>
      <c r="D488"/>
      <c r="E488"/>
      <c r="F488"/>
      <c r="G488"/>
      <c r="H488"/>
      <c r="I488"/>
      <c r="J488"/>
      <c r="K488"/>
      <c r="L488"/>
      <c r="M488"/>
    </row>
    <row r="489" spans="1:13" x14ac:dyDescent="0.25">
      <c r="A489"/>
      <c r="B489"/>
      <c r="C489"/>
      <c r="D489"/>
      <c r="E489"/>
      <c r="F489"/>
      <c r="G489"/>
      <c r="H489"/>
      <c r="I489"/>
      <c r="J489"/>
      <c r="K489"/>
      <c r="L489"/>
      <c r="M489"/>
    </row>
    <row r="490" spans="1:13" x14ac:dyDescent="0.25">
      <c r="A490"/>
      <c r="B490"/>
      <c r="C490"/>
      <c r="D490"/>
      <c r="E490"/>
      <c r="F490"/>
      <c r="G490"/>
      <c r="H490"/>
      <c r="I490"/>
      <c r="J490"/>
      <c r="K490"/>
      <c r="L490"/>
      <c r="M490"/>
    </row>
    <row r="491" spans="1:13" x14ac:dyDescent="0.25">
      <c r="A491"/>
      <c r="B491"/>
      <c r="C491"/>
      <c r="D491"/>
      <c r="E491"/>
      <c r="F491"/>
      <c r="G491"/>
      <c r="H491"/>
      <c r="I491"/>
      <c r="J491"/>
      <c r="K491"/>
      <c r="L491"/>
      <c r="M491"/>
    </row>
    <row r="492" spans="1:13" x14ac:dyDescent="0.25">
      <c r="A492"/>
      <c r="B492"/>
      <c r="C492"/>
      <c r="D492"/>
      <c r="E492"/>
      <c r="F492"/>
      <c r="G492"/>
      <c r="H492"/>
      <c r="I492"/>
      <c r="J492"/>
      <c r="K492"/>
      <c r="L492"/>
      <c r="M492"/>
    </row>
    <row r="493" spans="1:13" x14ac:dyDescent="0.25">
      <c r="A493"/>
      <c r="B493"/>
      <c r="C493"/>
      <c r="D493"/>
      <c r="E493"/>
      <c r="F493"/>
      <c r="G493"/>
      <c r="H493"/>
      <c r="I493"/>
      <c r="J493"/>
      <c r="K493"/>
      <c r="L493"/>
      <c r="M493"/>
    </row>
    <row r="494" spans="1:13" x14ac:dyDescent="0.25">
      <c r="A494"/>
      <c r="B494"/>
      <c r="C494"/>
      <c r="D494"/>
      <c r="E494"/>
      <c r="F494"/>
      <c r="G494"/>
      <c r="H494"/>
      <c r="I494"/>
      <c r="J494"/>
      <c r="K494"/>
      <c r="L494"/>
      <c r="M494"/>
    </row>
    <row r="495" spans="1:13" x14ac:dyDescent="0.25">
      <c r="A495"/>
      <c r="B495"/>
      <c r="C495"/>
      <c r="D495"/>
      <c r="E495"/>
      <c r="F495"/>
      <c r="G495"/>
      <c r="H495"/>
      <c r="I495"/>
      <c r="J495"/>
      <c r="K495"/>
      <c r="L495"/>
      <c r="M495"/>
    </row>
    <row r="496" spans="1:13" x14ac:dyDescent="0.25">
      <c r="A496"/>
      <c r="B496"/>
      <c r="C496"/>
      <c r="D496"/>
      <c r="E496"/>
      <c r="F496"/>
      <c r="G496"/>
      <c r="H496"/>
      <c r="I496"/>
      <c r="J496"/>
      <c r="K496"/>
      <c r="L496"/>
      <c r="M496"/>
    </row>
    <row r="497" spans="1:13" x14ac:dyDescent="0.25">
      <c r="A497"/>
      <c r="B497"/>
      <c r="C497"/>
      <c r="D497"/>
      <c r="E497"/>
      <c r="F497"/>
      <c r="G497"/>
      <c r="H497"/>
      <c r="I497"/>
      <c r="J497"/>
      <c r="K497"/>
      <c r="L497"/>
      <c r="M497"/>
    </row>
    <row r="498" spans="1:13" x14ac:dyDescent="0.25">
      <c r="A498"/>
      <c r="B498"/>
      <c r="C498"/>
      <c r="D498"/>
      <c r="E498"/>
      <c r="F498"/>
      <c r="G498"/>
      <c r="H498"/>
      <c r="I498"/>
      <c r="J498"/>
      <c r="K498"/>
      <c r="L498"/>
      <c r="M498"/>
    </row>
    <row r="499" spans="1:13" x14ac:dyDescent="0.25">
      <c r="A499"/>
      <c r="B499"/>
      <c r="C499"/>
      <c r="D499"/>
      <c r="E499"/>
      <c r="F499"/>
      <c r="G499"/>
      <c r="H499"/>
      <c r="I499"/>
      <c r="J499"/>
      <c r="K499"/>
      <c r="L499"/>
      <c r="M499"/>
    </row>
    <row r="500" spans="1:13" x14ac:dyDescent="0.25">
      <c r="A500"/>
      <c r="B500"/>
      <c r="C500"/>
      <c r="D500"/>
      <c r="E500"/>
      <c r="F500"/>
      <c r="G500"/>
      <c r="H500"/>
      <c r="I500"/>
      <c r="J500"/>
      <c r="K500"/>
      <c r="L500"/>
      <c r="M500"/>
    </row>
    <row r="501" spans="1:13" x14ac:dyDescent="0.25">
      <c r="A501"/>
      <c r="B501"/>
      <c r="C501"/>
      <c r="D501"/>
      <c r="E501"/>
      <c r="F501"/>
      <c r="G501"/>
      <c r="H501"/>
      <c r="I501"/>
      <c r="J501"/>
      <c r="K501"/>
      <c r="L501"/>
      <c r="M501"/>
    </row>
    <row r="502" spans="1:13" x14ac:dyDescent="0.25">
      <c r="A502"/>
      <c r="B502"/>
      <c r="C502"/>
      <c r="D502"/>
      <c r="E502"/>
      <c r="F502"/>
      <c r="G502"/>
      <c r="H502"/>
      <c r="I502"/>
      <c r="J502"/>
      <c r="K502"/>
      <c r="L502"/>
      <c r="M502"/>
    </row>
    <row r="503" spans="1:13" x14ac:dyDescent="0.25">
      <c r="A503"/>
      <c r="B503"/>
      <c r="C503"/>
      <c r="D503"/>
      <c r="E503"/>
      <c r="F503"/>
      <c r="G503"/>
      <c r="H503"/>
      <c r="I503"/>
      <c r="J503"/>
      <c r="K503"/>
      <c r="L503"/>
      <c r="M503"/>
    </row>
    <row r="504" spans="1:13" x14ac:dyDescent="0.25">
      <c r="A504"/>
      <c r="B504"/>
      <c r="C504"/>
      <c r="D504"/>
      <c r="E504"/>
      <c r="F504"/>
      <c r="G504"/>
      <c r="H504"/>
      <c r="I504"/>
      <c r="J504"/>
      <c r="K504"/>
      <c r="L504"/>
      <c r="M504"/>
    </row>
    <row r="505" spans="1:13" x14ac:dyDescent="0.25">
      <c r="A505"/>
      <c r="B505"/>
      <c r="C505"/>
      <c r="D505"/>
      <c r="E505"/>
      <c r="F505"/>
      <c r="G505"/>
      <c r="H505"/>
      <c r="I505"/>
      <c r="J505"/>
      <c r="K505"/>
      <c r="L505"/>
      <c r="M505"/>
    </row>
    <row r="506" spans="1:13" x14ac:dyDescent="0.25">
      <c r="A506"/>
      <c r="B506"/>
      <c r="C506"/>
      <c r="D506"/>
      <c r="E506"/>
      <c r="F506"/>
      <c r="G506"/>
      <c r="H506"/>
      <c r="I506"/>
      <c r="J506"/>
      <c r="K506"/>
      <c r="L506"/>
      <c r="M506"/>
    </row>
    <row r="507" spans="1:13" x14ac:dyDescent="0.25">
      <c r="A507"/>
      <c r="B507"/>
      <c r="C507"/>
      <c r="D507"/>
      <c r="E507"/>
      <c r="F507"/>
      <c r="G507"/>
      <c r="H507"/>
      <c r="I507"/>
      <c r="J507"/>
      <c r="K507"/>
      <c r="L507"/>
      <c r="M507"/>
    </row>
    <row r="508" spans="1:13" x14ac:dyDescent="0.25">
      <c r="A508"/>
      <c r="B508"/>
      <c r="C508"/>
      <c r="D508"/>
      <c r="E508"/>
      <c r="F508"/>
      <c r="G508"/>
      <c r="H508"/>
      <c r="I508"/>
      <c r="J508"/>
      <c r="K508"/>
      <c r="L508"/>
      <c r="M508"/>
    </row>
    <row r="509" spans="1:13" x14ac:dyDescent="0.25">
      <c r="A509"/>
      <c r="B509"/>
      <c r="C509"/>
      <c r="D509"/>
      <c r="E509"/>
      <c r="F509"/>
      <c r="G509"/>
      <c r="H509"/>
      <c r="I509"/>
      <c r="J509"/>
      <c r="K509"/>
      <c r="L509"/>
      <c r="M509"/>
    </row>
    <row r="510" spans="1:13" x14ac:dyDescent="0.25">
      <c r="A510"/>
      <c r="B510"/>
      <c r="C510"/>
      <c r="D510"/>
      <c r="E510"/>
      <c r="F510"/>
      <c r="G510"/>
      <c r="H510"/>
      <c r="I510"/>
      <c r="J510"/>
      <c r="K510"/>
      <c r="L510"/>
      <c r="M510"/>
    </row>
    <row r="511" spans="1:13" x14ac:dyDescent="0.25">
      <c r="A511"/>
      <c r="B511"/>
      <c r="C511"/>
      <c r="D511"/>
      <c r="E511"/>
      <c r="F511"/>
      <c r="G511"/>
      <c r="H511"/>
      <c r="I511"/>
      <c r="J511"/>
      <c r="K511"/>
      <c r="L511"/>
      <c r="M511"/>
    </row>
    <row r="512" spans="1:13" x14ac:dyDescent="0.25">
      <c r="A512"/>
      <c r="B512"/>
      <c r="C512"/>
      <c r="D512"/>
      <c r="E512"/>
      <c r="F512"/>
      <c r="G512"/>
      <c r="H512"/>
      <c r="I512"/>
      <c r="J512"/>
      <c r="K512"/>
      <c r="L512"/>
      <c r="M512"/>
    </row>
    <row r="513" spans="1:13" x14ac:dyDescent="0.25">
      <c r="A513"/>
      <c r="B513"/>
      <c r="C513"/>
      <c r="D513"/>
      <c r="E513"/>
      <c r="F513"/>
      <c r="G513"/>
      <c r="H513"/>
      <c r="I513"/>
      <c r="J513"/>
      <c r="K513"/>
      <c r="L513"/>
      <c r="M513"/>
    </row>
    <row r="514" spans="1:13" x14ac:dyDescent="0.25">
      <c r="A514"/>
      <c r="B514"/>
      <c r="C514"/>
      <c r="D514"/>
      <c r="E514"/>
      <c r="F514"/>
      <c r="G514"/>
      <c r="H514"/>
      <c r="I514"/>
      <c r="J514"/>
      <c r="K514"/>
      <c r="L514"/>
      <c r="M514"/>
    </row>
    <row r="515" spans="1:13" x14ac:dyDescent="0.25">
      <c r="A515"/>
      <c r="B515"/>
      <c r="C515"/>
      <c r="D515"/>
      <c r="E515"/>
      <c r="F515"/>
      <c r="G515"/>
      <c r="H515"/>
      <c r="I515"/>
      <c r="J515"/>
      <c r="K515"/>
      <c r="L515"/>
      <c r="M515"/>
    </row>
    <row r="516" spans="1:13" x14ac:dyDescent="0.25">
      <c r="A516"/>
      <c r="B516"/>
      <c r="C516"/>
      <c r="D516"/>
      <c r="E516"/>
      <c r="F516"/>
      <c r="G516"/>
      <c r="H516"/>
      <c r="I516"/>
      <c r="J516"/>
      <c r="K516"/>
      <c r="L516"/>
      <c r="M516"/>
    </row>
    <row r="517" spans="1:13" x14ac:dyDescent="0.25">
      <c r="A517"/>
      <c r="B517"/>
      <c r="C517"/>
      <c r="D517"/>
      <c r="E517"/>
      <c r="F517"/>
      <c r="G517"/>
      <c r="H517"/>
      <c r="I517"/>
      <c r="J517"/>
      <c r="K517"/>
      <c r="L517"/>
      <c r="M517"/>
    </row>
    <row r="518" spans="1:13" x14ac:dyDescent="0.25">
      <c r="A518"/>
      <c r="B518"/>
      <c r="C518"/>
      <c r="D518"/>
      <c r="E518"/>
      <c r="F518"/>
      <c r="G518"/>
      <c r="H518"/>
      <c r="I518"/>
      <c r="J518"/>
      <c r="K518"/>
      <c r="L518"/>
      <c r="M518"/>
    </row>
    <row r="519" spans="1:13" x14ac:dyDescent="0.25">
      <c r="A519"/>
      <c r="B519"/>
      <c r="C519"/>
      <c r="D519"/>
      <c r="E519"/>
      <c r="F519"/>
      <c r="G519"/>
      <c r="H519"/>
      <c r="I519"/>
      <c r="J519"/>
      <c r="K519"/>
      <c r="L519"/>
      <c r="M519"/>
    </row>
    <row r="520" spans="1:13" x14ac:dyDescent="0.25">
      <c r="A520"/>
      <c r="B520"/>
      <c r="C520"/>
      <c r="D520"/>
      <c r="E520"/>
      <c r="F520"/>
      <c r="G520"/>
      <c r="H520"/>
      <c r="I520"/>
      <c r="J520"/>
      <c r="K520"/>
      <c r="L520"/>
      <c r="M520"/>
    </row>
    <row r="521" spans="1:13" x14ac:dyDescent="0.25">
      <c r="A521"/>
      <c r="B521"/>
      <c r="C521"/>
      <c r="D521"/>
      <c r="E521"/>
      <c r="F521"/>
      <c r="G521"/>
      <c r="H521"/>
      <c r="I521"/>
      <c r="J521"/>
      <c r="K521"/>
      <c r="L521"/>
      <c r="M521"/>
    </row>
    <row r="522" spans="1:13" x14ac:dyDescent="0.25">
      <c r="A522"/>
      <c r="B522"/>
      <c r="C522"/>
      <c r="D522"/>
      <c r="E522"/>
      <c r="F522"/>
      <c r="G522"/>
      <c r="H522"/>
      <c r="I522"/>
      <c r="J522"/>
      <c r="K522"/>
      <c r="L522"/>
      <c r="M522"/>
    </row>
    <row r="523" spans="1:13" x14ac:dyDescent="0.25">
      <c r="A523"/>
      <c r="B523"/>
      <c r="C523"/>
      <c r="D523"/>
      <c r="E523"/>
      <c r="F523"/>
      <c r="G523"/>
      <c r="H523"/>
      <c r="I523"/>
      <c r="J523"/>
      <c r="K523"/>
      <c r="L523"/>
      <c r="M523"/>
    </row>
    <row r="524" spans="1:13" x14ac:dyDescent="0.25">
      <c r="A524"/>
      <c r="B524"/>
      <c r="C524"/>
      <c r="D524"/>
      <c r="E524"/>
      <c r="F524"/>
      <c r="G524"/>
      <c r="H524"/>
      <c r="I524"/>
      <c r="J524"/>
      <c r="K524"/>
      <c r="L524"/>
      <c r="M524"/>
    </row>
    <row r="525" spans="1:13" x14ac:dyDescent="0.25">
      <c r="A525"/>
      <c r="B525"/>
      <c r="C525"/>
      <c r="D525"/>
      <c r="E525"/>
      <c r="F525"/>
      <c r="G525"/>
      <c r="H525"/>
      <c r="I525"/>
      <c r="J525"/>
      <c r="K525"/>
      <c r="L525"/>
      <c r="M525"/>
    </row>
    <row r="526" spans="1:13" x14ac:dyDescent="0.25">
      <c r="A526"/>
      <c r="B526"/>
      <c r="C526"/>
      <c r="D526"/>
      <c r="E526"/>
      <c r="F526"/>
      <c r="G526"/>
      <c r="H526"/>
      <c r="I526"/>
      <c r="J526"/>
      <c r="K526"/>
      <c r="L526"/>
      <c r="M526"/>
    </row>
    <row r="527" spans="1:13" x14ac:dyDescent="0.25">
      <c r="A527"/>
      <c r="B527"/>
      <c r="C527"/>
      <c r="D527"/>
      <c r="E527"/>
      <c r="F527"/>
      <c r="G527"/>
      <c r="H527"/>
      <c r="I527"/>
      <c r="J527"/>
      <c r="K527"/>
      <c r="L527"/>
      <c r="M527"/>
    </row>
    <row r="528" spans="1:13" x14ac:dyDescent="0.25">
      <c r="A528"/>
      <c r="B528"/>
      <c r="C528"/>
      <c r="D528"/>
      <c r="E528"/>
      <c r="F528"/>
      <c r="G528"/>
      <c r="H528"/>
      <c r="I528"/>
      <c r="J528"/>
      <c r="K528"/>
      <c r="L528"/>
      <c r="M528"/>
    </row>
    <row r="529" spans="1:13" x14ac:dyDescent="0.25">
      <c r="A529"/>
      <c r="B529"/>
      <c r="C529"/>
      <c r="D529"/>
      <c r="E529"/>
      <c r="F529"/>
      <c r="G529"/>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row r="641" spans="1:13" x14ac:dyDescent="0.25">
      <c r="A641"/>
      <c r="B641"/>
      <c r="C641"/>
      <c r="D641"/>
      <c r="E641"/>
      <c r="F641"/>
      <c r="G641"/>
      <c r="H641"/>
      <c r="I641"/>
      <c r="J641"/>
      <c r="K641"/>
      <c r="L641"/>
      <c r="M641"/>
    </row>
    <row r="642" spans="1:13" x14ac:dyDescent="0.25">
      <c r="A642"/>
      <c r="B642"/>
      <c r="C642"/>
      <c r="D642"/>
      <c r="E642"/>
      <c r="F642"/>
      <c r="G642"/>
      <c r="H642"/>
      <c r="I642"/>
      <c r="J642"/>
      <c r="K642"/>
      <c r="L642"/>
      <c r="M642"/>
    </row>
    <row r="643" spans="1:13" x14ac:dyDescent="0.25">
      <c r="A643"/>
      <c r="B643"/>
      <c r="C643"/>
      <c r="D643"/>
      <c r="E643"/>
      <c r="F643"/>
      <c r="G643"/>
      <c r="H643"/>
      <c r="I643"/>
      <c r="J643"/>
      <c r="K643"/>
      <c r="L643"/>
      <c r="M643"/>
    </row>
    <row r="644" spans="1:13" x14ac:dyDescent="0.25">
      <c r="A644"/>
      <c r="B644"/>
      <c r="C644"/>
      <c r="D644"/>
      <c r="E644"/>
      <c r="F644"/>
      <c r="G644"/>
      <c r="H644"/>
      <c r="I644"/>
      <c r="J644"/>
      <c r="K644"/>
      <c r="L644"/>
      <c r="M644"/>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79873" r:id="rId5" name="ToggleButton1">
          <controlPr defaultSize="0" autoFill="0" autoLine="0" r:id="rId6">
            <anchor moveWithCells="1">
              <from>
                <xdr:col>2</xdr:col>
                <xdr:colOff>19050</xdr:colOff>
                <xdr:row>0</xdr:row>
                <xdr:rowOff>9525</xdr:rowOff>
              </from>
              <to>
                <xdr:col>4</xdr:col>
                <xdr:colOff>0</xdr:colOff>
                <xdr:row>1</xdr:row>
                <xdr:rowOff>180975</xdr:rowOff>
              </to>
            </anchor>
          </controlPr>
        </control>
      </mc:Choice>
      <mc:Fallback>
        <control shapeId="79873" r:id="rId5" name="ToggleButton1"/>
      </mc:Fallback>
    </mc:AlternateContent>
    <mc:AlternateContent xmlns:mc="http://schemas.openxmlformats.org/markup-compatibility/2006">
      <mc:Choice Requires="x14">
        <control shapeId="79874" r:id="rId7" name="ToggleButton2">
          <controlPr defaultSize="0" autoLine="0" r:id="rId8">
            <anchor moveWithCells="1">
              <from>
                <xdr:col>3</xdr:col>
                <xdr:colOff>1419225</xdr:colOff>
                <xdr:row>0</xdr:row>
                <xdr:rowOff>9525</xdr:rowOff>
              </from>
              <to>
                <xdr:col>5</xdr:col>
                <xdr:colOff>19050</xdr:colOff>
                <xdr:row>1</xdr:row>
                <xdr:rowOff>180975</xdr:rowOff>
              </to>
            </anchor>
          </controlPr>
        </control>
      </mc:Choice>
      <mc:Fallback>
        <control shapeId="79874" r:id="rId7" name="ToggleButton2"/>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theme="9" tint="0.59999389629810485"/>
  </sheetPr>
  <dimension ref="A1:M644"/>
  <sheetViews>
    <sheetView workbookViewId="0">
      <selection activeCell="B13" sqref="B6:B65"/>
    </sheetView>
  </sheetViews>
  <sheetFormatPr defaultRowHeight="15" x14ac:dyDescent="0.25"/>
  <cols>
    <col min="1" max="2" width="21.42578125" style="35" customWidth="1"/>
    <col min="3" max="4" width="21.42578125" style="35" bestFit="1" customWidth="1"/>
    <col min="5" max="5" width="38.7109375" style="35" customWidth="1"/>
    <col min="6" max="7" width="53.7109375" style="35" customWidth="1"/>
    <col min="8" max="8" width="20" style="35" customWidth="1"/>
    <col min="9" max="16384" width="9.140625" style="35"/>
  </cols>
  <sheetData>
    <row r="1" spans="1:13" x14ac:dyDescent="0.25">
      <c r="A1" s="24" t="s">
        <v>12</v>
      </c>
      <c r="B1" s="35" t="s">
        <v>47</v>
      </c>
    </row>
    <row r="2" spans="1:13" x14ac:dyDescent="0.25">
      <c r="A2" s="24" t="s">
        <v>46</v>
      </c>
      <c r="B2" s="35" t="s">
        <v>2332</v>
      </c>
    </row>
    <row r="4" spans="1:13" x14ac:dyDescent="0.25">
      <c r="A4"/>
      <c r="B4"/>
      <c r="C4"/>
      <c r="D4"/>
      <c r="E4"/>
      <c r="F4"/>
      <c r="G4"/>
      <c r="H4"/>
      <c r="I4"/>
      <c r="J4"/>
      <c r="K4"/>
      <c r="L4"/>
      <c r="M4"/>
    </row>
    <row r="5" spans="1:13" x14ac:dyDescent="0.25">
      <c r="A5" s="24" t="s">
        <v>1548</v>
      </c>
      <c r="B5" s="24" t="s">
        <v>1549</v>
      </c>
      <c r="C5" s="24" t="s">
        <v>1550</v>
      </c>
      <c r="D5" s="24" t="s">
        <v>1551</v>
      </c>
      <c r="E5" s="24" t="s">
        <v>1547</v>
      </c>
      <c r="F5" s="24" t="s">
        <v>1553</v>
      </c>
      <c r="G5" s="24" t="s">
        <v>1740</v>
      </c>
      <c r="H5"/>
      <c r="I5"/>
      <c r="J5"/>
      <c r="K5"/>
      <c r="L5"/>
      <c r="M5"/>
    </row>
    <row r="6" spans="1:13" x14ac:dyDescent="0.25">
      <c r="A6" s="35" t="s">
        <v>1751</v>
      </c>
      <c r="B6" s="35" t="s">
        <v>1559</v>
      </c>
      <c r="C6" s="35" t="s">
        <v>1559</v>
      </c>
      <c r="D6" s="35" t="s">
        <v>1559</v>
      </c>
      <c r="E6" s="35" t="s">
        <v>1751</v>
      </c>
      <c r="F6" s="35" t="s">
        <v>1727</v>
      </c>
      <c r="G6" s="35" t="s">
        <v>837</v>
      </c>
      <c r="H6"/>
      <c r="I6"/>
      <c r="J6"/>
      <c r="K6"/>
      <c r="L6"/>
      <c r="M6"/>
    </row>
    <row r="7" spans="1:13" x14ac:dyDescent="0.25">
      <c r="A7"/>
      <c r="B7" s="35" t="s">
        <v>1752</v>
      </c>
      <c r="C7" s="35" t="s">
        <v>1559</v>
      </c>
      <c r="D7" s="35" t="s">
        <v>1559</v>
      </c>
      <c r="E7" s="35" t="s">
        <v>1752</v>
      </c>
      <c r="F7" s="35" t="s">
        <v>1727</v>
      </c>
      <c r="G7" s="35" t="s">
        <v>837</v>
      </c>
      <c r="H7"/>
      <c r="I7"/>
      <c r="J7"/>
      <c r="K7"/>
      <c r="L7"/>
      <c r="M7"/>
    </row>
    <row r="8" spans="1:13" x14ac:dyDescent="0.25">
      <c r="A8"/>
      <c r="B8"/>
      <c r="C8" s="35" t="s">
        <v>1753</v>
      </c>
      <c r="D8" s="35" t="s">
        <v>1559</v>
      </c>
      <c r="E8" s="35" t="s">
        <v>1753</v>
      </c>
      <c r="F8" s="35" t="s">
        <v>1726</v>
      </c>
      <c r="G8" s="35" t="s">
        <v>837</v>
      </c>
      <c r="H8"/>
      <c r="I8"/>
      <c r="J8"/>
      <c r="K8"/>
      <c r="L8"/>
      <c r="M8"/>
    </row>
    <row r="9" spans="1:13" x14ac:dyDescent="0.25">
      <c r="A9"/>
      <c r="B9"/>
      <c r="C9" s="35" t="s">
        <v>1754</v>
      </c>
      <c r="D9" s="35" t="s">
        <v>1559</v>
      </c>
      <c r="E9" s="35" t="s">
        <v>1754</v>
      </c>
      <c r="F9" s="35" t="s">
        <v>1727</v>
      </c>
      <c r="G9" s="35" t="s">
        <v>1741</v>
      </c>
      <c r="H9"/>
      <c r="I9"/>
      <c r="J9"/>
      <c r="K9"/>
      <c r="L9"/>
      <c r="M9"/>
    </row>
    <row r="10" spans="1:13" x14ac:dyDescent="0.25">
      <c r="A10"/>
      <c r="B10"/>
      <c r="C10" s="35" t="s">
        <v>1755</v>
      </c>
      <c r="D10" s="35" t="s">
        <v>1559</v>
      </c>
      <c r="E10" s="35" t="s">
        <v>1755</v>
      </c>
      <c r="F10" s="35" t="s">
        <v>1726</v>
      </c>
      <c r="G10" s="35" t="s">
        <v>1741</v>
      </c>
      <c r="H10"/>
      <c r="I10"/>
      <c r="J10"/>
      <c r="K10"/>
      <c r="L10"/>
      <c r="M10"/>
    </row>
    <row r="11" spans="1:13" x14ac:dyDescent="0.25">
      <c r="A11"/>
      <c r="B11"/>
      <c r="C11" s="35" t="s">
        <v>1756</v>
      </c>
      <c r="D11" s="35" t="s">
        <v>1559</v>
      </c>
      <c r="E11" s="35" t="s">
        <v>1756</v>
      </c>
      <c r="F11" s="35" t="s">
        <v>1726</v>
      </c>
      <c r="G11" s="35" t="s">
        <v>1742</v>
      </c>
      <c r="H11"/>
      <c r="I11"/>
      <c r="J11"/>
      <c r="K11"/>
      <c r="L11"/>
      <c r="M11"/>
    </row>
    <row r="12" spans="1:13" x14ac:dyDescent="0.25">
      <c r="A12"/>
      <c r="B12"/>
      <c r="C12" s="35" t="s">
        <v>1757</v>
      </c>
      <c r="D12" s="35" t="s">
        <v>1559</v>
      </c>
      <c r="E12" s="35" t="s">
        <v>1757</v>
      </c>
      <c r="F12" s="35" t="s">
        <v>1726</v>
      </c>
      <c r="G12" s="35" t="s">
        <v>1742</v>
      </c>
      <c r="H12"/>
      <c r="I12"/>
      <c r="J12"/>
      <c r="K12"/>
      <c r="L12"/>
      <c r="M12"/>
    </row>
    <row r="13" spans="1:13" x14ac:dyDescent="0.25">
      <c r="A13"/>
      <c r="B13"/>
      <c r="C13" s="35" t="s">
        <v>1758</v>
      </c>
      <c r="D13" s="35" t="s">
        <v>1559</v>
      </c>
      <c r="E13" s="35" t="s">
        <v>1758</v>
      </c>
      <c r="F13" s="35" t="s">
        <v>1726</v>
      </c>
      <c r="G13" s="35" t="s">
        <v>1742</v>
      </c>
      <c r="H13"/>
      <c r="I13"/>
      <c r="J13"/>
      <c r="K13"/>
      <c r="L13"/>
      <c r="M13"/>
    </row>
    <row r="14" spans="1:13" x14ac:dyDescent="0.25">
      <c r="A14"/>
      <c r="B14"/>
      <c r="C14" s="35" t="s">
        <v>1759</v>
      </c>
      <c r="D14" s="35" t="s">
        <v>1559</v>
      </c>
      <c r="E14" s="35" t="s">
        <v>1759</v>
      </c>
      <c r="F14" s="35" t="s">
        <v>1726</v>
      </c>
      <c r="G14" s="35" t="s">
        <v>259</v>
      </c>
      <c r="H14"/>
      <c r="I14"/>
      <c r="J14"/>
      <c r="K14"/>
      <c r="L14"/>
      <c r="M14"/>
    </row>
    <row r="15" spans="1:13" x14ac:dyDescent="0.25">
      <c r="A15"/>
      <c r="B15"/>
      <c r="C15" s="35" t="s">
        <v>1760</v>
      </c>
      <c r="D15" s="35" t="s">
        <v>1559</v>
      </c>
      <c r="E15" s="35" t="s">
        <v>1760</v>
      </c>
      <c r="F15" s="35" t="s">
        <v>1726</v>
      </c>
      <c r="G15" s="35" t="s">
        <v>1743</v>
      </c>
      <c r="H15"/>
      <c r="I15"/>
      <c r="J15"/>
      <c r="K15"/>
      <c r="L15"/>
      <c r="M15"/>
    </row>
    <row r="16" spans="1:13" x14ac:dyDescent="0.25">
      <c r="A16"/>
      <c r="B16"/>
      <c r="C16" s="35" t="s">
        <v>1761</v>
      </c>
      <c r="D16" s="35" t="s">
        <v>1559</v>
      </c>
      <c r="E16" s="35" t="s">
        <v>1761</v>
      </c>
      <c r="F16" s="35" t="s">
        <v>1726</v>
      </c>
      <c r="G16" s="35" t="s">
        <v>837</v>
      </c>
      <c r="H16"/>
      <c r="I16"/>
      <c r="J16"/>
      <c r="K16"/>
      <c r="L16"/>
      <c r="M16"/>
    </row>
    <row r="17" spans="1:13" x14ac:dyDescent="0.25">
      <c r="A17"/>
      <c r="B17"/>
      <c r="C17"/>
      <c r="D17" s="35" t="s">
        <v>1762</v>
      </c>
      <c r="E17" s="35" t="s">
        <v>1762</v>
      </c>
      <c r="F17" s="35" t="s">
        <v>1726</v>
      </c>
      <c r="G17" s="35" t="s">
        <v>1728</v>
      </c>
      <c r="H17"/>
      <c r="I17"/>
      <c r="J17"/>
      <c r="K17"/>
      <c r="L17"/>
      <c r="M17"/>
    </row>
    <row r="18" spans="1:13" x14ac:dyDescent="0.25">
      <c r="A18"/>
      <c r="B18"/>
      <c r="C18"/>
      <c r="D18" s="35" t="s">
        <v>1763</v>
      </c>
      <c r="E18" s="35" t="s">
        <v>1763</v>
      </c>
      <c r="F18" s="35" t="s">
        <v>1726</v>
      </c>
      <c r="G18" s="35" t="s">
        <v>1728</v>
      </c>
      <c r="H18"/>
      <c r="I18"/>
      <c r="J18"/>
      <c r="K18"/>
      <c r="L18"/>
      <c r="M18"/>
    </row>
    <row r="19" spans="1:13" x14ac:dyDescent="0.25">
      <c r="A19"/>
      <c r="B19"/>
      <c r="C19"/>
      <c r="D19" s="35" t="s">
        <v>1764</v>
      </c>
      <c r="E19" s="35" t="s">
        <v>1764</v>
      </c>
      <c r="F19" s="35" t="s">
        <v>1726</v>
      </c>
      <c r="G19" s="35" t="s">
        <v>1728</v>
      </c>
      <c r="H19"/>
      <c r="I19"/>
      <c r="J19"/>
      <c r="K19"/>
      <c r="L19"/>
      <c r="M19"/>
    </row>
    <row r="20" spans="1:13" x14ac:dyDescent="0.25">
      <c r="A20"/>
      <c r="B20"/>
      <c r="C20" s="35" t="s">
        <v>1765</v>
      </c>
      <c r="D20" s="35" t="s">
        <v>1559</v>
      </c>
      <c r="E20" s="35" t="s">
        <v>1765</v>
      </c>
      <c r="F20" s="35" t="s">
        <v>1726</v>
      </c>
      <c r="G20" s="35" t="s">
        <v>837</v>
      </c>
      <c r="H20"/>
      <c r="I20"/>
      <c r="J20"/>
      <c r="K20"/>
      <c r="L20"/>
      <c r="M20"/>
    </row>
    <row r="21" spans="1:13" x14ac:dyDescent="0.25">
      <c r="A21"/>
      <c r="B21"/>
      <c r="C21"/>
      <c r="D21" s="35" t="s">
        <v>1766</v>
      </c>
      <c r="E21" s="35" t="s">
        <v>1766</v>
      </c>
      <c r="F21" s="35" t="s">
        <v>1726</v>
      </c>
      <c r="G21" s="35" t="s">
        <v>1728</v>
      </c>
      <c r="H21"/>
      <c r="I21"/>
      <c r="J21"/>
      <c r="K21"/>
      <c r="L21"/>
      <c r="M21"/>
    </row>
    <row r="22" spans="1:13" x14ac:dyDescent="0.25">
      <c r="A22"/>
      <c r="B22"/>
      <c r="C22"/>
      <c r="D22" s="35" t="s">
        <v>1767</v>
      </c>
      <c r="E22" s="35" t="s">
        <v>1767</v>
      </c>
      <c r="F22" s="35" t="s">
        <v>1726</v>
      </c>
      <c r="G22" s="35" t="s">
        <v>1728</v>
      </c>
      <c r="H22"/>
      <c r="I22"/>
      <c r="J22"/>
      <c r="K22"/>
      <c r="L22"/>
      <c r="M22"/>
    </row>
    <row r="23" spans="1:13" x14ac:dyDescent="0.25">
      <c r="A23"/>
      <c r="B23"/>
      <c r="C23"/>
      <c r="D23" s="35" t="s">
        <v>1768</v>
      </c>
      <c r="E23" s="35" t="s">
        <v>1768</v>
      </c>
      <c r="F23" s="35" t="s">
        <v>1726</v>
      </c>
      <c r="G23" s="35" t="s">
        <v>1728</v>
      </c>
      <c r="H23"/>
      <c r="I23"/>
      <c r="J23"/>
      <c r="K23"/>
      <c r="L23"/>
      <c r="M23"/>
    </row>
    <row r="24" spans="1:13" x14ac:dyDescent="0.25">
      <c r="A24"/>
      <c r="B24"/>
      <c r="C24"/>
      <c r="D24" s="35" t="s">
        <v>1769</v>
      </c>
      <c r="E24" s="35" t="s">
        <v>1769</v>
      </c>
      <c r="F24" s="35" t="s">
        <v>1726</v>
      </c>
      <c r="G24" s="35" t="s">
        <v>1728</v>
      </c>
      <c r="H24"/>
      <c r="I24"/>
      <c r="J24"/>
      <c r="K24"/>
      <c r="L24"/>
      <c r="M24"/>
    </row>
    <row r="25" spans="1:13" x14ac:dyDescent="0.25">
      <c r="A25"/>
      <c r="B25"/>
      <c r="C25"/>
      <c r="D25" s="35" t="s">
        <v>1770</v>
      </c>
      <c r="E25" s="35" t="s">
        <v>1770</v>
      </c>
      <c r="F25" s="35" t="s">
        <v>1726</v>
      </c>
      <c r="G25" s="35" t="s">
        <v>1728</v>
      </c>
      <c r="H25"/>
      <c r="I25"/>
      <c r="J25"/>
      <c r="K25"/>
      <c r="L25"/>
      <c r="M25"/>
    </row>
    <row r="26" spans="1:13" x14ac:dyDescent="0.25">
      <c r="A26"/>
      <c r="B26"/>
      <c r="C26"/>
      <c r="D26" s="35" t="s">
        <v>1771</v>
      </c>
      <c r="E26" s="35" t="s">
        <v>1771</v>
      </c>
      <c r="F26" s="35" t="s">
        <v>1726</v>
      </c>
      <c r="G26" s="35" t="s">
        <v>1728</v>
      </c>
      <c r="H26"/>
      <c r="I26"/>
      <c r="J26"/>
      <c r="K26"/>
      <c r="L26"/>
      <c r="M26"/>
    </row>
    <row r="27" spans="1:13" x14ac:dyDescent="0.25">
      <c r="A27"/>
      <c r="B27"/>
      <c r="C27" s="35" t="s">
        <v>1772</v>
      </c>
      <c r="D27" s="35" t="s">
        <v>1559</v>
      </c>
      <c r="E27" s="35" t="s">
        <v>1772</v>
      </c>
      <c r="F27" s="35" t="s">
        <v>1726</v>
      </c>
      <c r="G27" s="35" t="s">
        <v>837</v>
      </c>
      <c r="H27"/>
      <c r="I27"/>
      <c r="J27"/>
      <c r="K27"/>
      <c r="L27"/>
      <c r="M27"/>
    </row>
    <row r="28" spans="1:13" x14ac:dyDescent="0.25">
      <c r="A28"/>
      <c r="B28"/>
      <c r="C28" s="35" t="s">
        <v>1773</v>
      </c>
      <c r="D28" s="35" t="s">
        <v>1559</v>
      </c>
      <c r="E28" s="35" t="s">
        <v>1773</v>
      </c>
      <c r="F28" s="35" t="s">
        <v>1726</v>
      </c>
      <c r="G28" s="35" t="s">
        <v>837</v>
      </c>
      <c r="H28"/>
      <c r="I28"/>
      <c r="J28"/>
      <c r="K28"/>
      <c r="L28"/>
      <c r="M28"/>
    </row>
    <row r="29" spans="1:13" x14ac:dyDescent="0.25">
      <c r="A29"/>
      <c r="B29"/>
      <c r="C29"/>
      <c r="D29" s="35" t="s">
        <v>1774</v>
      </c>
      <c r="E29" s="35" t="s">
        <v>1774</v>
      </c>
      <c r="F29" s="35" t="s">
        <v>1726</v>
      </c>
      <c r="G29" s="35" t="s">
        <v>1728</v>
      </c>
      <c r="H29"/>
      <c r="I29"/>
      <c r="J29"/>
      <c r="K29"/>
      <c r="L29"/>
      <c r="M29"/>
    </row>
    <row r="30" spans="1:13" x14ac:dyDescent="0.25">
      <c r="A30"/>
      <c r="B30"/>
      <c r="C30"/>
      <c r="D30" s="35" t="s">
        <v>1775</v>
      </c>
      <c r="E30" s="35" t="s">
        <v>1775</v>
      </c>
      <c r="F30" s="35" t="s">
        <v>1726</v>
      </c>
      <c r="G30" s="35" t="s">
        <v>1728</v>
      </c>
      <c r="H30"/>
      <c r="I30"/>
      <c r="J30"/>
      <c r="K30"/>
      <c r="L30"/>
      <c r="M30"/>
    </row>
    <row r="31" spans="1:13" x14ac:dyDescent="0.25">
      <c r="A31"/>
      <c r="B31"/>
      <c r="C31"/>
      <c r="D31" s="35" t="s">
        <v>1776</v>
      </c>
      <c r="E31" s="35" t="s">
        <v>1776</v>
      </c>
      <c r="F31" s="35" t="s">
        <v>1726</v>
      </c>
      <c r="G31" s="35" t="s">
        <v>1728</v>
      </c>
      <c r="H31"/>
      <c r="I31"/>
      <c r="J31"/>
      <c r="K31"/>
      <c r="L31"/>
      <c r="M31"/>
    </row>
    <row r="32" spans="1:13" x14ac:dyDescent="0.25">
      <c r="A32"/>
      <c r="B32"/>
      <c r="C32"/>
      <c r="D32" s="35" t="s">
        <v>1777</v>
      </c>
      <c r="E32" s="35" t="s">
        <v>1777</v>
      </c>
      <c r="F32" s="35" t="s">
        <v>1726</v>
      </c>
      <c r="G32" s="35" t="s">
        <v>1728</v>
      </c>
      <c r="H32"/>
      <c r="I32"/>
      <c r="J32"/>
      <c r="K32"/>
      <c r="L32"/>
      <c r="M32"/>
    </row>
    <row r="33" spans="1:13" x14ac:dyDescent="0.25">
      <c r="A33"/>
      <c r="B33"/>
      <c r="C33"/>
      <c r="D33" s="35" t="s">
        <v>1778</v>
      </c>
      <c r="E33" s="35" t="s">
        <v>1778</v>
      </c>
      <c r="F33" s="35" t="s">
        <v>1726</v>
      </c>
      <c r="G33" s="35" t="s">
        <v>1728</v>
      </c>
      <c r="H33"/>
      <c r="I33"/>
      <c r="J33"/>
      <c r="K33"/>
      <c r="L33"/>
      <c r="M33"/>
    </row>
    <row r="34" spans="1:13" x14ac:dyDescent="0.25">
      <c r="A34"/>
      <c r="B34"/>
      <c r="C34" s="35" t="s">
        <v>1779</v>
      </c>
      <c r="D34" s="35" t="s">
        <v>1559</v>
      </c>
      <c r="E34" s="35" t="s">
        <v>1779</v>
      </c>
      <c r="F34" s="35" t="s">
        <v>1727</v>
      </c>
      <c r="G34" s="35" t="s">
        <v>1742</v>
      </c>
      <c r="H34"/>
      <c r="I34"/>
      <c r="J34"/>
      <c r="K34"/>
      <c r="L34"/>
      <c r="M34"/>
    </row>
    <row r="35" spans="1:13" x14ac:dyDescent="0.25">
      <c r="A35"/>
      <c r="B35"/>
      <c r="C35" s="35" t="s">
        <v>1780</v>
      </c>
      <c r="D35" s="35" t="s">
        <v>1559</v>
      </c>
      <c r="E35" s="35" t="s">
        <v>1780</v>
      </c>
      <c r="F35" s="35" t="s">
        <v>1726</v>
      </c>
      <c r="G35" s="35" t="s">
        <v>1742</v>
      </c>
      <c r="H35"/>
      <c r="I35"/>
      <c r="J35"/>
      <c r="K35"/>
      <c r="L35"/>
      <c r="M35"/>
    </row>
    <row r="36" spans="1:13" x14ac:dyDescent="0.25">
      <c r="A36"/>
      <c r="B36"/>
      <c r="C36" s="35" t="s">
        <v>1781</v>
      </c>
      <c r="D36" s="35" t="s">
        <v>1559</v>
      </c>
      <c r="E36" s="35" t="s">
        <v>1781</v>
      </c>
      <c r="F36" s="35" t="s">
        <v>1726</v>
      </c>
      <c r="G36" s="35" t="s">
        <v>1745</v>
      </c>
      <c r="H36"/>
      <c r="I36"/>
      <c r="J36"/>
      <c r="K36"/>
      <c r="L36"/>
      <c r="M36"/>
    </row>
    <row r="37" spans="1:13" x14ac:dyDescent="0.25">
      <c r="A37"/>
      <c r="B37"/>
      <c r="C37" s="35" t="s">
        <v>1782</v>
      </c>
      <c r="D37" s="35" t="s">
        <v>1559</v>
      </c>
      <c r="E37" s="35" t="s">
        <v>1782</v>
      </c>
      <c r="F37" s="35" t="s">
        <v>1726</v>
      </c>
      <c r="G37" s="35" t="s">
        <v>1742</v>
      </c>
      <c r="H37"/>
      <c r="I37"/>
      <c r="J37"/>
      <c r="K37"/>
      <c r="L37"/>
      <c r="M37"/>
    </row>
    <row r="38" spans="1:13" x14ac:dyDescent="0.25">
      <c r="A38"/>
      <c r="B38" s="35" t="s">
        <v>1783</v>
      </c>
      <c r="C38" s="35" t="s">
        <v>1559</v>
      </c>
      <c r="D38" s="35" t="s">
        <v>1559</v>
      </c>
      <c r="E38" s="35" t="s">
        <v>1783</v>
      </c>
      <c r="F38" s="35" t="s">
        <v>1727</v>
      </c>
      <c r="G38" s="35" t="s">
        <v>837</v>
      </c>
      <c r="H38"/>
      <c r="I38"/>
      <c r="J38"/>
      <c r="K38"/>
      <c r="L38"/>
      <c r="M38"/>
    </row>
    <row r="39" spans="1:13" x14ac:dyDescent="0.25">
      <c r="A39"/>
      <c r="B39"/>
      <c r="C39" s="35" t="s">
        <v>1784</v>
      </c>
      <c r="D39" s="35" t="s">
        <v>1559</v>
      </c>
      <c r="E39" s="35" t="s">
        <v>1784</v>
      </c>
      <c r="F39" s="35" t="s">
        <v>1727</v>
      </c>
      <c r="G39" s="35" t="s">
        <v>837</v>
      </c>
      <c r="H39"/>
      <c r="I39"/>
      <c r="J39"/>
      <c r="K39"/>
      <c r="L39"/>
      <c r="M39"/>
    </row>
    <row r="40" spans="1:13" x14ac:dyDescent="0.25">
      <c r="A40"/>
      <c r="B40"/>
      <c r="C40"/>
      <c r="D40" s="35" t="s">
        <v>1785</v>
      </c>
      <c r="E40" s="35" t="s">
        <v>1785</v>
      </c>
      <c r="F40" s="35" t="s">
        <v>1726</v>
      </c>
      <c r="G40" s="35" t="s">
        <v>1728</v>
      </c>
      <c r="H40"/>
      <c r="I40"/>
      <c r="J40"/>
      <c r="K40"/>
      <c r="L40"/>
      <c r="M40"/>
    </row>
    <row r="41" spans="1:13" x14ac:dyDescent="0.25">
      <c r="A41"/>
      <c r="B41"/>
      <c r="C41"/>
      <c r="D41" s="35" t="s">
        <v>1786</v>
      </c>
      <c r="E41" s="35" t="s">
        <v>1786</v>
      </c>
      <c r="F41" s="35" t="s">
        <v>1726</v>
      </c>
      <c r="G41" s="35" t="s">
        <v>1728</v>
      </c>
      <c r="H41"/>
      <c r="I41"/>
      <c r="J41"/>
      <c r="K41"/>
      <c r="L41"/>
      <c r="M41"/>
    </row>
    <row r="42" spans="1:13" x14ac:dyDescent="0.25">
      <c r="A42"/>
      <c r="B42"/>
      <c r="C42"/>
      <c r="D42" s="35" t="s">
        <v>1787</v>
      </c>
      <c r="E42" s="35" t="s">
        <v>1787</v>
      </c>
      <c r="F42" s="35" t="s">
        <v>1726</v>
      </c>
      <c r="G42" s="35" t="s">
        <v>1728</v>
      </c>
      <c r="H42"/>
      <c r="I42"/>
      <c r="J42"/>
      <c r="K42"/>
      <c r="L42"/>
      <c r="M42"/>
    </row>
    <row r="43" spans="1:13" x14ac:dyDescent="0.25">
      <c r="A43"/>
      <c r="B43"/>
      <c r="C43"/>
      <c r="D43" s="35" t="s">
        <v>1788</v>
      </c>
      <c r="E43" s="35" t="s">
        <v>1788</v>
      </c>
      <c r="F43" s="35" t="s">
        <v>1726</v>
      </c>
      <c r="G43" s="35" t="s">
        <v>1728</v>
      </c>
      <c r="H43"/>
      <c r="I43"/>
      <c r="J43"/>
      <c r="K43"/>
      <c r="L43"/>
      <c r="M43"/>
    </row>
    <row r="44" spans="1:13" x14ac:dyDescent="0.25">
      <c r="A44"/>
      <c r="B44"/>
      <c r="C44"/>
      <c r="D44" s="35" t="s">
        <v>1789</v>
      </c>
      <c r="E44" s="35" t="s">
        <v>1789</v>
      </c>
      <c r="F44" s="35" t="s">
        <v>1726</v>
      </c>
      <c r="G44" s="35" t="s">
        <v>1728</v>
      </c>
      <c r="H44"/>
      <c r="I44"/>
      <c r="J44"/>
      <c r="K44"/>
      <c r="L44"/>
      <c r="M44"/>
    </row>
    <row r="45" spans="1:13" x14ac:dyDescent="0.25">
      <c r="A45"/>
      <c r="B45"/>
      <c r="C45"/>
      <c r="D45" s="35" t="s">
        <v>1790</v>
      </c>
      <c r="E45" s="35" t="s">
        <v>1790</v>
      </c>
      <c r="F45" s="35" t="s">
        <v>1726</v>
      </c>
      <c r="G45" s="35" t="s">
        <v>1728</v>
      </c>
      <c r="H45"/>
      <c r="I45"/>
      <c r="J45"/>
      <c r="K45"/>
      <c r="L45"/>
      <c r="M45"/>
    </row>
    <row r="46" spans="1:13" x14ac:dyDescent="0.25">
      <c r="A46"/>
      <c r="B46"/>
      <c r="C46"/>
      <c r="D46" s="35" t="s">
        <v>1791</v>
      </c>
      <c r="E46" s="35" t="s">
        <v>1791</v>
      </c>
      <c r="F46" s="35" t="s">
        <v>1726</v>
      </c>
      <c r="G46" s="35" t="s">
        <v>1728</v>
      </c>
      <c r="H46"/>
      <c r="I46"/>
      <c r="J46"/>
      <c r="K46"/>
      <c r="L46"/>
      <c r="M46"/>
    </row>
    <row r="47" spans="1:13" x14ac:dyDescent="0.25">
      <c r="A47"/>
      <c r="B47"/>
      <c r="C47" s="35" t="s">
        <v>1792</v>
      </c>
      <c r="D47" s="35" t="s">
        <v>1559</v>
      </c>
      <c r="E47" s="35" t="s">
        <v>1792</v>
      </c>
      <c r="F47" s="35" t="s">
        <v>1727</v>
      </c>
      <c r="G47" s="35" t="s">
        <v>837</v>
      </c>
      <c r="H47"/>
      <c r="I47"/>
      <c r="J47"/>
      <c r="K47"/>
      <c r="L47"/>
      <c r="M47"/>
    </row>
    <row r="48" spans="1:13" x14ac:dyDescent="0.25">
      <c r="A48"/>
      <c r="B48"/>
      <c r="C48"/>
      <c r="D48" s="35" t="s">
        <v>1793</v>
      </c>
      <c r="E48" s="35" t="s">
        <v>1793</v>
      </c>
      <c r="F48" s="35" t="s">
        <v>1726</v>
      </c>
      <c r="G48" s="35" t="s">
        <v>1728</v>
      </c>
      <c r="H48"/>
      <c r="I48"/>
      <c r="J48"/>
      <c r="K48"/>
      <c r="L48"/>
      <c r="M48"/>
    </row>
    <row r="49" spans="1:13" x14ac:dyDescent="0.25">
      <c r="A49"/>
      <c r="B49"/>
      <c r="C49"/>
      <c r="D49" s="35" t="s">
        <v>1794</v>
      </c>
      <c r="E49" s="35" t="s">
        <v>1794</v>
      </c>
      <c r="F49" s="35" t="s">
        <v>1726</v>
      </c>
      <c r="G49" s="35" t="s">
        <v>1728</v>
      </c>
      <c r="H49"/>
      <c r="I49"/>
      <c r="J49"/>
      <c r="K49"/>
      <c r="L49"/>
      <c r="M49"/>
    </row>
    <row r="50" spans="1:13" x14ac:dyDescent="0.25">
      <c r="A50"/>
      <c r="B50"/>
      <c r="C50"/>
      <c r="D50" s="35" t="s">
        <v>1795</v>
      </c>
      <c r="E50" s="35" t="s">
        <v>1795</v>
      </c>
      <c r="F50" s="35" t="s">
        <v>1726</v>
      </c>
      <c r="G50" s="35" t="s">
        <v>1728</v>
      </c>
      <c r="H50"/>
      <c r="I50"/>
      <c r="J50"/>
      <c r="K50"/>
      <c r="L50"/>
      <c r="M50"/>
    </row>
    <row r="51" spans="1:13" x14ac:dyDescent="0.25">
      <c r="A51"/>
      <c r="B51"/>
      <c r="C51"/>
      <c r="D51" s="35" t="s">
        <v>1796</v>
      </c>
      <c r="E51" s="35" t="s">
        <v>1796</v>
      </c>
      <c r="F51" s="35" t="s">
        <v>1726</v>
      </c>
      <c r="G51" s="35" t="s">
        <v>1728</v>
      </c>
      <c r="H51"/>
      <c r="I51"/>
      <c r="J51"/>
      <c r="K51"/>
      <c r="L51"/>
      <c r="M51"/>
    </row>
    <row r="52" spans="1:13" x14ac:dyDescent="0.25">
      <c r="A52"/>
      <c r="B52"/>
      <c r="C52"/>
      <c r="D52" s="35" t="s">
        <v>1797</v>
      </c>
      <c r="E52" s="35" t="s">
        <v>1797</v>
      </c>
      <c r="F52" s="35" t="s">
        <v>1726</v>
      </c>
      <c r="G52" s="35" t="s">
        <v>1728</v>
      </c>
      <c r="H52"/>
      <c r="I52"/>
      <c r="J52"/>
      <c r="K52"/>
      <c r="L52"/>
      <c r="M52"/>
    </row>
    <row r="53" spans="1:13" x14ac:dyDescent="0.25">
      <c r="A53"/>
      <c r="B53"/>
      <c r="C53"/>
      <c r="D53" s="35" t="s">
        <v>1798</v>
      </c>
      <c r="E53" s="35" t="s">
        <v>1798</v>
      </c>
      <c r="F53" s="35" t="s">
        <v>1726</v>
      </c>
      <c r="G53" s="35" t="s">
        <v>1728</v>
      </c>
      <c r="H53"/>
      <c r="I53"/>
      <c r="J53"/>
      <c r="K53"/>
      <c r="L53"/>
      <c r="M53"/>
    </row>
    <row r="54" spans="1:13" x14ac:dyDescent="0.25">
      <c r="A54"/>
      <c r="B54"/>
      <c r="C54"/>
      <c r="D54" s="35" t="s">
        <v>1799</v>
      </c>
      <c r="E54" s="35" t="s">
        <v>1799</v>
      </c>
      <c r="F54" s="35" t="s">
        <v>1726</v>
      </c>
      <c r="G54" s="35" t="s">
        <v>1728</v>
      </c>
      <c r="H54"/>
      <c r="I54"/>
      <c r="J54"/>
      <c r="K54"/>
      <c r="L54"/>
      <c r="M54"/>
    </row>
    <row r="55" spans="1:13" x14ac:dyDescent="0.25">
      <c r="A55"/>
      <c r="B55"/>
      <c r="C55"/>
      <c r="D55" s="35" t="s">
        <v>1800</v>
      </c>
      <c r="E55" s="35" t="s">
        <v>1800</v>
      </c>
      <c r="F55" s="35" t="s">
        <v>1726</v>
      </c>
      <c r="G55" s="35" t="s">
        <v>1728</v>
      </c>
      <c r="H55"/>
      <c r="I55"/>
      <c r="J55"/>
      <c r="K55"/>
      <c r="L55"/>
      <c r="M55"/>
    </row>
    <row r="56" spans="1:13" x14ac:dyDescent="0.25">
      <c r="A56"/>
      <c r="B56"/>
      <c r="C56" s="35" t="s">
        <v>1801</v>
      </c>
      <c r="D56" s="35" t="s">
        <v>1559</v>
      </c>
      <c r="E56" s="35" t="s">
        <v>1801</v>
      </c>
      <c r="F56" s="35" t="s">
        <v>1726</v>
      </c>
      <c r="G56" s="35" t="s">
        <v>1742</v>
      </c>
      <c r="H56"/>
      <c r="I56"/>
      <c r="J56"/>
      <c r="K56"/>
      <c r="L56"/>
      <c r="M56"/>
    </row>
    <row r="57" spans="1:13" x14ac:dyDescent="0.25">
      <c r="A57"/>
      <c r="B57"/>
      <c r="C57" s="35" t="s">
        <v>1802</v>
      </c>
      <c r="D57" s="35" t="s">
        <v>1559</v>
      </c>
      <c r="E57" s="35" t="s">
        <v>1802</v>
      </c>
      <c r="F57" s="35" t="s">
        <v>1726</v>
      </c>
      <c r="G57" s="35" t="s">
        <v>134</v>
      </c>
      <c r="H57"/>
      <c r="I57"/>
      <c r="J57"/>
      <c r="K57"/>
      <c r="L57"/>
      <c r="M57"/>
    </row>
    <row r="58" spans="1:13" x14ac:dyDescent="0.25">
      <c r="A58"/>
      <c r="B58"/>
      <c r="C58" s="35" t="s">
        <v>1803</v>
      </c>
      <c r="D58" s="35" t="s">
        <v>1559</v>
      </c>
      <c r="E58" s="35" t="s">
        <v>1803</v>
      </c>
      <c r="F58" s="35" t="s">
        <v>1726</v>
      </c>
      <c r="G58" s="35" t="s">
        <v>1742</v>
      </c>
      <c r="H58"/>
      <c r="I58"/>
      <c r="J58"/>
      <c r="K58"/>
      <c r="L58"/>
      <c r="M58"/>
    </row>
    <row r="59" spans="1:13" x14ac:dyDescent="0.25">
      <c r="A59"/>
      <c r="B59"/>
      <c r="C59" s="35" t="s">
        <v>1804</v>
      </c>
      <c r="D59" s="35" t="s">
        <v>1559</v>
      </c>
      <c r="E59" s="35" t="s">
        <v>1804</v>
      </c>
      <c r="F59" s="35" t="s">
        <v>1726</v>
      </c>
      <c r="G59" s="35" t="s">
        <v>1742</v>
      </c>
      <c r="H59"/>
      <c r="I59"/>
      <c r="J59"/>
      <c r="K59"/>
      <c r="L59"/>
      <c r="M59"/>
    </row>
    <row r="60" spans="1:13" x14ac:dyDescent="0.25">
      <c r="A60"/>
      <c r="B60"/>
      <c r="C60" s="35" t="s">
        <v>1805</v>
      </c>
      <c r="D60" s="35" t="s">
        <v>1559</v>
      </c>
      <c r="E60" s="35" t="s">
        <v>1805</v>
      </c>
      <c r="F60" s="35" t="s">
        <v>1726</v>
      </c>
      <c r="G60" s="35" t="s">
        <v>1742</v>
      </c>
      <c r="H60"/>
      <c r="I60"/>
      <c r="J60"/>
      <c r="K60"/>
      <c r="L60"/>
      <c r="M60"/>
    </row>
    <row r="61" spans="1:13" x14ac:dyDescent="0.25">
      <c r="A61"/>
      <c r="B61" s="35" t="s">
        <v>1806</v>
      </c>
      <c r="C61" s="35" t="s">
        <v>1559</v>
      </c>
      <c r="D61" s="35" t="s">
        <v>1559</v>
      </c>
      <c r="E61" s="35" t="s">
        <v>1806</v>
      </c>
      <c r="F61" s="35" t="s">
        <v>1727</v>
      </c>
      <c r="G61" s="35" t="s">
        <v>837</v>
      </c>
      <c r="H61"/>
      <c r="I61"/>
      <c r="J61"/>
      <c r="K61"/>
      <c r="L61"/>
      <c r="M61"/>
    </row>
    <row r="62" spans="1:13" x14ac:dyDescent="0.25">
      <c r="A62"/>
      <c r="B62"/>
      <c r="C62" s="35" t="s">
        <v>1807</v>
      </c>
      <c r="D62" s="35" t="s">
        <v>1559</v>
      </c>
      <c r="E62" s="35" t="s">
        <v>1807</v>
      </c>
      <c r="F62" s="35" t="s">
        <v>1727</v>
      </c>
      <c r="G62" s="35" t="s">
        <v>1742</v>
      </c>
      <c r="H62"/>
      <c r="I62"/>
      <c r="J62"/>
      <c r="K62"/>
      <c r="L62"/>
      <c r="M62"/>
    </row>
    <row r="63" spans="1:13" x14ac:dyDescent="0.25">
      <c r="A63"/>
      <c r="B63"/>
      <c r="C63" s="35" t="s">
        <v>1808</v>
      </c>
      <c r="D63" s="35" t="s">
        <v>1559</v>
      </c>
      <c r="E63" s="35" t="s">
        <v>1808</v>
      </c>
      <c r="F63" s="35" t="s">
        <v>1726</v>
      </c>
      <c r="G63" s="35" t="s">
        <v>1742</v>
      </c>
      <c r="H63"/>
      <c r="I63"/>
      <c r="J63"/>
      <c r="K63"/>
      <c r="L63"/>
      <c r="M63"/>
    </row>
    <row r="64" spans="1:13" x14ac:dyDescent="0.25">
      <c r="A64"/>
      <c r="B64"/>
      <c r="C64" s="35" t="s">
        <v>1809</v>
      </c>
      <c r="D64" s="35" t="s">
        <v>1559</v>
      </c>
      <c r="E64" s="35" t="s">
        <v>1809</v>
      </c>
      <c r="F64" s="35" t="s">
        <v>1727</v>
      </c>
      <c r="G64" s="35" t="s">
        <v>1742</v>
      </c>
      <c r="H64"/>
      <c r="I64"/>
      <c r="J64"/>
      <c r="K64"/>
      <c r="L64"/>
      <c r="M64"/>
    </row>
    <row r="65" spans="1:13" x14ac:dyDescent="0.25">
      <c r="A65"/>
      <c r="B65"/>
      <c r="C65" s="35" t="s">
        <v>1810</v>
      </c>
      <c r="D65" s="35" t="s">
        <v>1559</v>
      </c>
      <c r="E65" s="35" t="s">
        <v>1810</v>
      </c>
      <c r="F65" s="35" t="s">
        <v>1727</v>
      </c>
      <c r="G65" s="35" t="s">
        <v>134</v>
      </c>
      <c r="H65"/>
      <c r="I65"/>
      <c r="J65"/>
      <c r="K65"/>
      <c r="L65"/>
      <c r="M65"/>
    </row>
    <row r="66" spans="1:13" x14ac:dyDescent="0.25">
      <c r="A66" s="35" t="s">
        <v>1811</v>
      </c>
      <c r="B66" s="35" t="s">
        <v>1559</v>
      </c>
      <c r="C66" s="35" t="s">
        <v>1559</v>
      </c>
      <c r="D66" s="35" t="s">
        <v>1559</v>
      </c>
      <c r="E66" s="35" t="s">
        <v>1811</v>
      </c>
      <c r="F66" s="35" t="s">
        <v>1727</v>
      </c>
      <c r="G66" s="35" t="s">
        <v>837</v>
      </c>
      <c r="H66"/>
      <c r="I66"/>
      <c r="J66"/>
      <c r="K66"/>
      <c r="L66"/>
      <c r="M66"/>
    </row>
    <row r="67" spans="1:13" x14ac:dyDescent="0.25">
      <c r="A67"/>
      <c r="B67" s="35" t="s">
        <v>1812</v>
      </c>
      <c r="C67" s="35" t="s">
        <v>1559</v>
      </c>
      <c r="D67" s="35" t="s">
        <v>1559</v>
      </c>
      <c r="E67" s="35" t="s">
        <v>1812</v>
      </c>
      <c r="F67" s="35" t="s">
        <v>1727</v>
      </c>
      <c r="G67" s="35" t="s">
        <v>837</v>
      </c>
      <c r="H67"/>
      <c r="I67"/>
      <c r="J67"/>
      <c r="K67"/>
      <c r="L67"/>
      <c r="M67"/>
    </row>
    <row r="68" spans="1:13" x14ac:dyDescent="0.25">
      <c r="A68"/>
      <c r="B68"/>
      <c r="C68" s="35" t="s">
        <v>1813</v>
      </c>
      <c r="D68" s="35" t="s">
        <v>1559</v>
      </c>
      <c r="E68" s="35" t="s">
        <v>1813</v>
      </c>
      <c r="F68" s="35" t="s">
        <v>1726</v>
      </c>
      <c r="G68" s="35" t="s">
        <v>1749</v>
      </c>
      <c r="H68"/>
      <c r="I68"/>
      <c r="J68"/>
      <c r="K68"/>
      <c r="L68"/>
      <c r="M68"/>
    </row>
    <row r="69" spans="1:13" x14ac:dyDescent="0.25">
      <c r="A69"/>
      <c r="B69"/>
      <c r="C69" s="35" t="s">
        <v>1814</v>
      </c>
      <c r="D69" s="35" t="s">
        <v>1559</v>
      </c>
      <c r="E69" s="35" t="s">
        <v>1814</v>
      </c>
      <c r="F69" s="35" t="s">
        <v>1726</v>
      </c>
      <c r="G69" s="35" t="s">
        <v>1749</v>
      </c>
      <c r="H69"/>
      <c r="I69"/>
      <c r="J69"/>
      <c r="K69"/>
      <c r="L69"/>
      <c r="M69"/>
    </row>
    <row r="70" spans="1:13" x14ac:dyDescent="0.25">
      <c r="A70"/>
      <c r="B70"/>
      <c r="C70"/>
      <c r="D70" s="35" t="s">
        <v>2333</v>
      </c>
      <c r="E70" s="35" t="s">
        <v>2333</v>
      </c>
      <c r="F70" s="35" t="s">
        <v>1726</v>
      </c>
      <c r="G70" s="35" t="s">
        <v>1728</v>
      </c>
      <c r="H70"/>
      <c r="I70"/>
      <c r="J70"/>
      <c r="K70"/>
      <c r="L70"/>
      <c r="M70"/>
    </row>
    <row r="71" spans="1:13" x14ac:dyDescent="0.25">
      <c r="A71"/>
      <c r="B71"/>
      <c r="C71"/>
      <c r="D71" s="35" t="s">
        <v>2334</v>
      </c>
      <c r="E71" s="35" t="s">
        <v>2334</v>
      </c>
      <c r="F71" s="35" t="s">
        <v>1726</v>
      </c>
      <c r="G71" s="35" t="s">
        <v>1728</v>
      </c>
      <c r="H71"/>
      <c r="I71"/>
      <c r="J71"/>
      <c r="K71"/>
      <c r="L71"/>
      <c r="M71"/>
    </row>
    <row r="72" spans="1:13" x14ac:dyDescent="0.25">
      <c r="A72"/>
      <c r="B72"/>
      <c r="C72"/>
      <c r="D72" s="35" t="s">
        <v>2335</v>
      </c>
      <c r="E72" s="35" t="s">
        <v>2335</v>
      </c>
      <c r="F72" s="35" t="s">
        <v>1726</v>
      </c>
      <c r="G72" s="35" t="s">
        <v>1728</v>
      </c>
      <c r="H72"/>
      <c r="I72"/>
      <c r="J72"/>
      <c r="K72"/>
      <c r="L72"/>
      <c r="M72"/>
    </row>
    <row r="73" spans="1:13" x14ac:dyDescent="0.25">
      <c r="A73"/>
      <c r="B73"/>
      <c r="C73"/>
      <c r="D73" s="35" t="s">
        <v>2336</v>
      </c>
      <c r="E73" s="35" t="s">
        <v>2336</v>
      </c>
      <c r="F73" s="35" t="s">
        <v>1726</v>
      </c>
      <c r="G73" s="35" t="s">
        <v>1728</v>
      </c>
      <c r="H73"/>
      <c r="I73"/>
      <c r="J73"/>
      <c r="K73"/>
      <c r="L73"/>
      <c r="M73"/>
    </row>
    <row r="74" spans="1:13" x14ac:dyDescent="0.25">
      <c r="A74"/>
      <c r="B74"/>
      <c r="C74"/>
      <c r="D74" s="35" t="s">
        <v>2337</v>
      </c>
      <c r="E74" s="35" t="s">
        <v>2337</v>
      </c>
      <c r="F74" s="35" t="s">
        <v>1726</v>
      </c>
      <c r="G74" s="35" t="s">
        <v>1728</v>
      </c>
      <c r="H74"/>
      <c r="I74"/>
      <c r="J74"/>
      <c r="K74"/>
      <c r="L74"/>
      <c r="M74"/>
    </row>
    <row r="75" spans="1:13" x14ac:dyDescent="0.25">
      <c r="A75"/>
      <c r="B75"/>
      <c r="C75"/>
      <c r="D75" s="35" t="s">
        <v>2338</v>
      </c>
      <c r="E75" s="35" t="s">
        <v>2338</v>
      </c>
      <c r="F75" s="35" t="s">
        <v>1726</v>
      </c>
      <c r="G75" s="35" t="s">
        <v>1728</v>
      </c>
      <c r="H75"/>
      <c r="I75"/>
      <c r="J75"/>
      <c r="K75"/>
      <c r="L75"/>
      <c r="M75"/>
    </row>
    <row r="76" spans="1:13" x14ac:dyDescent="0.25">
      <c r="A76"/>
      <c r="B76"/>
      <c r="C76" s="35" t="s">
        <v>1815</v>
      </c>
      <c r="D76" s="35" t="s">
        <v>1559</v>
      </c>
      <c r="E76" s="35" t="s">
        <v>1815</v>
      </c>
      <c r="F76" s="35" t="s">
        <v>1727</v>
      </c>
      <c r="G76" s="35" t="s">
        <v>837</v>
      </c>
      <c r="H76"/>
      <c r="I76"/>
      <c r="J76"/>
      <c r="K76"/>
      <c r="L76"/>
      <c r="M76"/>
    </row>
    <row r="77" spans="1:13" x14ac:dyDescent="0.25">
      <c r="A77"/>
      <c r="B77"/>
      <c r="C77"/>
      <c r="D77" s="35" t="s">
        <v>1816</v>
      </c>
      <c r="E77" s="35" t="s">
        <v>1816</v>
      </c>
      <c r="F77" s="35" t="s">
        <v>1726</v>
      </c>
      <c r="G77" s="35" t="s">
        <v>1728</v>
      </c>
      <c r="H77"/>
      <c r="I77"/>
      <c r="J77"/>
      <c r="K77"/>
      <c r="L77"/>
      <c r="M77"/>
    </row>
    <row r="78" spans="1:13" x14ac:dyDescent="0.25">
      <c r="A78"/>
      <c r="B78"/>
      <c r="C78"/>
      <c r="D78" s="35" t="s">
        <v>1817</v>
      </c>
      <c r="E78" s="35" t="s">
        <v>1817</v>
      </c>
      <c r="F78" s="35" t="s">
        <v>1726</v>
      </c>
      <c r="G78" s="35" t="s">
        <v>1728</v>
      </c>
      <c r="H78"/>
      <c r="I78"/>
      <c r="J78"/>
      <c r="K78"/>
      <c r="L78"/>
      <c r="M78"/>
    </row>
    <row r="79" spans="1:13" x14ac:dyDescent="0.25">
      <c r="A79"/>
      <c r="B79"/>
      <c r="C79"/>
      <c r="D79" s="35" t="s">
        <v>1818</v>
      </c>
      <c r="E79" s="35" t="s">
        <v>1818</v>
      </c>
      <c r="F79" s="35" t="s">
        <v>1726</v>
      </c>
      <c r="G79" s="35" t="s">
        <v>1728</v>
      </c>
      <c r="H79"/>
      <c r="I79"/>
      <c r="J79"/>
      <c r="K79"/>
      <c r="L79"/>
      <c r="M79"/>
    </row>
    <row r="80" spans="1:13" x14ac:dyDescent="0.25">
      <c r="A80"/>
      <c r="B80"/>
      <c r="C80"/>
      <c r="D80" s="35" t="s">
        <v>1819</v>
      </c>
      <c r="E80" s="35" t="s">
        <v>1819</v>
      </c>
      <c r="F80" s="35" t="s">
        <v>1726</v>
      </c>
      <c r="G80" s="35" t="s">
        <v>1728</v>
      </c>
      <c r="H80"/>
      <c r="I80"/>
      <c r="J80"/>
      <c r="K80"/>
      <c r="L80"/>
      <c r="M80"/>
    </row>
    <row r="81" spans="1:13" x14ac:dyDescent="0.25">
      <c r="A81"/>
      <c r="B81"/>
      <c r="C81"/>
      <c r="D81" s="35" t="s">
        <v>1820</v>
      </c>
      <c r="E81" s="35" t="s">
        <v>1820</v>
      </c>
      <c r="F81" s="35" t="s">
        <v>1726</v>
      </c>
      <c r="G81" s="35" t="s">
        <v>1728</v>
      </c>
      <c r="H81"/>
      <c r="I81"/>
      <c r="J81"/>
      <c r="K81"/>
      <c r="L81"/>
      <c r="M81"/>
    </row>
    <row r="82" spans="1:13" x14ac:dyDescent="0.25">
      <c r="A82"/>
      <c r="B82"/>
      <c r="C82"/>
      <c r="D82" s="35" t="s">
        <v>1821</v>
      </c>
      <c r="E82" s="35" t="s">
        <v>1821</v>
      </c>
      <c r="F82" s="35" t="s">
        <v>1726</v>
      </c>
      <c r="G82" s="35" t="s">
        <v>1728</v>
      </c>
      <c r="H82"/>
      <c r="I82"/>
      <c r="J82"/>
      <c r="K82"/>
      <c r="L82"/>
      <c r="M82"/>
    </row>
    <row r="83" spans="1:13" x14ac:dyDescent="0.25">
      <c r="A83"/>
      <c r="B83"/>
      <c r="C83"/>
      <c r="D83" s="35" t="s">
        <v>1822</v>
      </c>
      <c r="E83" s="35" t="s">
        <v>1822</v>
      </c>
      <c r="F83" s="35" t="s">
        <v>1726</v>
      </c>
      <c r="G83" s="35" t="s">
        <v>1728</v>
      </c>
      <c r="H83"/>
      <c r="I83"/>
      <c r="J83"/>
      <c r="K83"/>
      <c r="L83"/>
      <c r="M83"/>
    </row>
    <row r="84" spans="1:13" x14ac:dyDescent="0.25">
      <c r="A84"/>
      <c r="B84"/>
      <c r="C84"/>
      <c r="D84" s="35" t="s">
        <v>1823</v>
      </c>
      <c r="E84" s="35" t="s">
        <v>1823</v>
      </c>
      <c r="F84" s="35" t="s">
        <v>1726</v>
      </c>
      <c r="G84" s="35" t="s">
        <v>1728</v>
      </c>
      <c r="H84"/>
      <c r="I84"/>
      <c r="J84"/>
      <c r="K84"/>
      <c r="L84"/>
      <c r="M84"/>
    </row>
    <row r="85" spans="1:13" x14ac:dyDescent="0.25">
      <c r="A85"/>
      <c r="B85"/>
      <c r="C85"/>
      <c r="D85" s="35" t="s">
        <v>1824</v>
      </c>
      <c r="E85" s="35" t="s">
        <v>1824</v>
      </c>
      <c r="F85" s="35" t="s">
        <v>1726</v>
      </c>
      <c r="G85" s="35" t="s">
        <v>1728</v>
      </c>
      <c r="H85"/>
      <c r="I85"/>
      <c r="J85"/>
      <c r="K85"/>
      <c r="L85"/>
      <c r="M85"/>
    </row>
    <row r="86" spans="1:13" x14ac:dyDescent="0.25">
      <c r="A86"/>
      <c r="B86"/>
      <c r="C86"/>
      <c r="D86" s="35" t="s">
        <v>1825</v>
      </c>
      <c r="E86" s="35" t="s">
        <v>1825</v>
      </c>
      <c r="F86" s="35" t="s">
        <v>1726</v>
      </c>
      <c r="G86" s="35" t="s">
        <v>1728</v>
      </c>
      <c r="H86"/>
      <c r="I86"/>
      <c r="J86"/>
      <c r="K86"/>
      <c r="L86"/>
      <c r="M86"/>
    </row>
    <row r="87" spans="1:13" x14ac:dyDescent="0.25">
      <c r="A87"/>
      <c r="B87"/>
      <c r="C87" s="35" t="s">
        <v>1826</v>
      </c>
      <c r="D87" s="35" t="s">
        <v>1559</v>
      </c>
      <c r="E87" s="35" t="s">
        <v>1826</v>
      </c>
      <c r="F87" s="35" t="s">
        <v>1726</v>
      </c>
      <c r="G87" s="35" t="s">
        <v>1742</v>
      </c>
      <c r="H87"/>
      <c r="I87"/>
      <c r="J87"/>
      <c r="K87"/>
      <c r="L87"/>
      <c r="M87"/>
    </row>
    <row r="88" spans="1:13" x14ac:dyDescent="0.25">
      <c r="A88"/>
      <c r="B88"/>
      <c r="C88" s="35" t="s">
        <v>1827</v>
      </c>
      <c r="D88" s="35" t="s">
        <v>1559</v>
      </c>
      <c r="E88" s="35" t="s">
        <v>1827</v>
      </c>
      <c r="F88" s="35" t="s">
        <v>1727</v>
      </c>
      <c r="G88" s="35" t="s">
        <v>837</v>
      </c>
      <c r="H88"/>
      <c r="I88"/>
      <c r="J88"/>
      <c r="K88"/>
      <c r="L88"/>
      <c r="M88"/>
    </row>
    <row r="89" spans="1:13" x14ac:dyDescent="0.25">
      <c r="A89"/>
      <c r="B89"/>
      <c r="C89"/>
      <c r="D89" s="35" t="s">
        <v>1828</v>
      </c>
      <c r="E89" s="35" t="s">
        <v>1828</v>
      </c>
      <c r="F89" s="35" t="s">
        <v>1726</v>
      </c>
      <c r="G89" s="35" t="s">
        <v>1728</v>
      </c>
      <c r="H89"/>
      <c r="I89"/>
      <c r="J89"/>
      <c r="K89"/>
      <c r="L89"/>
      <c r="M89"/>
    </row>
    <row r="90" spans="1:13" x14ac:dyDescent="0.25">
      <c r="A90"/>
      <c r="B90"/>
      <c r="C90"/>
      <c r="D90" s="35" t="s">
        <v>1829</v>
      </c>
      <c r="E90" s="35" t="s">
        <v>1829</v>
      </c>
      <c r="F90" s="35" t="s">
        <v>1726</v>
      </c>
      <c r="G90" s="35" t="s">
        <v>1728</v>
      </c>
      <c r="H90"/>
      <c r="I90"/>
      <c r="J90"/>
      <c r="K90"/>
      <c r="L90"/>
      <c r="M90"/>
    </row>
    <row r="91" spans="1:13" x14ac:dyDescent="0.25">
      <c r="A91"/>
      <c r="B91"/>
      <c r="C91"/>
      <c r="D91" s="35" t="s">
        <v>1830</v>
      </c>
      <c r="E91" s="35" t="s">
        <v>1830</v>
      </c>
      <c r="F91" s="35" t="s">
        <v>1726</v>
      </c>
      <c r="G91" s="35" t="s">
        <v>1728</v>
      </c>
      <c r="H91"/>
      <c r="I91"/>
      <c r="J91"/>
      <c r="K91"/>
      <c r="L91"/>
      <c r="M91"/>
    </row>
    <row r="92" spans="1:13" x14ac:dyDescent="0.25">
      <c r="A92"/>
      <c r="B92"/>
      <c r="C92" s="35" t="s">
        <v>2172</v>
      </c>
      <c r="D92" s="35" t="s">
        <v>1559</v>
      </c>
      <c r="E92" s="35" t="s">
        <v>2172</v>
      </c>
      <c r="F92" s="35" t="s">
        <v>1727</v>
      </c>
      <c r="G92" s="35" t="s">
        <v>1742</v>
      </c>
      <c r="H92"/>
      <c r="I92"/>
      <c r="J92"/>
      <c r="K92"/>
      <c r="L92"/>
      <c r="M92"/>
    </row>
    <row r="93" spans="1:13" x14ac:dyDescent="0.25">
      <c r="A93"/>
      <c r="B93"/>
      <c r="C93" s="35" t="s">
        <v>2173</v>
      </c>
      <c r="D93" s="35" t="s">
        <v>1559</v>
      </c>
      <c r="E93" s="35" t="s">
        <v>2173</v>
      </c>
      <c r="F93" s="35" t="s">
        <v>1726</v>
      </c>
      <c r="G93" s="35" t="s">
        <v>1742</v>
      </c>
      <c r="H93"/>
      <c r="I93"/>
      <c r="J93"/>
      <c r="K93"/>
      <c r="L93"/>
      <c r="M93"/>
    </row>
    <row r="94" spans="1:13" x14ac:dyDescent="0.25">
      <c r="A94"/>
      <c r="B94"/>
      <c r="C94" s="35" t="s">
        <v>2174</v>
      </c>
      <c r="D94" s="35" t="s">
        <v>1559</v>
      </c>
      <c r="E94" s="35" t="s">
        <v>2174</v>
      </c>
      <c r="F94" s="35" t="s">
        <v>1726</v>
      </c>
      <c r="G94" s="35" t="s">
        <v>1750</v>
      </c>
      <c r="H94"/>
      <c r="I94"/>
      <c r="J94"/>
      <c r="K94"/>
      <c r="L94"/>
      <c r="M94"/>
    </row>
    <row r="95" spans="1:13" x14ac:dyDescent="0.25">
      <c r="A95"/>
      <c r="B95"/>
      <c r="C95" s="35" t="s">
        <v>2175</v>
      </c>
      <c r="D95" s="35" t="s">
        <v>1559</v>
      </c>
      <c r="E95" s="35" t="s">
        <v>2175</v>
      </c>
      <c r="F95" s="35" t="s">
        <v>1727</v>
      </c>
      <c r="G95" s="35" t="s">
        <v>1742</v>
      </c>
      <c r="H95"/>
      <c r="I95"/>
      <c r="J95"/>
      <c r="K95"/>
      <c r="L95"/>
      <c r="M95"/>
    </row>
    <row r="96" spans="1:13" x14ac:dyDescent="0.25">
      <c r="A96"/>
      <c r="B96"/>
      <c r="C96" s="35" t="s">
        <v>2176</v>
      </c>
      <c r="D96" s="35" t="s">
        <v>1559</v>
      </c>
      <c r="E96" s="35" t="s">
        <v>2176</v>
      </c>
      <c r="F96" s="35" t="s">
        <v>1727</v>
      </c>
      <c r="G96" s="35" t="s">
        <v>837</v>
      </c>
      <c r="H96"/>
      <c r="I96"/>
      <c r="J96"/>
      <c r="K96"/>
      <c r="L96"/>
      <c r="M96"/>
    </row>
    <row r="97" spans="1:13" x14ac:dyDescent="0.25">
      <c r="A97"/>
      <c r="B97"/>
      <c r="C97"/>
      <c r="D97" s="35" t="s">
        <v>2380</v>
      </c>
      <c r="E97" s="35" t="s">
        <v>2380</v>
      </c>
      <c r="F97" s="35" t="s">
        <v>1726</v>
      </c>
      <c r="G97" s="35" t="s">
        <v>1728</v>
      </c>
      <c r="H97"/>
      <c r="I97"/>
      <c r="J97"/>
      <c r="K97"/>
      <c r="L97"/>
      <c r="M97"/>
    </row>
    <row r="98" spans="1:13" x14ac:dyDescent="0.25">
      <c r="A98"/>
      <c r="B98"/>
      <c r="C98"/>
      <c r="D98" s="35" t="s">
        <v>2381</v>
      </c>
      <c r="E98" s="35" t="s">
        <v>2381</v>
      </c>
      <c r="F98" s="35" t="s">
        <v>1726</v>
      </c>
      <c r="G98" s="35" t="s">
        <v>1728</v>
      </c>
      <c r="H98"/>
      <c r="I98"/>
      <c r="J98"/>
      <c r="K98"/>
      <c r="L98"/>
      <c r="M98"/>
    </row>
    <row r="99" spans="1:13" x14ac:dyDescent="0.25">
      <c r="A99"/>
      <c r="B99"/>
      <c r="C99" s="35" t="s">
        <v>2178</v>
      </c>
      <c r="D99" s="35" t="s">
        <v>1559</v>
      </c>
      <c r="E99" s="35" t="s">
        <v>2178</v>
      </c>
      <c r="F99" s="35" t="s">
        <v>1727</v>
      </c>
      <c r="G99" s="35" t="s">
        <v>1749</v>
      </c>
      <c r="H99"/>
      <c r="I99"/>
      <c r="J99"/>
      <c r="K99"/>
      <c r="L99"/>
      <c r="M99"/>
    </row>
    <row r="100" spans="1:13" x14ac:dyDescent="0.25">
      <c r="A100"/>
      <c r="B100"/>
      <c r="C100" s="35" t="s">
        <v>2179</v>
      </c>
      <c r="D100" s="35" t="s">
        <v>1559</v>
      </c>
      <c r="E100" s="35" t="s">
        <v>2179</v>
      </c>
      <c r="F100" s="35" t="s">
        <v>1727</v>
      </c>
      <c r="G100" s="35" t="s">
        <v>1749</v>
      </c>
      <c r="H100"/>
      <c r="I100"/>
      <c r="J100"/>
      <c r="K100"/>
      <c r="L100"/>
      <c r="M100"/>
    </row>
    <row r="101" spans="1:13" x14ac:dyDescent="0.25">
      <c r="A101"/>
      <c r="B101"/>
      <c r="C101" s="35" t="s">
        <v>2180</v>
      </c>
      <c r="D101" s="35" t="s">
        <v>1559</v>
      </c>
      <c r="E101" s="35" t="s">
        <v>2180</v>
      </c>
      <c r="F101" s="35" t="s">
        <v>1726</v>
      </c>
      <c r="G101" s="35" t="s">
        <v>134</v>
      </c>
      <c r="H101"/>
      <c r="I101"/>
      <c r="J101"/>
      <c r="K101"/>
      <c r="L101"/>
      <c r="M101"/>
    </row>
    <row r="102" spans="1:13" x14ac:dyDescent="0.25">
      <c r="A102"/>
      <c r="B102"/>
      <c r="C102" s="35" t="s">
        <v>2181</v>
      </c>
      <c r="D102" s="35" t="s">
        <v>1559</v>
      </c>
      <c r="E102" s="35" t="s">
        <v>2181</v>
      </c>
      <c r="F102" s="35" t="s">
        <v>1726</v>
      </c>
      <c r="G102" s="35" t="s">
        <v>134</v>
      </c>
      <c r="H102"/>
      <c r="I102"/>
      <c r="J102"/>
      <c r="K102"/>
      <c r="L102"/>
      <c r="M102"/>
    </row>
    <row r="103" spans="1:13" x14ac:dyDescent="0.25">
      <c r="A103"/>
      <c r="B103"/>
      <c r="C103" s="35" t="s">
        <v>2182</v>
      </c>
      <c r="D103" s="35" t="s">
        <v>1559</v>
      </c>
      <c r="E103" s="35" t="s">
        <v>2182</v>
      </c>
      <c r="F103" s="35" t="s">
        <v>1727</v>
      </c>
      <c r="G103" s="35" t="s">
        <v>837</v>
      </c>
      <c r="H103"/>
      <c r="I103"/>
      <c r="J103"/>
      <c r="K103"/>
      <c r="L103"/>
      <c r="M103"/>
    </row>
    <row r="104" spans="1:13" x14ac:dyDescent="0.25">
      <c r="A104"/>
      <c r="B104"/>
      <c r="C104"/>
      <c r="D104" s="35" t="s">
        <v>2183</v>
      </c>
      <c r="E104" s="35" t="s">
        <v>2183</v>
      </c>
      <c r="F104" s="35" t="s">
        <v>1726</v>
      </c>
      <c r="G104" s="35" t="s">
        <v>1728</v>
      </c>
      <c r="H104"/>
      <c r="I104"/>
      <c r="J104"/>
      <c r="K104"/>
      <c r="L104"/>
      <c r="M104"/>
    </row>
    <row r="105" spans="1:13" x14ac:dyDescent="0.25">
      <c r="A105"/>
      <c r="B105"/>
      <c r="C105"/>
      <c r="D105" s="35" t="s">
        <v>2184</v>
      </c>
      <c r="E105" s="35" t="s">
        <v>2184</v>
      </c>
      <c r="F105" s="35" t="s">
        <v>1726</v>
      </c>
      <c r="G105" s="35" t="s">
        <v>1728</v>
      </c>
      <c r="H105"/>
      <c r="I105"/>
      <c r="J105"/>
      <c r="K105"/>
      <c r="L105"/>
      <c r="M105"/>
    </row>
    <row r="106" spans="1:13" x14ac:dyDescent="0.25">
      <c r="A106"/>
      <c r="B106"/>
      <c r="C106"/>
      <c r="D106" s="35" t="s">
        <v>2185</v>
      </c>
      <c r="E106" s="35" t="s">
        <v>2185</v>
      </c>
      <c r="F106" s="35" t="s">
        <v>1726</v>
      </c>
      <c r="G106" s="35" t="s">
        <v>1728</v>
      </c>
      <c r="H106"/>
      <c r="I106"/>
      <c r="J106"/>
      <c r="K106"/>
      <c r="L106"/>
      <c r="M106"/>
    </row>
    <row r="107" spans="1:13" x14ac:dyDescent="0.25">
      <c r="A107"/>
      <c r="B107"/>
      <c r="C107" s="35" t="s">
        <v>2186</v>
      </c>
      <c r="D107" s="35" t="s">
        <v>1559</v>
      </c>
      <c r="E107" s="35" t="s">
        <v>2186</v>
      </c>
      <c r="F107" s="35" t="s">
        <v>1726</v>
      </c>
      <c r="G107" s="35" t="s">
        <v>837</v>
      </c>
      <c r="H107"/>
      <c r="I107"/>
      <c r="J107"/>
      <c r="K107"/>
      <c r="L107"/>
      <c r="M107"/>
    </row>
    <row r="108" spans="1:13" x14ac:dyDescent="0.25">
      <c r="A108"/>
      <c r="B108"/>
      <c r="C108"/>
      <c r="D108" s="35" t="s">
        <v>2187</v>
      </c>
      <c r="E108" s="35" t="s">
        <v>2187</v>
      </c>
      <c r="F108" s="35" t="s">
        <v>1726</v>
      </c>
      <c r="G108" s="35" t="s">
        <v>1728</v>
      </c>
      <c r="H108"/>
      <c r="I108"/>
      <c r="J108"/>
      <c r="K108"/>
      <c r="L108"/>
      <c r="M108"/>
    </row>
    <row r="109" spans="1:13" x14ac:dyDescent="0.25">
      <c r="A109"/>
      <c r="B109"/>
      <c r="C109"/>
      <c r="D109" s="35" t="s">
        <v>2188</v>
      </c>
      <c r="E109" s="35" t="s">
        <v>2188</v>
      </c>
      <c r="F109" s="35" t="s">
        <v>1726</v>
      </c>
      <c r="G109" s="35" t="s">
        <v>1728</v>
      </c>
      <c r="H109"/>
      <c r="I109"/>
      <c r="J109"/>
      <c r="K109"/>
      <c r="L109"/>
      <c r="M109"/>
    </row>
    <row r="110" spans="1:13" x14ac:dyDescent="0.25">
      <c r="A110"/>
      <c r="B110"/>
      <c r="C110"/>
      <c r="D110" s="35" t="s">
        <v>2189</v>
      </c>
      <c r="E110" s="35" t="s">
        <v>2189</v>
      </c>
      <c r="F110" s="35" t="s">
        <v>1726</v>
      </c>
      <c r="G110" s="35" t="s">
        <v>1728</v>
      </c>
      <c r="H110"/>
      <c r="I110"/>
      <c r="J110"/>
      <c r="K110"/>
      <c r="L110"/>
      <c r="M110"/>
    </row>
    <row r="111" spans="1:13" x14ac:dyDescent="0.25">
      <c r="A111"/>
      <c r="B111"/>
      <c r="C111" s="35" t="s">
        <v>2190</v>
      </c>
      <c r="D111" s="35" t="s">
        <v>1559</v>
      </c>
      <c r="E111" s="35" t="s">
        <v>2190</v>
      </c>
      <c r="F111" s="35" t="s">
        <v>1727</v>
      </c>
      <c r="G111" s="35" t="s">
        <v>837</v>
      </c>
      <c r="H111"/>
      <c r="I111"/>
      <c r="J111"/>
      <c r="K111"/>
      <c r="L111"/>
      <c r="M111"/>
    </row>
    <row r="112" spans="1:13" x14ac:dyDescent="0.25">
      <c r="A112"/>
      <c r="B112"/>
      <c r="C112" s="35" t="s">
        <v>2191</v>
      </c>
      <c r="D112" s="35" t="s">
        <v>2339</v>
      </c>
      <c r="E112" s="35" t="s">
        <v>2339</v>
      </c>
      <c r="F112" s="35" t="s">
        <v>1726</v>
      </c>
      <c r="G112" s="35" t="s">
        <v>1728</v>
      </c>
      <c r="H112"/>
      <c r="I112"/>
      <c r="J112"/>
      <c r="K112"/>
      <c r="L112"/>
      <c r="M112"/>
    </row>
    <row r="113" spans="1:13" x14ac:dyDescent="0.25">
      <c r="A113"/>
      <c r="B113"/>
      <c r="C113"/>
      <c r="D113" s="35" t="s">
        <v>2340</v>
      </c>
      <c r="E113" s="35" t="s">
        <v>2340</v>
      </c>
      <c r="F113" s="35" t="s">
        <v>1726</v>
      </c>
      <c r="G113" s="35" t="s">
        <v>1728</v>
      </c>
      <c r="H113"/>
      <c r="I113"/>
      <c r="J113"/>
      <c r="K113"/>
      <c r="L113"/>
      <c r="M113"/>
    </row>
    <row r="114" spans="1:13" x14ac:dyDescent="0.25">
      <c r="A114"/>
      <c r="B114"/>
      <c r="C114"/>
      <c r="D114" s="35" t="s">
        <v>2341</v>
      </c>
      <c r="E114" s="35" t="s">
        <v>2341</v>
      </c>
      <c r="F114" s="35" t="s">
        <v>1726</v>
      </c>
      <c r="G114" s="35" t="s">
        <v>1728</v>
      </c>
      <c r="H114"/>
      <c r="I114"/>
      <c r="J114"/>
      <c r="K114"/>
      <c r="L114"/>
      <c r="M114"/>
    </row>
    <row r="115" spans="1:13" x14ac:dyDescent="0.25">
      <c r="A115"/>
      <c r="B115" s="35" t="s">
        <v>1831</v>
      </c>
      <c r="C115" s="35" t="s">
        <v>1559</v>
      </c>
      <c r="D115" s="35" t="s">
        <v>1559</v>
      </c>
      <c r="E115" s="35" t="s">
        <v>1831</v>
      </c>
      <c r="F115" s="35" t="s">
        <v>1727</v>
      </c>
      <c r="G115" s="35" t="s">
        <v>837</v>
      </c>
      <c r="H115"/>
      <c r="I115"/>
      <c r="J115"/>
      <c r="K115"/>
      <c r="L115"/>
      <c r="M115"/>
    </row>
    <row r="116" spans="1:13" x14ac:dyDescent="0.25">
      <c r="A116"/>
      <c r="B116"/>
      <c r="C116" s="35" t="s">
        <v>1832</v>
      </c>
      <c r="D116" s="35" t="s">
        <v>1559</v>
      </c>
      <c r="E116" s="35" t="s">
        <v>1832</v>
      </c>
      <c r="F116" s="35" t="s">
        <v>1726</v>
      </c>
      <c r="G116" s="35" t="s">
        <v>1729</v>
      </c>
      <c r="H116"/>
      <c r="I116"/>
      <c r="J116"/>
      <c r="K116"/>
      <c r="L116"/>
      <c r="M116"/>
    </row>
    <row r="117" spans="1:13" x14ac:dyDescent="0.25">
      <c r="A117"/>
      <c r="B117"/>
      <c r="C117" s="35" t="s">
        <v>1833</v>
      </c>
      <c r="D117" s="35" t="s">
        <v>1559</v>
      </c>
      <c r="E117" s="35" t="s">
        <v>1833</v>
      </c>
      <c r="F117" s="35" t="s">
        <v>1726</v>
      </c>
      <c r="G117" s="35" t="s">
        <v>1729</v>
      </c>
      <c r="H117"/>
      <c r="I117"/>
      <c r="J117"/>
      <c r="K117"/>
      <c r="L117"/>
      <c r="M117"/>
    </row>
    <row r="118" spans="1:13" x14ac:dyDescent="0.25">
      <c r="A118"/>
      <c r="B118"/>
      <c r="C118" s="35" t="s">
        <v>1834</v>
      </c>
      <c r="D118" s="35" t="s">
        <v>1559</v>
      </c>
      <c r="E118" s="35" t="s">
        <v>1834</v>
      </c>
      <c r="F118" s="35" t="s">
        <v>1726</v>
      </c>
      <c r="G118" s="35" t="s">
        <v>1729</v>
      </c>
      <c r="H118"/>
      <c r="I118"/>
      <c r="J118"/>
      <c r="K118"/>
      <c r="L118"/>
      <c r="M118"/>
    </row>
    <row r="119" spans="1:13" x14ac:dyDescent="0.25">
      <c r="A119"/>
      <c r="B119"/>
      <c r="C119" s="35" t="s">
        <v>1835</v>
      </c>
      <c r="D119" s="35" t="s">
        <v>1559</v>
      </c>
      <c r="E119" s="35" t="s">
        <v>1835</v>
      </c>
      <c r="F119" s="35" t="s">
        <v>1726</v>
      </c>
      <c r="G119" s="35" t="s">
        <v>1729</v>
      </c>
      <c r="H119"/>
      <c r="I119"/>
      <c r="J119"/>
      <c r="K119"/>
      <c r="L119"/>
      <c r="M119"/>
    </row>
    <row r="120" spans="1:13" x14ac:dyDescent="0.25">
      <c r="A120"/>
      <c r="B120"/>
      <c r="C120" s="35" t="s">
        <v>1836</v>
      </c>
      <c r="D120" s="35" t="s">
        <v>1559</v>
      </c>
      <c r="E120" s="35" t="s">
        <v>1836</v>
      </c>
      <c r="F120" s="35" t="s">
        <v>1726</v>
      </c>
      <c r="G120" s="35" t="s">
        <v>1729</v>
      </c>
      <c r="H120"/>
      <c r="I120"/>
      <c r="J120"/>
      <c r="K120"/>
      <c r="L120"/>
      <c r="M120"/>
    </row>
    <row r="121" spans="1:13" x14ac:dyDescent="0.25">
      <c r="A121"/>
      <c r="B121"/>
      <c r="C121" s="35" t="s">
        <v>1837</v>
      </c>
      <c r="D121" s="35" t="s">
        <v>1559</v>
      </c>
      <c r="E121" s="35" t="s">
        <v>1837</v>
      </c>
      <c r="F121" s="35" t="s">
        <v>1726</v>
      </c>
      <c r="G121" s="35" t="s">
        <v>1729</v>
      </c>
      <c r="H121"/>
      <c r="I121"/>
      <c r="J121"/>
      <c r="K121"/>
      <c r="L121"/>
      <c r="M121"/>
    </row>
    <row r="122" spans="1:13" x14ac:dyDescent="0.25">
      <c r="A122"/>
      <c r="B122"/>
      <c r="C122" s="35" t="s">
        <v>1838</v>
      </c>
      <c r="D122" s="35" t="s">
        <v>1559</v>
      </c>
      <c r="E122" s="35" t="s">
        <v>1838</v>
      </c>
      <c r="F122" s="35" t="s">
        <v>1726</v>
      </c>
      <c r="G122" s="35" t="s">
        <v>1729</v>
      </c>
      <c r="H122"/>
      <c r="I122"/>
      <c r="J122"/>
      <c r="K122"/>
      <c r="L122"/>
      <c r="M122"/>
    </row>
    <row r="123" spans="1:13" x14ac:dyDescent="0.25">
      <c r="A123"/>
      <c r="B123"/>
      <c r="C123" s="35" t="s">
        <v>1839</v>
      </c>
      <c r="D123" s="35" t="s">
        <v>1559</v>
      </c>
      <c r="E123" s="35" t="s">
        <v>1839</v>
      </c>
      <c r="F123" s="35" t="s">
        <v>1726</v>
      </c>
      <c r="G123" s="35" t="s">
        <v>1729</v>
      </c>
      <c r="H123"/>
      <c r="I123"/>
      <c r="J123"/>
      <c r="K123"/>
      <c r="L123"/>
      <c r="M123"/>
    </row>
    <row r="124" spans="1:13" x14ac:dyDescent="0.25">
      <c r="A124"/>
      <c r="B124"/>
      <c r="C124" s="35" t="s">
        <v>1840</v>
      </c>
      <c r="D124" s="35" t="s">
        <v>1559</v>
      </c>
      <c r="E124" s="35" t="s">
        <v>1840</v>
      </c>
      <c r="F124" s="35" t="s">
        <v>1726</v>
      </c>
      <c r="G124" s="35" t="s">
        <v>1729</v>
      </c>
      <c r="H124"/>
      <c r="I124"/>
      <c r="J124"/>
      <c r="K124"/>
      <c r="L124"/>
      <c r="M124"/>
    </row>
    <row r="125" spans="1:13" x14ac:dyDescent="0.25">
      <c r="A125"/>
      <c r="B125"/>
      <c r="C125" s="35" t="s">
        <v>1841</v>
      </c>
      <c r="D125" s="35" t="s">
        <v>1559</v>
      </c>
      <c r="E125" s="35" t="s">
        <v>1841</v>
      </c>
      <c r="F125" s="35" t="s">
        <v>1726</v>
      </c>
      <c r="G125" s="35" t="s">
        <v>1729</v>
      </c>
      <c r="H125"/>
      <c r="I125"/>
      <c r="J125"/>
      <c r="K125"/>
      <c r="L125"/>
      <c r="M125"/>
    </row>
    <row r="126" spans="1:13" x14ac:dyDescent="0.25">
      <c r="A126"/>
      <c r="B126"/>
      <c r="C126" s="35" t="s">
        <v>1842</v>
      </c>
      <c r="D126" s="35" t="s">
        <v>1559</v>
      </c>
      <c r="E126" s="35" t="s">
        <v>1842</v>
      </c>
      <c r="F126" s="35" t="s">
        <v>1726</v>
      </c>
      <c r="G126" s="35" t="s">
        <v>1729</v>
      </c>
      <c r="H126"/>
      <c r="I126"/>
      <c r="J126"/>
      <c r="K126"/>
      <c r="L126"/>
      <c r="M126"/>
    </row>
    <row r="127" spans="1:13" x14ac:dyDescent="0.25">
      <c r="A127"/>
      <c r="B127"/>
      <c r="C127" s="35" t="s">
        <v>1843</v>
      </c>
      <c r="D127" s="35" t="s">
        <v>1559</v>
      </c>
      <c r="E127" s="35" t="s">
        <v>1843</v>
      </c>
      <c r="F127" s="35" t="s">
        <v>1726</v>
      </c>
      <c r="G127" s="35" t="s">
        <v>1729</v>
      </c>
      <c r="H127"/>
      <c r="I127"/>
      <c r="J127"/>
      <c r="K127"/>
      <c r="L127"/>
      <c r="M127"/>
    </row>
    <row r="128" spans="1:13" x14ac:dyDescent="0.25">
      <c r="A128"/>
      <c r="B128" s="35" t="s">
        <v>1844</v>
      </c>
      <c r="C128" s="35" t="s">
        <v>1559</v>
      </c>
      <c r="D128" s="35" t="s">
        <v>1559</v>
      </c>
      <c r="E128" s="35" t="s">
        <v>1844</v>
      </c>
      <c r="F128" s="35" t="s">
        <v>1730</v>
      </c>
      <c r="G128" s="35" t="s">
        <v>837</v>
      </c>
      <c r="H128"/>
      <c r="I128"/>
      <c r="J128"/>
      <c r="K128"/>
      <c r="L128"/>
      <c r="M128"/>
    </row>
    <row r="129" spans="1:13" x14ac:dyDescent="0.25">
      <c r="A129"/>
      <c r="B129"/>
      <c r="C129" s="35" t="s">
        <v>1845</v>
      </c>
      <c r="D129" s="35" t="s">
        <v>1559</v>
      </c>
      <c r="E129" s="35" t="s">
        <v>1845</v>
      </c>
      <c r="F129" s="35" t="s">
        <v>1726</v>
      </c>
      <c r="G129" s="35" t="s">
        <v>1742</v>
      </c>
      <c r="H129"/>
      <c r="I129"/>
      <c r="J129"/>
      <c r="K129"/>
      <c r="L129"/>
      <c r="M129"/>
    </row>
    <row r="130" spans="1:13" x14ac:dyDescent="0.25">
      <c r="A130"/>
      <c r="B130"/>
      <c r="C130" s="35" t="s">
        <v>1846</v>
      </c>
      <c r="D130" s="35" t="s">
        <v>1559</v>
      </c>
      <c r="E130" s="35" t="s">
        <v>1846</v>
      </c>
      <c r="F130" s="35" t="s">
        <v>1726</v>
      </c>
      <c r="G130" s="35" t="s">
        <v>1742</v>
      </c>
      <c r="H130"/>
      <c r="I130"/>
      <c r="J130"/>
      <c r="K130"/>
      <c r="L130"/>
      <c r="M130"/>
    </row>
    <row r="131" spans="1:13" x14ac:dyDescent="0.25">
      <c r="A131"/>
      <c r="B131"/>
      <c r="C131" s="35" t="s">
        <v>1847</v>
      </c>
      <c r="D131" s="35" t="s">
        <v>1559</v>
      </c>
      <c r="E131" s="35" t="s">
        <v>1847</v>
      </c>
      <c r="F131" s="35" t="s">
        <v>1730</v>
      </c>
      <c r="G131" s="35" t="s">
        <v>837</v>
      </c>
      <c r="H131"/>
      <c r="I131"/>
      <c r="J131"/>
      <c r="K131"/>
      <c r="L131"/>
      <c r="M131"/>
    </row>
    <row r="132" spans="1:13" x14ac:dyDescent="0.25">
      <c r="A132"/>
      <c r="B132"/>
      <c r="C132"/>
      <c r="D132" s="35" t="s">
        <v>2342</v>
      </c>
      <c r="E132" s="35" t="s">
        <v>2342</v>
      </c>
      <c r="F132" s="35" t="s">
        <v>1726</v>
      </c>
      <c r="G132" s="35" t="s">
        <v>1728</v>
      </c>
      <c r="H132"/>
      <c r="I132"/>
      <c r="J132"/>
      <c r="K132"/>
      <c r="L132"/>
      <c r="M132"/>
    </row>
    <row r="133" spans="1:13" x14ac:dyDescent="0.25">
      <c r="A133"/>
      <c r="B133"/>
      <c r="C133"/>
      <c r="D133" s="35" t="s">
        <v>2343</v>
      </c>
      <c r="E133" s="35" t="s">
        <v>2343</v>
      </c>
      <c r="F133" s="35" t="s">
        <v>1726</v>
      </c>
      <c r="G133" s="35" t="s">
        <v>1728</v>
      </c>
      <c r="H133"/>
      <c r="I133"/>
      <c r="J133"/>
      <c r="K133"/>
      <c r="L133"/>
      <c r="M133"/>
    </row>
    <row r="134" spans="1:13" x14ac:dyDescent="0.25">
      <c r="A134"/>
      <c r="B134"/>
      <c r="C134"/>
      <c r="D134" s="35" t="s">
        <v>2344</v>
      </c>
      <c r="E134" s="35" t="s">
        <v>2344</v>
      </c>
      <c r="F134" s="35" t="s">
        <v>1726</v>
      </c>
      <c r="G134" s="35" t="s">
        <v>1728</v>
      </c>
      <c r="H134"/>
      <c r="I134"/>
      <c r="J134"/>
      <c r="K134"/>
      <c r="L134"/>
      <c r="M134"/>
    </row>
    <row r="135" spans="1:13" x14ac:dyDescent="0.25">
      <c r="A135"/>
      <c r="B135"/>
      <c r="C135"/>
      <c r="D135" s="35" t="s">
        <v>2345</v>
      </c>
      <c r="E135" s="35" t="s">
        <v>2345</v>
      </c>
      <c r="F135" s="35" t="s">
        <v>1726</v>
      </c>
      <c r="G135" s="35" t="s">
        <v>1728</v>
      </c>
      <c r="H135"/>
      <c r="I135"/>
      <c r="J135"/>
      <c r="K135"/>
      <c r="L135"/>
      <c r="M135"/>
    </row>
    <row r="136" spans="1:13" x14ac:dyDescent="0.25">
      <c r="A136"/>
      <c r="B136"/>
      <c r="C136"/>
      <c r="D136" s="35" t="s">
        <v>2346</v>
      </c>
      <c r="E136" s="35" t="s">
        <v>2346</v>
      </c>
      <c r="F136" s="35" t="s">
        <v>1726</v>
      </c>
      <c r="G136" s="35" t="s">
        <v>1728</v>
      </c>
      <c r="H136"/>
      <c r="I136"/>
      <c r="J136"/>
      <c r="K136"/>
      <c r="L136"/>
      <c r="M136"/>
    </row>
    <row r="137" spans="1:13" x14ac:dyDescent="0.25">
      <c r="A137"/>
      <c r="B137"/>
      <c r="C137"/>
      <c r="D137" s="35" t="s">
        <v>2347</v>
      </c>
      <c r="E137" s="35" t="s">
        <v>2347</v>
      </c>
      <c r="F137" s="35" t="s">
        <v>1726</v>
      </c>
      <c r="G137" s="35" t="s">
        <v>1728</v>
      </c>
      <c r="H137"/>
      <c r="I137"/>
      <c r="J137"/>
      <c r="K137"/>
      <c r="L137"/>
      <c r="M137"/>
    </row>
    <row r="138" spans="1:13" x14ac:dyDescent="0.25">
      <c r="A138"/>
      <c r="B138"/>
      <c r="C138"/>
      <c r="D138" s="35" t="s">
        <v>2348</v>
      </c>
      <c r="E138" s="35" t="s">
        <v>2348</v>
      </c>
      <c r="F138" s="35" t="s">
        <v>1726</v>
      </c>
      <c r="G138" s="35" t="s">
        <v>1728</v>
      </c>
      <c r="H138"/>
      <c r="I138"/>
      <c r="J138"/>
      <c r="K138"/>
      <c r="L138"/>
      <c r="M138"/>
    </row>
    <row r="139" spans="1:13" x14ac:dyDescent="0.25">
      <c r="A139"/>
      <c r="B139"/>
      <c r="C139"/>
      <c r="D139" s="35" t="s">
        <v>2349</v>
      </c>
      <c r="E139" s="35" t="s">
        <v>2349</v>
      </c>
      <c r="F139" s="35" t="s">
        <v>1726</v>
      </c>
      <c r="G139" s="35" t="s">
        <v>1728</v>
      </c>
      <c r="H139"/>
      <c r="I139"/>
      <c r="J139"/>
      <c r="K139"/>
      <c r="L139"/>
      <c r="M139"/>
    </row>
    <row r="140" spans="1:13" x14ac:dyDescent="0.25">
      <c r="A140"/>
      <c r="B140"/>
      <c r="C140"/>
      <c r="D140" s="35" t="s">
        <v>2350</v>
      </c>
      <c r="E140" s="35" t="s">
        <v>2350</v>
      </c>
      <c r="F140" s="35" t="s">
        <v>1726</v>
      </c>
      <c r="G140" s="35" t="s">
        <v>1728</v>
      </c>
      <c r="H140"/>
      <c r="I140"/>
      <c r="J140"/>
      <c r="K140"/>
      <c r="L140"/>
      <c r="M140"/>
    </row>
    <row r="141" spans="1:13" x14ac:dyDescent="0.25">
      <c r="A141"/>
      <c r="B141"/>
      <c r="C141"/>
      <c r="D141" s="35" t="s">
        <v>2351</v>
      </c>
      <c r="E141" s="35" t="s">
        <v>2351</v>
      </c>
      <c r="F141" s="35" t="s">
        <v>1726</v>
      </c>
      <c r="G141" s="35" t="s">
        <v>1728</v>
      </c>
      <c r="H141"/>
      <c r="I141"/>
      <c r="J141"/>
      <c r="K141"/>
      <c r="L141"/>
      <c r="M141"/>
    </row>
    <row r="142" spans="1:13" x14ac:dyDescent="0.25">
      <c r="A142"/>
      <c r="B142"/>
      <c r="C142"/>
      <c r="D142" s="35" t="s">
        <v>2352</v>
      </c>
      <c r="E142" s="35" t="s">
        <v>2352</v>
      </c>
      <c r="F142" s="35" t="s">
        <v>1726</v>
      </c>
      <c r="G142" s="35" t="s">
        <v>1728</v>
      </c>
      <c r="H142"/>
      <c r="I142"/>
      <c r="J142"/>
      <c r="K142"/>
      <c r="L142"/>
      <c r="M142"/>
    </row>
    <row r="143" spans="1:13" x14ac:dyDescent="0.25">
      <c r="A143"/>
      <c r="B143"/>
      <c r="C143"/>
      <c r="D143" s="35" t="s">
        <v>2353</v>
      </c>
      <c r="E143" s="35" t="s">
        <v>2353</v>
      </c>
      <c r="F143" s="35" t="s">
        <v>1726</v>
      </c>
      <c r="G143" s="35" t="s">
        <v>1728</v>
      </c>
      <c r="H143"/>
      <c r="I143"/>
      <c r="J143"/>
      <c r="K143"/>
      <c r="L143"/>
      <c r="M143"/>
    </row>
    <row r="144" spans="1:13" x14ac:dyDescent="0.25">
      <c r="A144"/>
      <c r="B144"/>
      <c r="C144"/>
      <c r="D144" s="35" t="s">
        <v>2354</v>
      </c>
      <c r="E144" s="35" t="s">
        <v>2354</v>
      </c>
      <c r="F144" s="35" t="s">
        <v>1726</v>
      </c>
      <c r="G144" s="35" t="s">
        <v>1728</v>
      </c>
      <c r="H144"/>
      <c r="I144"/>
      <c r="J144"/>
      <c r="K144"/>
      <c r="L144"/>
      <c r="M144"/>
    </row>
    <row r="145" spans="1:13" x14ac:dyDescent="0.25">
      <c r="A145"/>
      <c r="B145"/>
      <c r="C145"/>
      <c r="D145" s="35" t="s">
        <v>2355</v>
      </c>
      <c r="E145" s="35" t="s">
        <v>2355</v>
      </c>
      <c r="F145" s="35" t="s">
        <v>1726</v>
      </c>
      <c r="G145" s="35" t="s">
        <v>1728</v>
      </c>
      <c r="H145"/>
      <c r="I145"/>
      <c r="J145"/>
      <c r="K145"/>
      <c r="L145"/>
      <c r="M145"/>
    </row>
    <row r="146" spans="1:13" x14ac:dyDescent="0.25">
      <c r="A146"/>
      <c r="B146"/>
      <c r="C146"/>
      <c r="D146" s="35" t="s">
        <v>2356</v>
      </c>
      <c r="E146" s="35" t="s">
        <v>2356</v>
      </c>
      <c r="F146" s="35" t="s">
        <v>1726</v>
      </c>
      <c r="G146" s="35" t="s">
        <v>1728</v>
      </c>
      <c r="H146"/>
      <c r="I146"/>
      <c r="J146"/>
      <c r="K146"/>
      <c r="L146"/>
      <c r="M146"/>
    </row>
    <row r="147" spans="1:13" x14ac:dyDescent="0.25">
      <c r="A147"/>
      <c r="B147"/>
      <c r="C147"/>
      <c r="D147" s="35" t="s">
        <v>2357</v>
      </c>
      <c r="E147" s="35" t="s">
        <v>2357</v>
      </c>
      <c r="F147" s="35" t="s">
        <v>1726</v>
      </c>
      <c r="G147" s="35" t="s">
        <v>1728</v>
      </c>
      <c r="H147"/>
      <c r="I147"/>
      <c r="J147"/>
      <c r="K147"/>
      <c r="L147"/>
      <c r="M147"/>
    </row>
    <row r="148" spans="1:13" x14ac:dyDescent="0.25">
      <c r="A148"/>
      <c r="B148"/>
      <c r="C148" s="35" t="s">
        <v>1848</v>
      </c>
      <c r="D148" s="35" t="s">
        <v>1559</v>
      </c>
      <c r="E148" s="35" t="s">
        <v>1848</v>
      </c>
      <c r="F148" s="35" t="s">
        <v>1730</v>
      </c>
      <c r="G148" s="35" t="s">
        <v>1742</v>
      </c>
      <c r="H148"/>
      <c r="I148"/>
      <c r="J148"/>
      <c r="K148"/>
      <c r="L148"/>
      <c r="M148"/>
    </row>
    <row r="149" spans="1:13" x14ac:dyDescent="0.25">
      <c r="A149"/>
      <c r="B149"/>
      <c r="C149" s="35" t="s">
        <v>1849</v>
      </c>
      <c r="D149" s="35" t="s">
        <v>1559</v>
      </c>
      <c r="E149" s="35" t="s">
        <v>1849</v>
      </c>
      <c r="F149" s="35" t="s">
        <v>1726</v>
      </c>
      <c r="G149" s="35" t="s">
        <v>1742</v>
      </c>
      <c r="H149"/>
      <c r="I149"/>
      <c r="J149"/>
      <c r="K149"/>
      <c r="L149"/>
      <c r="M149"/>
    </row>
    <row r="150" spans="1:13" x14ac:dyDescent="0.25">
      <c r="A150"/>
      <c r="B150"/>
      <c r="C150" s="35" t="s">
        <v>1850</v>
      </c>
      <c r="D150" s="35" t="s">
        <v>1559</v>
      </c>
      <c r="E150" s="35" t="s">
        <v>1850</v>
      </c>
      <c r="F150" s="35" t="s">
        <v>1726</v>
      </c>
      <c r="G150" s="35" t="s">
        <v>1742</v>
      </c>
      <c r="H150"/>
      <c r="I150"/>
      <c r="J150"/>
      <c r="K150"/>
      <c r="L150"/>
      <c r="M150"/>
    </row>
    <row r="151" spans="1:13" x14ac:dyDescent="0.25">
      <c r="A151"/>
      <c r="B151"/>
      <c r="C151" s="35" t="s">
        <v>1851</v>
      </c>
      <c r="D151" s="35" t="s">
        <v>1559</v>
      </c>
      <c r="E151" s="35" t="s">
        <v>1851</v>
      </c>
      <c r="F151" s="35" t="s">
        <v>1730</v>
      </c>
      <c r="G151" s="35" t="s">
        <v>1742</v>
      </c>
      <c r="H151"/>
      <c r="I151"/>
      <c r="J151"/>
      <c r="K151"/>
      <c r="L151"/>
      <c r="M151"/>
    </row>
    <row r="152" spans="1:13" x14ac:dyDescent="0.25">
      <c r="A152"/>
      <c r="B152"/>
      <c r="C152" s="35" t="s">
        <v>1852</v>
      </c>
      <c r="D152" s="35" t="s">
        <v>1559</v>
      </c>
      <c r="E152" s="35" t="s">
        <v>1852</v>
      </c>
      <c r="F152" s="35" t="s">
        <v>1730</v>
      </c>
      <c r="G152" s="35" t="s">
        <v>1742</v>
      </c>
      <c r="H152"/>
      <c r="I152"/>
      <c r="J152"/>
      <c r="K152"/>
      <c r="L152"/>
      <c r="M152"/>
    </row>
    <row r="153" spans="1:13" x14ac:dyDescent="0.25">
      <c r="A153"/>
      <c r="B153"/>
      <c r="C153" s="35" t="s">
        <v>1853</v>
      </c>
      <c r="D153" s="35" t="s">
        <v>1559</v>
      </c>
      <c r="E153" s="35" t="s">
        <v>1853</v>
      </c>
      <c r="F153" s="35" t="s">
        <v>1726</v>
      </c>
      <c r="G153" s="35" t="s">
        <v>1743</v>
      </c>
      <c r="H153"/>
      <c r="I153"/>
      <c r="J153"/>
      <c r="K153"/>
      <c r="L153"/>
      <c r="M153"/>
    </row>
    <row r="154" spans="1:13" x14ac:dyDescent="0.25">
      <c r="A154"/>
      <c r="B154"/>
      <c r="C154" s="35" t="s">
        <v>1854</v>
      </c>
      <c r="D154" s="35" t="s">
        <v>1559</v>
      </c>
      <c r="E154" s="35" t="s">
        <v>1854</v>
      </c>
      <c r="F154" s="35" t="s">
        <v>1726</v>
      </c>
      <c r="G154" s="35" t="s">
        <v>1743</v>
      </c>
      <c r="H154"/>
      <c r="I154"/>
      <c r="J154"/>
      <c r="K154"/>
      <c r="L154"/>
      <c r="M154"/>
    </row>
    <row r="155" spans="1:13" x14ac:dyDescent="0.25">
      <c r="A155"/>
      <c r="B155"/>
      <c r="C155" s="35" t="s">
        <v>1855</v>
      </c>
      <c r="D155" s="35" t="s">
        <v>1559</v>
      </c>
      <c r="E155" s="35" t="s">
        <v>1855</v>
      </c>
      <c r="F155" s="35" t="s">
        <v>1730</v>
      </c>
      <c r="G155" s="35" t="s">
        <v>837</v>
      </c>
      <c r="H155"/>
      <c r="I155"/>
      <c r="J155"/>
      <c r="K155"/>
      <c r="L155"/>
      <c r="M155"/>
    </row>
    <row r="156" spans="1:13" x14ac:dyDescent="0.25">
      <c r="A156"/>
      <c r="B156"/>
      <c r="C156"/>
      <c r="D156" s="35" t="s">
        <v>1856</v>
      </c>
      <c r="E156" s="35" t="s">
        <v>1856</v>
      </c>
      <c r="F156" s="35" t="s">
        <v>1726</v>
      </c>
      <c r="G156" s="35" t="s">
        <v>1728</v>
      </c>
      <c r="H156"/>
      <c r="I156"/>
      <c r="J156"/>
      <c r="K156"/>
      <c r="L156"/>
      <c r="M156"/>
    </row>
    <row r="157" spans="1:13" x14ac:dyDescent="0.25">
      <c r="A157"/>
      <c r="B157"/>
      <c r="C157"/>
      <c r="D157" s="35" t="s">
        <v>1857</v>
      </c>
      <c r="E157" s="35" t="s">
        <v>1857</v>
      </c>
      <c r="F157" s="35" t="s">
        <v>1726</v>
      </c>
      <c r="G157" s="35" t="s">
        <v>1728</v>
      </c>
      <c r="H157"/>
      <c r="I157"/>
      <c r="J157"/>
      <c r="K157"/>
      <c r="L157"/>
      <c r="M157"/>
    </row>
    <row r="158" spans="1:13" x14ac:dyDescent="0.25">
      <c r="A158"/>
      <c r="B158"/>
      <c r="C158"/>
      <c r="D158" s="35" t="s">
        <v>1858</v>
      </c>
      <c r="E158" s="35" t="s">
        <v>1858</v>
      </c>
      <c r="F158" s="35" t="s">
        <v>1726</v>
      </c>
      <c r="G158" s="35" t="s">
        <v>1728</v>
      </c>
      <c r="H158"/>
      <c r="I158"/>
      <c r="J158"/>
      <c r="K158"/>
      <c r="L158"/>
      <c r="M158"/>
    </row>
    <row r="159" spans="1:13" x14ac:dyDescent="0.25">
      <c r="A159"/>
      <c r="B159"/>
      <c r="C159"/>
      <c r="D159" s="35" t="s">
        <v>1859</v>
      </c>
      <c r="E159" s="35" t="s">
        <v>1859</v>
      </c>
      <c r="F159" s="35" t="s">
        <v>1730</v>
      </c>
      <c r="G159" s="35" t="s">
        <v>1742</v>
      </c>
      <c r="H159"/>
      <c r="I159"/>
      <c r="J159"/>
      <c r="K159"/>
      <c r="L159"/>
      <c r="M159"/>
    </row>
    <row r="160" spans="1:13" x14ac:dyDescent="0.25">
      <c r="A160"/>
      <c r="B160"/>
      <c r="C160" s="35" t="s">
        <v>1860</v>
      </c>
      <c r="D160" s="35" t="s">
        <v>1559</v>
      </c>
      <c r="E160" s="35" t="s">
        <v>1860</v>
      </c>
      <c r="F160" s="35" t="s">
        <v>1730</v>
      </c>
      <c r="G160" s="35" t="s">
        <v>1742</v>
      </c>
      <c r="H160"/>
      <c r="I160"/>
      <c r="J160"/>
      <c r="K160"/>
      <c r="L160"/>
      <c r="M160"/>
    </row>
    <row r="161" spans="1:13" x14ac:dyDescent="0.25">
      <c r="A161"/>
      <c r="B161"/>
      <c r="C161"/>
      <c r="D161" s="35" t="s">
        <v>1861</v>
      </c>
      <c r="E161" s="35" t="s">
        <v>1861</v>
      </c>
      <c r="F161" s="35" t="s">
        <v>1726</v>
      </c>
      <c r="G161" s="35" t="s">
        <v>1728</v>
      </c>
      <c r="H161"/>
      <c r="I161"/>
      <c r="J161"/>
      <c r="K161"/>
      <c r="L161"/>
      <c r="M161"/>
    </row>
    <row r="162" spans="1:13" x14ac:dyDescent="0.25">
      <c r="A162"/>
      <c r="B162"/>
      <c r="C162"/>
      <c r="D162" s="35" t="s">
        <v>1862</v>
      </c>
      <c r="E162" s="35" t="s">
        <v>1862</v>
      </c>
      <c r="F162" s="35" t="s">
        <v>1726</v>
      </c>
      <c r="G162" s="35" t="s">
        <v>1728</v>
      </c>
      <c r="H162"/>
      <c r="I162"/>
      <c r="J162"/>
      <c r="K162"/>
      <c r="L162"/>
      <c r="M162"/>
    </row>
    <row r="163" spans="1:13" x14ac:dyDescent="0.25">
      <c r="A163"/>
      <c r="B163"/>
      <c r="C163"/>
      <c r="D163" s="35" t="s">
        <v>1863</v>
      </c>
      <c r="E163" s="35" t="s">
        <v>1863</v>
      </c>
      <c r="F163" s="35" t="s">
        <v>1726</v>
      </c>
      <c r="G163" s="35" t="s">
        <v>1728</v>
      </c>
      <c r="H163"/>
      <c r="I163"/>
      <c r="J163"/>
      <c r="K163"/>
      <c r="L163"/>
      <c r="M163"/>
    </row>
    <row r="164" spans="1:13" x14ac:dyDescent="0.25">
      <c r="A164"/>
      <c r="B164"/>
      <c r="C164"/>
      <c r="D164" s="35" t="s">
        <v>1864</v>
      </c>
      <c r="E164" s="35" t="s">
        <v>1864</v>
      </c>
      <c r="F164" s="35" t="s">
        <v>1726</v>
      </c>
      <c r="G164" s="35" t="s">
        <v>1728</v>
      </c>
      <c r="H164"/>
      <c r="I164"/>
      <c r="J164"/>
      <c r="K164"/>
      <c r="L164"/>
      <c r="M164"/>
    </row>
    <row r="165" spans="1:13" x14ac:dyDescent="0.25">
      <c r="A165"/>
      <c r="B165"/>
      <c r="C165"/>
      <c r="D165" s="35" t="s">
        <v>1865</v>
      </c>
      <c r="E165" s="35" t="s">
        <v>1865</v>
      </c>
      <c r="F165" s="35" t="s">
        <v>1726</v>
      </c>
      <c r="G165" s="35" t="s">
        <v>1728</v>
      </c>
      <c r="H165"/>
      <c r="I165"/>
      <c r="J165"/>
      <c r="K165"/>
      <c r="L165"/>
      <c r="M165"/>
    </row>
    <row r="166" spans="1:13" x14ac:dyDescent="0.25">
      <c r="A166"/>
      <c r="B166"/>
      <c r="C166" s="35" t="s">
        <v>1866</v>
      </c>
      <c r="D166" s="35" t="s">
        <v>1559</v>
      </c>
      <c r="E166" s="35" t="s">
        <v>1866</v>
      </c>
      <c r="F166" s="35" t="s">
        <v>1726</v>
      </c>
      <c r="G166" s="35" t="s">
        <v>1742</v>
      </c>
      <c r="H166"/>
      <c r="I166"/>
      <c r="J166"/>
      <c r="K166"/>
      <c r="L166"/>
      <c r="M166"/>
    </row>
    <row r="167" spans="1:13" x14ac:dyDescent="0.25">
      <c r="A167"/>
      <c r="B167"/>
      <c r="C167" s="35" t="s">
        <v>2192</v>
      </c>
      <c r="D167" s="35" t="s">
        <v>1559</v>
      </c>
      <c r="E167" s="35" t="s">
        <v>2192</v>
      </c>
      <c r="F167" s="35" t="s">
        <v>1730</v>
      </c>
      <c r="G167" s="35" t="s">
        <v>1742</v>
      </c>
      <c r="H167"/>
      <c r="I167"/>
      <c r="J167"/>
      <c r="K167"/>
      <c r="L167"/>
      <c r="M167"/>
    </row>
    <row r="168" spans="1:13" x14ac:dyDescent="0.25">
      <c r="A168"/>
      <c r="B168"/>
      <c r="C168" s="35" t="s">
        <v>2193</v>
      </c>
      <c r="D168" s="35" t="s">
        <v>1559</v>
      </c>
      <c r="E168" s="35" t="s">
        <v>2193</v>
      </c>
      <c r="F168" s="35" t="s">
        <v>1726</v>
      </c>
      <c r="G168" s="35" t="s">
        <v>1742</v>
      </c>
      <c r="H168"/>
      <c r="I168"/>
      <c r="J168"/>
      <c r="K168"/>
      <c r="L168"/>
      <c r="M168"/>
    </row>
    <row r="169" spans="1:13" x14ac:dyDescent="0.25">
      <c r="A169"/>
      <c r="B169"/>
      <c r="C169" s="35" t="s">
        <v>2194</v>
      </c>
      <c r="D169" s="35" t="s">
        <v>1559</v>
      </c>
      <c r="E169" s="35" t="s">
        <v>2194</v>
      </c>
      <c r="F169" s="35" t="s">
        <v>1730</v>
      </c>
      <c r="G169" s="35" t="s">
        <v>1742</v>
      </c>
      <c r="H169"/>
      <c r="I169"/>
      <c r="J169"/>
      <c r="K169"/>
      <c r="L169"/>
      <c r="M169"/>
    </row>
    <row r="170" spans="1:13" x14ac:dyDescent="0.25">
      <c r="A170"/>
      <c r="B170"/>
      <c r="C170" s="35" t="s">
        <v>2195</v>
      </c>
      <c r="D170" s="35" t="s">
        <v>1559</v>
      </c>
      <c r="E170" s="35" t="s">
        <v>2195</v>
      </c>
      <c r="F170" s="35" t="s">
        <v>1730</v>
      </c>
      <c r="G170" s="35" t="s">
        <v>1742</v>
      </c>
      <c r="H170"/>
      <c r="I170"/>
      <c r="J170"/>
      <c r="K170"/>
      <c r="L170"/>
      <c r="M170"/>
    </row>
    <row r="171" spans="1:13" x14ac:dyDescent="0.25">
      <c r="A171"/>
      <c r="B171"/>
      <c r="C171" s="35" t="s">
        <v>2196</v>
      </c>
      <c r="D171" s="35" t="s">
        <v>1559</v>
      </c>
      <c r="E171" s="35" t="s">
        <v>2196</v>
      </c>
      <c r="F171" s="35" t="s">
        <v>1726</v>
      </c>
      <c r="G171" s="35" t="s">
        <v>1742</v>
      </c>
      <c r="H171"/>
      <c r="I171"/>
      <c r="J171"/>
      <c r="K171"/>
      <c r="L171"/>
      <c r="M171"/>
    </row>
    <row r="172" spans="1:13" x14ac:dyDescent="0.25">
      <c r="A172"/>
      <c r="B172"/>
      <c r="C172"/>
      <c r="D172" s="35" t="s">
        <v>2197</v>
      </c>
      <c r="E172" s="35" t="s">
        <v>2197</v>
      </c>
      <c r="F172" s="35" t="s">
        <v>1726</v>
      </c>
      <c r="G172" s="35" t="s">
        <v>1728</v>
      </c>
      <c r="H172"/>
      <c r="I172"/>
      <c r="J172"/>
      <c r="K172"/>
      <c r="L172"/>
      <c r="M172"/>
    </row>
    <row r="173" spans="1:13" x14ac:dyDescent="0.25">
      <c r="A173"/>
      <c r="B173"/>
      <c r="C173"/>
      <c r="D173" s="35" t="s">
        <v>2198</v>
      </c>
      <c r="E173" s="35" t="s">
        <v>2198</v>
      </c>
      <c r="F173" s="35" t="s">
        <v>1726</v>
      </c>
      <c r="G173" s="35" t="s">
        <v>1728</v>
      </c>
      <c r="H173"/>
      <c r="I173"/>
      <c r="J173"/>
      <c r="K173"/>
      <c r="L173"/>
      <c r="M173"/>
    </row>
    <row r="174" spans="1:13" x14ac:dyDescent="0.25">
      <c r="A174"/>
      <c r="B174"/>
      <c r="C174"/>
      <c r="D174" s="35" t="s">
        <v>2199</v>
      </c>
      <c r="E174" s="35" t="s">
        <v>2199</v>
      </c>
      <c r="F174" s="35" t="s">
        <v>1726</v>
      </c>
      <c r="G174" s="35" t="s">
        <v>1728</v>
      </c>
      <c r="H174"/>
      <c r="I174"/>
      <c r="J174"/>
      <c r="K174"/>
      <c r="L174"/>
      <c r="M174"/>
    </row>
    <row r="175" spans="1:13" x14ac:dyDescent="0.25">
      <c r="A175"/>
      <c r="B175"/>
      <c r="C175"/>
      <c r="D175" s="35" t="s">
        <v>2200</v>
      </c>
      <c r="E175" s="35" t="s">
        <v>2200</v>
      </c>
      <c r="F175" s="35" t="s">
        <v>1726</v>
      </c>
      <c r="G175" s="35" t="s">
        <v>1728</v>
      </c>
      <c r="H175"/>
      <c r="I175"/>
      <c r="J175"/>
      <c r="K175"/>
      <c r="L175"/>
      <c r="M175"/>
    </row>
    <row r="176" spans="1:13" x14ac:dyDescent="0.25">
      <c r="A176"/>
      <c r="B176"/>
      <c r="C176"/>
      <c r="D176" s="35" t="s">
        <v>2201</v>
      </c>
      <c r="E176" s="35" t="s">
        <v>2201</v>
      </c>
      <c r="F176" s="35" t="s">
        <v>1726</v>
      </c>
      <c r="G176" s="35" t="s">
        <v>1728</v>
      </c>
      <c r="H176"/>
      <c r="I176"/>
      <c r="J176"/>
      <c r="K176"/>
      <c r="L176"/>
      <c r="M176"/>
    </row>
    <row r="177" spans="1:13" x14ac:dyDescent="0.25">
      <c r="A177"/>
      <c r="B177"/>
      <c r="C177"/>
      <c r="D177" s="35" t="s">
        <v>2202</v>
      </c>
      <c r="E177" s="35" t="s">
        <v>2202</v>
      </c>
      <c r="F177" s="35" t="s">
        <v>1726</v>
      </c>
      <c r="G177" s="35" t="s">
        <v>1728</v>
      </c>
      <c r="H177"/>
      <c r="I177"/>
      <c r="J177"/>
      <c r="K177"/>
      <c r="L177"/>
      <c r="M177"/>
    </row>
    <row r="178" spans="1:13" x14ac:dyDescent="0.25">
      <c r="A178"/>
      <c r="B178"/>
      <c r="C178" s="35" t="s">
        <v>2203</v>
      </c>
      <c r="D178" s="35" t="s">
        <v>1559</v>
      </c>
      <c r="E178" s="35" t="s">
        <v>2203</v>
      </c>
      <c r="F178" s="35" t="s">
        <v>1730</v>
      </c>
      <c r="G178" s="35" t="s">
        <v>1742</v>
      </c>
      <c r="H178"/>
      <c r="I178"/>
      <c r="J178"/>
      <c r="K178"/>
      <c r="L178"/>
      <c r="M178"/>
    </row>
    <row r="179" spans="1:13" x14ac:dyDescent="0.25">
      <c r="A179"/>
      <c r="B179"/>
      <c r="C179" s="35" t="s">
        <v>2204</v>
      </c>
      <c r="D179" s="35" t="s">
        <v>1559</v>
      </c>
      <c r="E179" s="35" t="s">
        <v>2204</v>
      </c>
      <c r="F179" s="35" t="s">
        <v>1726</v>
      </c>
      <c r="G179" s="35" t="s">
        <v>837</v>
      </c>
      <c r="H179"/>
      <c r="I179"/>
      <c r="J179"/>
      <c r="K179"/>
      <c r="L179"/>
      <c r="M179"/>
    </row>
    <row r="180" spans="1:13" x14ac:dyDescent="0.25">
      <c r="A180"/>
      <c r="B180"/>
      <c r="C180"/>
      <c r="D180" s="35" t="s">
        <v>2358</v>
      </c>
      <c r="E180" s="35" t="s">
        <v>2358</v>
      </c>
      <c r="F180" s="35" t="s">
        <v>1726</v>
      </c>
      <c r="G180" s="35" t="s">
        <v>1728</v>
      </c>
      <c r="H180"/>
      <c r="I180"/>
      <c r="J180"/>
      <c r="K180"/>
      <c r="L180"/>
      <c r="M180"/>
    </row>
    <row r="181" spans="1:13" x14ac:dyDescent="0.25">
      <c r="A181"/>
      <c r="B181"/>
      <c r="C181"/>
      <c r="D181" s="35" t="s">
        <v>2359</v>
      </c>
      <c r="E181" s="35" t="s">
        <v>2359</v>
      </c>
      <c r="F181" s="35" t="s">
        <v>1726</v>
      </c>
      <c r="G181" s="35" t="s">
        <v>1728</v>
      </c>
      <c r="H181"/>
      <c r="I181"/>
      <c r="J181"/>
      <c r="K181"/>
      <c r="L181"/>
      <c r="M181"/>
    </row>
    <row r="182" spans="1:13" x14ac:dyDescent="0.25">
      <c r="A182"/>
      <c r="B182" s="35" t="s">
        <v>1867</v>
      </c>
      <c r="C182" s="35" t="s">
        <v>1559</v>
      </c>
      <c r="D182" s="35" t="s">
        <v>1559</v>
      </c>
      <c r="E182" s="35" t="s">
        <v>1867</v>
      </c>
      <c r="F182" s="35" t="s">
        <v>1726</v>
      </c>
      <c r="G182" s="35" t="s">
        <v>837</v>
      </c>
      <c r="H182"/>
      <c r="I182"/>
      <c r="J182"/>
      <c r="K182"/>
      <c r="L182"/>
      <c r="M182"/>
    </row>
    <row r="183" spans="1:13" x14ac:dyDescent="0.25">
      <c r="A183"/>
      <c r="B183"/>
      <c r="C183" s="35" t="s">
        <v>2205</v>
      </c>
      <c r="D183" s="35" t="s">
        <v>1559</v>
      </c>
      <c r="E183" s="35" t="s">
        <v>2205</v>
      </c>
      <c r="F183" s="35" t="s">
        <v>1726</v>
      </c>
      <c r="G183" s="35" t="s">
        <v>1742</v>
      </c>
      <c r="H183"/>
      <c r="I183"/>
      <c r="J183"/>
      <c r="K183"/>
      <c r="L183"/>
      <c r="M183"/>
    </row>
    <row r="184" spans="1:13" x14ac:dyDescent="0.25">
      <c r="A184"/>
      <c r="B184"/>
      <c r="C184" s="35" t="s">
        <v>2206</v>
      </c>
      <c r="D184" s="35" t="s">
        <v>1559</v>
      </c>
      <c r="E184" s="35" t="s">
        <v>2206</v>
      </c>
      <c r="F184" s="35" t="s">
        <v>1726</v>
      </c>
      <c r="G184" s="35" t="s">
        <v>1742</v>
      </c>
      <c r="H184"/>
      <c r="I184"/>
      <c r="J184"/>
      <c r="K184"/>
      <c r="L184"/>
      <c r="M184"/>
    </row>
    <row r="185" spans="1:13" x14ac:dyDescent="0.25">
      <c r="A185"/>
      <c r="B185"/>
      <c r="C185" s="35" t="s">
        <v>2207</v>
      </c>
      <c r="D185" s="35" t="s">
        <v>1559</v>
      </c>
      <c r="E185" s="35" t="s">
        <v>2207</v>
      </c>
      <c r="F185" s="35" t="s">
        <v>1726</v>
      </c>
      <c r="G185" s="35" t="s">
        <v>1742</v>
      </c>
      <c r="H185"/>
      <c r="I185"/>
      <c r="J185"/>
      <c r="K185"/>
      <c r="L185"/>
      <c r="M185"/>
    </row>
    <row r="186" spans="1:13" x14ac:dyDescent="0.25">
      <c r="A186"/>
      <c r="B186"/>
      <c r="C186" s="35" t="s">
        <v>2208</v>
      </c>
      <c r="D186" s="35" t="s">
        <v>1559</v>
      </c>
      <c r="E186" s="35" t="s">
        <v>2208</v>
      </c>
      <c r="F186" s="35" t="s">
        <v>1726</v>
      </c>
      <c r="G186" s="35" t="s">
        <v>1742</v>
      </c>
      <c r="H186"/>
      <c r="I186"/>
      <c r="J186"/>
      <c r="K186"/>
      <c r="L186"/>
      <c r="M186"/>
    </row>
    <row r="187" spans="1:13" x14ac:dyDescent="0.25">
      <c r="A187"/>
      <c r="B187"/>
      <c r="C187" s="35" t="s">
        <v>2209</v>
      </c>
      <c r="D187" s="35" t="s">
        <v>1559</v>
      </c>
      <c r="E187" s="35" t="s">
        <v>2209</v>
      </c>
      <c r="F187" s="35" t="s">
        <v>1726</v>
      </c>
      <c r="G187" s="35" t="s">
        <v>1742</v>
      </c>
      <c r="H187"/>
      <c r="I187"/>
      <c r="J187"/>
      <c r="K187"/>
      <c r="L187"/>
      <c r="M187"/>
    </row>
    <row r="188" spans="1:13" x14ac:dyDescent="0.25">
      <c r="A188"/>
      <c r="B188"/>
      <c r="C188" s="35" t="s">
        <v>2210</v>
      </c>
      <c r="D188" s="35" t="s">
        <v>1559</v>
      </c>
      <c r="E188" s="35" t="s">
        <v>2210</v>
      </c>
      <c r="F188" s="35" t="s">
        <v>1726</v>
      </c>
      <c r="G188" s="35" t="s">
        <v>1742</v>
      </c>
      <c r="H188"/>
      <c r="I188"/>
      <c r="J188"/>
      <c r="K188"/>
      <c r="L188"/>
      <c r="M188"/>
    </row>
    <row r="189" spans="1:13" x14ac:dyDescent="0.25">
      <c r="A189"/>
      <c r="B189"/>
      <c r="C189" s="35" t="s">
        <v>2211</v>
      </c>
      <c r="D189" s="35" t="s">
        <v>1559</v>
      </c>
      <c r="E189" s="35" t="s">
        <v>2211</v>
      </c>
      <c r="F189" s="35" t="s">
        <v>1726</v>
      </c>
      <c r="G189" s="35" t="s">
        <v>1742</v>
      </c>
      <c r="H189"/>
      <c r="I189"/>
      <c r="J189"/>
      <c r="K189"/>
      <c r="L189"/>
      <c r="M189"/>
    </row>
    <row r="190" spans="1:13" x14ac:dyDescent="0.25">
      <c r="A190"/>
      <c r="B190"/>
      <c r="C190" s="35" t="s">
        <v>2212</v>
      </c>
      <c r="D190" s="35" t="s">
        <v>1559</v>
      </c>
      <c r="E190" s="35" t="s">
        <v>2212</v>
      </c>
      <c r="F190" s="35" t="s">
        <v>1726</v>
      </c>
      <c r="G190" s="35" t="s">
        <v>1749</v>
      </c>
      <c r="H190"/>
      <c r="I190"/>
      <c r="J190"/>
      <c r="K190"/>
      <c r="L190"/>
      <c r="M190"/>
    </row>
    <row r="191" spans="1:13" x14ac:dyDescent="0.25">
      <c r="A191"/>
      <c r="B191"/>
      <c r="C191" s="35" t="s">
        <v>2213</v>
      </c>
      <c r="D191" s="35" t="s">
        <v>1559</v>
      </c>
      <c r="E191" s="35" t="s">
        <v>2213</v>
      </c>
      <c r="F191" s="35" t="s">
        <v>1726</v>
      </c>
      <c r="G191" s="35" t="s">
        <v>1749</v>
      </c>
      <c r="H191"/>
      <c r="I191"/>
      <c r="J191"/>
      <c r="K191"/>
      <c r="L191"/>
      <c r="M191"/>
    </row>
    <row r="192" spans="1:13" x14ac:dyDescent="0.25">
      <c r="A192"/>
      <c r="B192"/>
      <c r="C192" s="35" t="s">
        <v>2214</v>
      </c>
      <c r="D192" s="35" t="s">
        <v>1559</v>
      </c>
      <c r="E192" s="35" t="s">
        <v>2214</v>
      </c>
      <c r="F192" s="35" t="s">
        <v>1726</v>
      </c>
      <c r="G192" s="35" t="s">
        <v>134</v>
      </c>
      <c r="H192"/>
      <c r="I192"/>
      <c r="J192"/>
      <c r="K192"/>
      <c r="L192"/>
      <c r="M192"/>
    </row>
    <row r="193" spans="1:13" x14ac:dyDescent="0.25">
      <c r="A193"/>
      <c r="B193"/>
      <c r="C193" s="35" t="s">
        <v>2215</v>
      </c>
      <c r="D193" s="35" t="s">
        <v>1559</v>
      </c>
      <c r="E193" s="35" t="s">
        <v>2215</v>
      </c>
      <c r="F193" s="35" t="s">
        <v>1726</v>
      </c>
      <c r="G193" s="35" t="s">
        <v>837</v>
      </c>
      <c r="H193"/>
      <c r="I193"/>
      <c r="J193"/>
      <c r="K193"/>
      <c r="L193"/>
      <c r="M193"/>
    </row>
    <row r="194" spans="1:13" x14ac:dyDescent="0.25">
      <c r="A194"/>
      <c r="B194"/>
      <c r="C194"/>
      <c r="D194" s="35" t="s">
        <v>2216</v>
      </c>
      <c r="E194" s="35" t="s">
        <v>2216</v>
      </c>
      <c r="F194" s="35" t="s">
        <v>1726</v>
      </c>
      <c r="G194" s="35" t="s">
        <v>1728</v>
      </c>
      <c r="H194"/>
      <c r="I194"/>
      <c r="J194"/>
      <c r="K194"/>
      <c r="L194"/>
      <c r="M194"/>
    </row>
    <row r="195" spans="1:13" x14ac:dyDescent="0.25">
      <c r="A195"/>
      <c r="B195"/>
      <c r="C195"/>
      <c r="D195" s="35" t="s">
        <v>2217</v>
      </c>
      <c r="E195" s="35" t="s">
        <v>2217</v>
      </c>
      <c r="F195" s="35" t="s">
        <v>1726</v>
      </c>
      <c r="G195" s="35" t="s">
        <v>1728</v>
      </c>
      <c r="H195"/>
      <c r="I195"/>
      <c r="J195"/>
      <c r="K195"/>
      <c r="L195"/>
      <c r="M195"/>
    </row>
    <row r="196" spans="1:13" x14ac:dyDescent="0.25">
      <c r="A196"/>
      <c r="B196"/>
      <c r="C196"/>
      <c r="D196" s="35" t="s">
        <v>2218</v>
      </c>
      <c r="E196" s="35" t="s">
        <v>2218</v>
      </c>
      <c r="F196" s="35" t="s">
        <v>1726</v>
      </c>
      <c r="G196" s="35" t="s">
        <v>1728</v>
      </c>
      <c r="H196"/>
      <c r="I196"/>
      <c r="J196"/>
      <c r="K196"/>
      <c r="L196"/>
      <c r="M196"/>
    </row>
    <row r="197" spans="1:13" x14ac:dyDescent="0.25">
      <c r="A197"/>
      <c r="B197"/>
      <c r="C197"/>
      <c r="D197" s="35" t="s">
        <v>2219</v>
      </c>
      <c r="E197" s="35" t="s">
        <v>2219</v>
      </c>
      <c r="F197" s="35" t="s">
        <v>1726</v>
      </c>
      <c r="G197" s="35" t="s">
        <v>1742</v>
      </c>
      <c r="H197"/>
      <c r="I197"/>
      <c r="J197"/>
      <c r="K197"/>
      <c r="L197"/>
      <c r="M197"/>
    </row>
    <row r="198" spans="1:13" x14ac:dyDescent="0.25">
      <c r="A198"/>
      <c r="B198"/>
      <c r="C198" s="35" t="s">
        <v>2220</v>
      </c>
      <c r="D198" s="35" t="s">
        <v>1559</v>
      </c>
      <c r="E198" s="35" t="s">
        <v>2220</v>
      </c>
      <c r="F198" s="35" t="s">
        <v>1726</v>
      </c>
      <c r="G198" s="35" t="s">
        <v>837</v>
      </c>
      <c r="H198"/>
      <c r="I198"/>
      <c r="J198"/>
      <c r="K198"/>
      <c r="L198"/>
      <c r="M198"/>
    </row>
    <row r="199" spans="1:13" x14ac:dyDescent="0.25">
      <c r="A199"/>
      <c r="B199"/>
      <c r="C199"/>
      <c r="D199" s="35" t="s">
        <v>2360</v>
      </c>
      <c r="E199" s="35" t="s">
        <v>2360</v>
      </c>
      <c r="F199" s="35" t="s">
        <v>1726</v>
      </c>
      <c r="G199" s="35" t="s">
        <v>1728</v>
      </c>
      <c r="H199"/>
      <c r="I199"/>
      <c r="J199"/>
      <c r="K199"/>
      <c r="L199"/>
      <c r="M199"/>
    </row>
    <row r="200" spans="1:13" x14ac:dyDescent="0.25">
      <c r="A200"/>
      <c r="B200"/>
      <c r="C200"/>
      <c r="D200" s="35" t="s">
        <v>2361</v>
      </c>
      <c r="E200" s="35" t="s">
        <v>2361</v>
      </c>
      <c r="F200" s="35" t="s">
        <v>1726</v>
      </c>
      <c r="G200" s="35" t="s">
        <v>1728</v>
      </c>
      <c r="H200"/>
      <c r="I200"/>
      <c r="J200"/>
      <c r="K200"/>
      <c r="L200"/>
      <c r="M200"/>
    </row>
    <row r="201" spans="1:13" x14ac:dyDescent="0.25">
      <c r="A201"/>
      <c r="B201"/>
      <c r="C201"/>
      <c r="D201" s="35" t="s">
        <v>2362</v>
      </c>
      <c r="E201" s="35" t="s">
        <v>2362</v>
      </c>
      <c r="F201" s="35" t="s">
        <v>1726</v>
      </c>
      <c r="G201" s="35" t="s">
        <v>1728</v>
      </c>
      <c r="H201"/>
      <c r="I201"/>
      <c r="J201"/>
      <c r="K201"/>
      <c r="L201"/>
      <c r="M201"/>
    </row>
    <row r="202" spans="1:13" x14ac:dyDescent="0.25">
      <c r="A202"/>
      <c r="B202"/>
      <c r="C202"/>
      <c r="D202" s="35" t="s">
        <v>2363</v>
      </c>
      <c r="E202" s="35" t="s">
        <v>2363</v>
      </c>
      <c r="F202" s="35" t="s">
        <v>1726</v>
      </c>
      <c r="G202" s="35" t="s">
        <v>1728</v>
      </c>
      <c r="H202"/>
      <c r="I202"/>
      <c r="J202"/>
      <c r="K202"/>
      <c r="L202"/>
      <c r="M202"/>
    </row>
    <row r="203" spans="1:13" x14ac:dyDescent="0.25">
      <c r="A203"/>
      <c r="B203"/>
      <c r="C203"/>
      <c r="D203" s="35" t="s">
        <v>2364</v>
      </c>
      <c r="E203" s="35" t="s">
        <v>2364</v>
      </c>
      <c r="F203" s="35" t="s">
        <v>1726</v>
      </c>
      <c r="G203" s="35" t="s">
        <v>1728</v>
      </c>
      <c r="H203"/>
      <c r="I203"/>
      <c r="J203"/>
      <c r="K203"/>
      <c r="L203"/>
      <c r="M203"/>
    </row>
    <row r="204" spans="1:13" x14ac:dyDescent="0.25">
      <c r="A204"/>
      <c r="B204"/>
      <c r="C204"/>
      <c r="D204" s="35" t="s">
        <v>2365</v>
      </c>
      <c r="E204" s="35" t="s">
        <v>2365</v>
      </c>
      <c r="F204" s="35" t="s">
        <v>1726</v>
      </c>
      <c r="G204" s="35" t="s">
        <v>1728</v>
      </c>
      <c r="H204"/>
      <c r="I204"/>
      <c r="J204"/>
      <c r="K204"/>
      <c r="L204"/>
      <c r="M204"/>
    </row>
    <row r="205" spans="1:13" x14ac:dyDescent="0.25">
      <c r="A205"/>
      <c r="B205"/>
      <c r="C205"/>
      <c r="D205" s="35" t="s">
        <v>2366</v>
      </c>
      <c r="E205" s="35" t="s">
        <v>2366</v>
      </c>
      <c r="F205" s="35" t="s">
        <v>1726</v>
      </c>
      <c r="G205" s="35" t="s">
        <v>1728</v>
      </c>
      <c r="H205"/>
      <c r="I205"/>
      <c r="J205"/>
      <c r="K205"/>
      <c r="L205"/>
      <c r="M205"/>
    </row>
    <row r="206" spans="1:13" x14ac:dyDescent="0.25">
      <c r="A206"/>
      <c r="B206"/>
      <c r="C206"/>
      <c r="D206" s="35" t="s">
        <v>2367</v>
      </c>
      <c r="E206" s="35" t="s">
        <v>2367</v>
      </c>
      <c r="F206" s="35" t="s">
        <v>1726</v>
      </c>
      <c r="G206" s="35" t="s">
        <v>1728</v>
      </c>
      <c r="H206"/>
      <c r="I206"/>
      <c r="J206"/>
      <c r="K206"/>
      <c r="L206"/>
      <c r="M206"/>
    </row>
    <row r="207" spans="1:13" x14ac:dyDescent="0.25">
      <c r="A207"/>
      <c r="B207"/>
      <c r="C207"/>
      <c r="D207" s="35" t="s">
        <v>2368</v>
      </c>
      <c r="E207" s="35" t="s">
        <v>2368</v>
      </c>
      <c r="F207" s="35" t="s">
        <v>1726</v>
      </c>
      <c r="G207" s="35" t="s">
        <v>1728</v>
      </c>
      <c r="H207"/>
      <c r="I207"/>
      <c r="J207"/>
      <c r="K207"/>
      <c r="L207"/>
      <c r="M207"/>
    </row>
    <row r="208" spans="1:13" x14ac:dyDescent="0.25">
      <c r="A208"/>
      <c r="B208"/>
      <c r="C208"/>
      <c r="D208" s="35" t="s">
        <v>2369</v>
      </c>
      <c r="E208" s="35" t="s">
        <v>2369</v>
      </c>
      <c r="F208" s="35" t="s">
        <v>1726</v>
      </c>
      <c r="G208" s="35" t="s">
        <v>1728</v>
      </c>
      <c r="H208"/>
      <c r="I208"/>
      <c r="J208"/>
      <c r="K208"/>
      <c r="L208"/>
      <c r="M208"/>
    </row>
    <row r="209" spans="1:13" x14ac:dyDescent="0.25">
      <c r="A209"/>
      <c r="B209" s="35" t="s">
        <v>2221</v>
      </c>
      <c r="C209" s="35" t="s">
        <v>1559</v>
      </c>
      <c r="D209" s="35" t="s">
        <v>1559</v>
      </c>
      <c r="E209" s="35" t="s">
        <v>2221</v>
      </c>
      <c r="F209" s="35" t="s">
        <v>1727</v>
      </c>
      <c r="G209" s="35" t="s">
        <v>837</v>
      </c>
      <c r="H209"/>
      <c r="I209"/>
      <c r="J209"/>
      <c r="K209"/>
      <c r="L209"/>
      <c r="M209"/>
    </row>
    <row r="210" spans="1:13" x14ac:dyDescent="0.25">
      <c r="A210"/>
      <c r="B210"/>
      <c r="C210" s="35" t="s">
        <v>2222</v>
      </c>
      <c r="D210" s="35" t="s">
        <v>1559</v>
      </c>
      <c r="E210" s="35" t="s">
        <v>2222</v>
      </c>
      <c r="F210" s="35" t="s">
        <v>1727</v>
      </c>
      <c r="G210" s="35" t="s">
        <v>837</v>
      </c>
      <c r="H210"/>
      <c r="I210"/>
      <c r="J210"/>
      <c r="K210"/>
      <c r="L210"/>
      <c r="M210"/>
    </row>
    <row r="211" spans="1:13" x14ac:dyDescent="0.25">
      <c r="A211"/>
      <c r="B211"/>
      <c r="C211"/>
      <c r="D211" s="35" t="s">
        <v>2370</v>
      </c>
      <c r="E211" s="35" t="s">
        <v>2370</v>
      </c>
      <c r="F211" s="35" t="s">
        <v>1726</v>
      </c>
      <c r="G211" s="35" t="s">
        <v>1728</v>
      </c>
      <c r="H211"/>
      <c r="I211"/>
      <c r="J211"/>
      <c r="K211"/>
      <c r="L211"/>
      <c r="M211"/>
    </row>
    <row r="212" spans="1:13" x14ac:dyDescent="0.25">
      <c r="A212"/>
      <c r="B212"/>
      <c r="C212"/>
      <c r="D212" s="35" t="s">
        <v>2371</v>
      </c>
      <c r="E212" s="35" t="s">
        <v>2371</v>
      </c>
      <c r="F212" s="35" t="s">
        <v>1726</v>
      </c>
      <c r="G212" s="35" t="s">
        <v>1728</v>
      </c>
      <c r="H212"/>
      <c r="I212"/>
      <c r="J212"/>
      <c r="K212"/>
      <c r="L212"/>
      <c r="M212"/>
    </row>
    <row r="213" spans="1:13" x14ac:dyDescent="0.25">
      <c r="A213"/>
      <c r="B213"/>
      <c r="C213"/>
      <c r="D213" s="35" t="s">
        <v>2372</v>
      </c>
      <c r="E213" s="35" t="s">
        <v>2372</v>
      </c>
      <c r="F213" s="35" t="s">
        <v>1726</v>
      </c>
      <c r="G213" s="35" t="s">
        <v>1728</v>
      </c>
      <c r="H213"/>
      <c r="I213"/>
      <c r="J213"/>
      <c r="K213"/>
      <c r="L213"/>
      <c r="M213"/>
    </row>
    <row r="214" spans="1:13" x14ac:dyDescent="0.25">
      <c r="A214"/>
      <c r="B214"/>
      <c r="C214"/>
      <c r="D214" s="35" t="s">
        <v>2373</v>
      </c>
      <c r="E214" s="35" t="s">
        <v>2373</v>
      </c>
      <c r="F214" s="35" t="s">
        <v>1726</v>
      </c>
      <c r="G214" s="35" t="s">
        <v>1728</v>
      </c>
      <c r="H214"/>
      <c r="I214"/>
      <c r="J214"/>
      <c r="K214"/>
      <c r="L214"/>
      <c r="M214"/>
    </row>
    <row r="215" spans="1:13" x14ac:dyDescent="0.25">
      <c r="A215"/>
      <c r="B215"/>
      <c r="C215" s="35" t="s">
        <v>2223</v>
      </c>
      <c r="D215" s="35" t="s">
        <v>1559</v>
      </c>
      <c r="E215" s="35" t="s">
        <v>2223</v>
      </c>
      <c r="F215" s="35" t="s">
        <v>1727</v>
      </c>
      <c r="G215" s="35" t="s">
        <v>1742</v>
      </c>
      <c r="H215"/>
      <c r="I215"/>
      <c r="J215"/>
      <c r="K215"/>
      <c r="L215"/>
      <c r="M215"/>
    </row>
    <row r="216" spans="1:13" x14ac:dyDescent="0.25">
      <c r="A216"/>
      <c r="B216"/>
      <c r="C216" s="35" t="s">
        <v>2224</v>
      </c>
      <c r="D216" s="35" t="s">
        <v>1559</v>
      </c>
      <c r="E216" s="35" t="s">
        <v>2224</v>
      </c>
      <c r="F216" s="35" t="s">
        <v>1727</v>
      </c>
      <c r="G216" s="35" t="s">
        <v>1742</v>
      </c>
      <c r="H216"/>
      <c r="I216"/>
      <c r="J216"/>
      <c r="K216"/>
      <c r="L216"/>
      <c r="M216"/>
    </row>
    <row r="217" spans="1:13" x14ac:dyDescent="0.25">
      <c r="A217"/>
      <c r="B217"/>
      <c r="C217" s="35" t="s">
        <v>2225</v>
      </c>
      <c r="D217" s="35" t="s">
        <v>1559</v>
      </c>
      <c r="E217" s="35" t="s">
        <v>2225</v>
      </c>
      <c r="F217" s="35" t="s">
        <v>1727</v>
      </c>
      <c r="G217" s="35" t="s">
        <v>1742</v>
      </c>
      <c r="H217"/>
      <c r="I217"/>
      <c r="J217"/>
      <c r="K217"/>
      <c r="L217"/>
      <c r="M217"/>
    </row>
    <row r="218" spans="1:13" x14ac:dyDescent="0.25">
      <c r="A218"/>
      <c r="B218"/>
      <c r="C218" s="35" t="s">
        <v>2226</v>
      </c>
      <c r="D218" s="35" t="s">
        <v>1559</v>
      </c>
      <c r="E218" s="35" t="s">
        <v>2226</v>
      </c>
      <c r="F218" s="35" t="s">
        <v>1727</v>
      </c>
      <c r="G218" s="35" t="s">
        <v>837</v>
      </c>
      <c r="H218"/>
      <c r="I218"/>
      <c r="J218"/>
      <c r="K218"/>
      <c r="L218"/>
      <c r="M218"/>
    </row>
    <row r="219" spans="1:13" x14ac:dyDescent="0.25">
      <c r="A219"/>
      <c r="B219"/>
      <c r="C219"/>
      <c r="D219" s="35" t="s">
        <v>2374</v>
      </c>
      <c r="E219" s="35" t="s">
        <v>2374</v>
      </c>
      <c r="F219" s="35" t="s">
        <v>1726</v>
      </c>
      <c r="G219" s="35" t="s">
        <v>1728</v>
      </c>
      <c r="H219"/>
      <c r="I219"/>
      <c r="J219"/>
      <c r="K219"/>
      <c r="L219"/>
      <c r="M219"/>
    </row>
    <row r="220" spans="1:13" x14ac:dyDescent="0.25">
      <c r="A220"/>
      <c r="B220"/>
      <c r="C220"/>
      <c r="D220" s="35" t="s">
        <v>2375</v>
      </c>
      <c r="E220" s="35" t="s">
        <v>2375</v>
      </c>
      <c r="F220" s="35" t="s">
        <v>1726</v>
      </c>
      <c r="G220" s="35" t="s">
        <v>1728</v>
      </c>
      <c r="H220"/>
      <c r="I220"/>
      <c r="J220"/>
      <c r="K220"/>
      <c r="L220"/>
      <c r="M220"/>
    </row>
    <row r="221" spans="1:13" x14ac:dyDescent="0.25">
      <c r="A221"/>
      <c r="B221"/>
      <c r="C221"/>
      <c r="D221" s="35" t="s">
        <v>2376</v>
      </c>
      <c r="E221" s="35" t="s">
        <v>2376</v>
      </c>
      <c r="F221" s="35" t="s">
        <v>1726</v>
      </c>
      <c r="G221" s="35" t="s">
        <v>1728</v>
      </c>
      <c r="H221"/>
      <c r="I221"/>
      <c r="J221"/>
      <c r="K221"/>
      <c r="L221"/>
      <c r="M221"/>
    </row>
    <row r="222" spans="1:13" x14ac:dyDescent="0.25">
      <c r="A222"/>
      <c r="B222"/>
      <c r="C222"/>
      <c r="D222" s="35" t="s">
        <v>2377</v>
      </c>
      <c r="E222" s="35" t="s">
        <v>2377</v>
      </c>
      <c r="F222" s="35" t="s">
        <v>1726</v>
      </c>
      <c r="G222" s="35" t="s">
        <v>1728</v>
      </c>
      <c r="H222"/>
      <c r="I222"/>
      <c r="J222"/>
      <c r="K222"/>
      <c r="L222"/>
      <c r="M222"/>
    </row>
    <row r="223" spans="1:13" x14ac:dyDescent="0.25">
      <c r="A223"/>
      <c r="B223"/>
      <c r="C223" s="35" t="s">
        <v>2227</v>
      </c>
      <c r="D223" s="35" t="s">
        <v>1559</v>
      </c>
      <c r="E223" s="35" t="s">
        <v>2227</v>
      </c>
      <c r="F223" s="35" t="s">
        <v>1727</v>
      </c>
      <c r="G223" s="35" t="s">
        <v>1742</v>
      </c>
      <c r="H223"/>
      <c r="I223"/>
      <c r="J223"/>
      <c r="K223"/>
      <c r="L223"/>
      <c r="M223"/>
    </row>
    <row r="224" spans="1:13" x14ac:dyDescent="0.25">
      <c r="A224"/>
      <c r="B224"/>
      <c r="C224" s="35" t="s">
        <v>2228</v>
      </c>
      <c r="D224" s="35" t="s">
        <v>1559</v>
      </c>
      <c r="E224" s="35" t="s">
        <v>2228</v>
      </c>
      <c r="F224" s="35" t="s">
        <v>1727</v>
      </c>
      <c r="G224" s="35" t="s">
        <v>1742</v>
      </c>
      <c r="H224"/>
      <c r="I224"/>
      <c r="J224"/>
      <c r="K224"/>
      <c r="L224"/>
      <c r="M224"/>
    </row>
    <row r="225" spans="1:13" x14ac:dyDescent="0.25">
      <c r="A225"/>
      <c r="B225"/>
      <c r="C225" s="35" t="s">
        <v>2229</v>
      </c>
      <c r="D225" s="35" t="s">
        <v>1559</v>
      </c>
      <c r="E225" s="35" t="s">
        <v>2229</v>
      </c>
      <c r="F225" s="35" t="s">
        <v>1727</v>
      </c>
      <c r="G225" s="35" t="s">
        <v>1742</v>
      </c>
      <c r="H225"/>
      <c r="I225"/>
      <c r="J225"/>
      <c r="K225"/>
      <c r="L225"/>
      <c r="M225"/>
    </row>
    <row r="226" spans="1:13" x14ac:dyDescent="0.25">
      <c r="A226" s="35" t="s">
        <v>1868</v>
      </c>
      <c r="B226" s="35" t="s">
        <v>1559</v>
      </c>
      <c r="C226" s="35" t="s">
        <v>1559</v>
      </c>
      <c r="D226" s="35" t="s">
        <v>1559</v>
      </c>
      <c r="E226" s="35" t="s">
        <v>1868</v>
      </c>
      <c r="F226" s="35" t="s">
        <v>1727</v>
      </c>
      <c r="G226" s="35" t="s">
        <v>837</v>
      </c>
      <c r="H226"/>
      <c r="I226"/>
      <c r="J226"/>
      <c r="K226"/>
      <c r="L226"/>
      <c r="M226"/>
    </row>
    <row r="227" spans="1:13" x14ac:dyDescent="0.25">
      <c r="A227"/>
      <c r="B227" s="35" t="s">
        <v>1869</v>
      </c>
      <c r="C227" s="35" t="s">
        <v>1559</v>
      </c>
      <c r="D227" s="35" t="s">
        <v>1559</v>
      </c>
      <c r="E227" s="35" t="s">
        <v>1869</v>
      </c>
      <c r="F227" s="35" t="s">
        <v>1726</v>
      </c>
      <c r="G227" s="35" t="s">
        <v>1747</v>
      </c>
      <c r="H227"/>
      <c r="I227"/>
      <c r="J227"/>
      <c r="K227"/>
      <c r="L227"/>
      <c r="M227"/>
    </row>
    <row r="228" spans="1:13" x14ac:dyDescent="0.25">
      <c r="A228"/>
      <c r="B228"/>
      <c r="C228" s="35" t="s">
        <v>1880</v>
      </c>
      <c r="D228" s="35" t="s">
        <v>1559</v>
      </c>
      <c r="E228" s="35" t="s">
        <v>1880</v>
      </c>
      <c r="F228" s="35" t="s">
        <v>1726</v>
      </c>
      <c r="G228" s="35" t="s">
        <v>1747</v>
      </c>
      <c r="H228"/>
      <c r="I228"/>
      <c r="J228"/>
      <c r="K228"/>
      <c r="L228"/>
      <c r="M228"/>
    </row>
    <row r="229" spans="1:13" x14ac:dyDescent="0.25">
      <c r="A229"/>
      <c r="B229" s="35" t="s">
        <v>1881</v>
      </c>
      <c r="C229" s="35" t="s">
        <v>1559</v>
      </c>
      <c r="D229" s="35" t="s">
        <v>1559</v>
      </c>
      <c r="E229" s="35" t="s">
        <v>1881</v>
      </c>
      <c r="F229" s="35" t="s">
        <v>1726</v>
      </c>
      <c r="G229" s="35" t="s">
        <v>1747</v>
      </c>
      <c r="H229"/>
      <c r="I229"/>
      <c r="J229"/>
      <c r="K229"/>
      <c r="L229"/>
      <c r="M229"/>
    </row>
    <row r="230" spans="1:13" x14ac:dyDescent="0.25">
      <c r="A230"/>
      <c r="B230"/>
      <c r="C230" s="35" t="s">
        <v>1900</v>
      </c>
      <c r="D230" s="35" t="s">
        <v>1559</v>
      </c>
      <c r="E230" s="35" t="s">
        <v>1900</v>
      </c>
      <c r="F230" s="35" t="s">
        <v>1726</v>
      </c>
      <c r="G230" s="35" t="s">
        <v>1747</v>
      </c>
      <c r="H230"/>
      <c r="I230"/>
      <c r="J230"/>
      <c r="K230"/>
      <c r="L230"/>
      <c r="M230"/>
    </row>
    <row r="231" spans="1:13" x14ac:dyDescent="0.25">
      <c r="A231"/>
      <c r="B231" s="35" t="s">
        <v>1901</v>
      </c>
      <c r="C231" s="35" t="s">
        <v>1559</v>
      </c>
      <c r="D231" s="35" t="s">
        <v>1559</v>
      </c>
      <c r="E231" s="35" t="s">
        <v>1901</v>
      </c>
      <c r="F231" s="35" t="s">
        <v>1726</v>
      </c>
      <c r="G231" s="35" t="s">
        <v>1747</v>
      </c>
      <c r="H231"/>
      <c r="I231"/>
      <c r="J231"/>
      <c r="K231"/>
      <c r="L231"/>
      <c r="M231"/>
    </row>
    <row r="232" spans="1:13" x14ac:dyDescent="0.25">
      <c r="A232"/>
      <c r="B232"/>
      <c r="C232" s="35" t="s">
        <v>1924</v>
      </c>
      <c r="D232" s="35" t="s">
        <v>1559</v>
      </c>
      <c r="E232" s="35" t="s">
        <v>1924</v>
      </c>
      <c r="F232" s="35" t="s">
        <v>1726</v>
      </c>
      <c r="G232" s="35" t="s">
        <v>1747</v>
      </c>
      <c r="H232"/>
      <c r="I232"/>
      <c r="J232"/>
      <c r="K232"/>
      <c r="L232"/>
      <c r="M232"/>
    </row>
    <row r="233" spans="1:13" x14ac:dyDescent="0.25">
      <c r="A233"/>
      <c r="B233" s="35" t="s">
        <v>1925</v>
      </c>
      <c r="C233" s="35" t="s">
        <v>1559</v>
      </c>
      <c r="D233" s="35" t="s">
        <v>1559</v>
      </c>
      <c r="E233" s="35" t="s">
        <v>1925</v>
      </c>
      <c r="F233" s="35" t="s">
        <v>1726</v>
      </c>
      <c r="G233" s="35" t="s">
        <v>1747</v>
      </c>
      <c r="H233"/>
      <c r="I233"/>
      <c r="J233"/>
      <c r="K233"/>
      <c r="L233"/>
      <c r="M233"/>
    </row>
    <row r="234" spans="1:13" x14ac:dyDescent="0.25">
      <c r="A234"/>
      <c r="B234"/>
      <c r="C234" s="35" t="s">
        <v>1937</v>
      </c>
      <c r="D234" s="35" t="s">
        <v>1559</v>
      </c>
      <c r="E234" s="35" t="s">
        <v>1937</v>
      </c>
      <c r="F234" s="35" t="s">
        <v>1726</v>
      </c>
      <c r="G234" s="35" t="s">
        <v>1747</v>
      </c>
      <c r="H234"/>
      <c r="I234"/>
      <c r="J234"/>
      <c r="K234"/>
      <c r="L234"/>
      <c r="M234"/>
    </row>
    <row r="235" spans="1:13" x14ac:dyDescent="0.25">
      <c r="A235"/>
      <c r="B235" s="35" t="s">
        <v>1938</v>
      </c>
      <c r="C235" s="35" t="s">
        <v>1559</v>
      </c>
      <c r="D235" s="35" t="s">
        <v>1559</v>
      </c>
      <c r="E235" s="35" t="s">
        <v>1938</v>
      </c>
      <c r="F235" s="35" t="s">
        <v>1726</v>
      </c>
      <c r="G235" s="35" t="s">
        <v>1747</v>
      </c>
      <c r="H235"/>
      <c r="I235"/>
      <c r="J235"/>
      <c r="K235"/>
      <c r="L235"/>
      <c r="M235"/>
    </row>
    <row r="236" spans="1:13" x14ac:dyDescent="0.25">
      <c r="A236"/>
      <c r="B236"/>
      <c r="C236" s="35" t="s">
        <v>1955</v>
      </c>
      <c r="D236" s="35" t="s">
        <v>1559</v>
      </c>
      <c r="E236" s="35" t="s">
        <v>1955</v>
      </c>
      <c r="F236" s="35" t="s">
        <v>1726</v>
      </c>
      <c r="G236" s="35" t="s">
        <v>1747</v>
      </c>
      <c r="H236"/>
      <c r="I236"/>
      <c r="J236"/>
      <c r="K236"/>
      <c r="L236"/>
      <c r="M236"/>
    </row>
    <row r="237" spans="1:13" x14ac:dyDescent="0.25">
      <c r="A237"/>
      <c r="B237" s="35" t="s">
        <v>1956</v>
      </c>
      <c r="C237" s="35" t="s">
        <v>1559</v>
      </c>
      <c r="D237" s="35" t="s">
        <v>1559</v>
      </c>
      <c r="E237" s="35" t="s">
        <v>1956</v>
      </c>
      <c r="F237" s="35" t="s">
        <v>1726</v>
      </c>
      <c r="G237" s="35" t="s">
        <v>1747</v>
      </c>
      <c r="H237"/>
      <c r="I237"/>
      <c r="J237"/>
      <c r="K237"/>
      <c r="L237"/>
      <c r="M237"/>
    </row>
    <row r="238" spans="1:13" x14ac:dyDescent="0.25">
      <c r="A238"/>
      <c r="B238"/>
      <c r="C238" s="35" t="s">
        <v>1972</v>
      </c>
      <c r="D238" s="35" t="s">
        <v>1559</v>
      </c>
      <c r="E238" s="35" t="s">
        <v>1972</v>
      </c>
      <c r="F238" s="35" t="s">
        <v>1726</v>
      </c>
      <c r="G238" s="35" t="s">
        <v>1747</v>
      </c>
      <c r="H238"/>
      <c r="I238"/>
      <c r="J238"/>
      <c r="K238"/>
      <c r="L238"/>
      <c r="M238"/>
    </row>
    <row r="239" spans="1:13" x14ac:dyDescent="0.25">
      <c r="A239"/>
      <c r="B239" s="35" t="s">
        <v>1973</v>
      </c>
      <c r="C239" s="35" t="s">
        <v>1559</v>
      </c>
      <c r="D239" s="35" t="s">
        <v>1559</v>
      </c>
      <c r="E239" s="35" t="s">
        <v>1973</v>
      </c>
      <c r="F239" s="35" t="s">
        <v>1726</v>
      </c>
      <c r="G239" s="35" t="s">
        <v>1747</v>
      </c>
      <c r="H239"/>
      <c r="I239"/>
      <c r="J239"/>
      <c r="K239"/>
      <c r="L239"/>
      <c r="M239"/>
    </row>
    <row r="240" spans="1:13" x14ac:dyDescent="0.25">
      <c r="A240"/>
      <c r="B240"/>
      <c r="C240" s="35" t="s">
        <v>1977</v>
      </c>
      <c r="D240" s="35" t="s">
        <v>1559</v>
      </c>
      <c r="E240" s="35" t="s">
        <v>1977</v>
      </c>
      <c r="F240" s="35" t="s">
        <v>1726</v>
      </c>
      <c r="G240" s="35" t="s">
        <v>1747</v>
      </c>
      <c r="H240"/>
      <c r="I240"/>
      <c r="J240"/>
      <c r="K240"/>
      <c r="L240"/>
      <c r="M240"/>
    </row>
    <row r="241" spans="1:13" x14ac:dyDescent="0.25">
      <c r="A241"/>
      <c r="B241" s="35" t="s">
        <v>1978</v>
      </c>
      <c r="C241" s="35" t="s">
        <v>1559</v>
      </c>
      <c r="D241" s="35" t="s">
        <v>1559</v>
      </c>
      <c r="E241" s="35" t="s">
        <v>1978</v>
      </c>
      <c r="F241" s="35" t="s">
        <v>1726</v>
      </c>
      <c r="G241" s="35" t="s">
        <v>1747</v>
      </c>
      <c r="H241"/>
      <c r="I241"/>
      <c r="J241"/>
      <c r="K241"/>
      <c r="L241"/>
      <c r="M241"/>
    </row>
    <row r="242" spans="1:13" x14ac:dyDescent="0.25">
      <c r="A242"/>
      <c r="B242"/>
      <c r="C242" s="35" t="s">
        <v>1985</v>
      </c>
      <c r="D242" s="35" t="s">
        <v>1559</v>
      </c>
      <c r="E242" s="35" t="s">
        <v>1985</v>
      </c>
      <c r="F242" s="35" t="s">
        <v>1726</v>
      </c>
      <c r="G242" s="35" t="s">
        <v>1747</v>
      </c>
      <c r="H242"/>
      <c r="I242"/>
      <c r="J242"/>
      <c r="K242"/>
      <c r="L242"/>
      <c r="M242"/>
    </row>
    <row r="243" spans="1:13" x14ac:dyDescent="0.25">
      <c r="A243"/>
      <c r="B243" s="35" t="s">
        <v>1986</v>
      </c>
      <c r="C243" s="35" t="s">
        <v>1559</v>
      </c>
      <c r="D243" s="35" t="s">
        <v>1559</v>
      </c>
      <c r="E243" s="35" t="s">
        <v>1986</v>
      </c>
      <c r="F243" s="35" t="s">
        <v>1726</v>
      </c>
      <c r="G243" s="35" t="s">
        <v>1747</v>
      </c>
      <c r="H243"/>
      <c r="I243"/>
      <c r="J243"/>
      <c r="K243"/>
      <c r="L243"/>
      <c r="M243"/>
    </row>
    <row r="244" spans="1:13" x14ac:dyDescent="0.25">
      <c r="A244"/>
      <c r="B244"/>
      <c r="C244" s="35" t="s">
        <v>1995</v>
      </c>
      <c r="D244" s="35" t="s">
        <v>1559</v>
      </c>
      <c r="E244" s="35" t="s">
        <v>1995</v>
      </c>
      <c r="F244" s="35" t="s">
        <v>1727</v>
      </c>
      <c r="G244" s="35" t="s">
        <v>1747</v>
      </c>
      <c r="H244"/>
      <c r="I244"/>
      <c r="J244"/>
      <c r="K244"/>
      <c r="L244"/>
      <c r="M244"/>
    </row>
    <row r="245" spans="1:13" x14ac:dyDescent="0.25">
      <c r="A245"/>
      <c r="B245" s="35" t="s">
        <v>1996</v>
      </c>
      <c r="C245" s="35" t="s">
        <v>1559</v>
      </c>
      <c r="D245" s="35" t="s">
        <v>1559</v>
      </c>
      <c r="E245" s="35" t="s">
        <v>1996</v>
      </c>
      <c r="F245" s="35" t="s">
        <v>1727</v>
      </c>
      <c r="G245" s="35" t="s">
        <v>1747</v>
      </c>
      <c r="H245"/>
      <c r="I245"/>
      <c r="J245"/>
      <c r="K245"/>
      <c r="L245"/>
      <c r="M245"/>
    </row>
    <row r="246" spans="1:13" x14ac:dyDescent="0.25">
      <c r="A246"/>
      <c r="B246"/>
      <c r="C246" s="35" t="s">
        <v>1997</v>
      </c>
      <c r="D246" s="35" t="s">
        <v>1559</v>
      </c>
      <c r="E246" s="35" t="s">
        <v>1997</v>
      </c>
      <c r="F246" s="35" t="s">
        <v>1726</v>
      </c>
      <c r="G246" s="35" t="s">
        <v>1747</v>
      </c>
      <c r="H246"/>
      <c r="I246"/>
      <c r="J246"/>
      <c r="K246"/>
      <c r="L246"/>
      <c r="M246"/>
    </row>
    <row r="247" spans="1:13" x14ac:dyDescent="0.25">
      <c r="A247" s="35" t="s">
        <v>1998</v>
      </c>
      <c r="B247" s="35" t="s">
        <v>1999</v>
      </c>
      <c r="C247" s="35" t="s">
        <v>2241</v>
      </c>
      <c r="D247" s="35" t="s">
        <v>1559</v>
      </c>
      <c r="E247" s="35" t="s">
        <v>2241</v>
      </c>
      <c r="F247" s="35" t="s">
        <v>1727</v>
      </c>
      <c r="G247" s="35" t="s">
        <v>837</v>
      </c>
      <c r="H247"/>
      <c r="I247"/>
      <c r="J247"/>
      <c r="K247"/>
      <c r="L247"/>
      <c r="M247"/>
    </row>
    <row r="248" spans="1:13" x14ac:dyDescent="0.25">
      <c r="A248"/>
      <c r="B248"/>
      <c r="C248"/>
      <c r="D248" s="35" t="s">
        <v>2242</v>
      </c>
      <c r="E248" s="35" t="s">
        <v>2242</v>
      </c>
      <c r="F248" s="35" t="s">
        <v>1726</v>
      </c>
      <c r="G248" s="35" t="s">
        <v>1728</v>
      </c>
      <c r="H248"/>
      <c r="I248"/>
      <c r="J248"/>
      <c r="K248"/>
      <c r="L248"/>
      <c r="M248"/>
    </row>
    <row r="249" spans="1:13" x14ac:dyDescent="0.25">
      <c r="A249"/>
      <c r="B249"/>
      <c r="C249"/>
      <c r="D249" s="35" t="s">
        <v>2243</v>
      </c>
      <c r="E249" s="35" t="s">
        <v>2243</v>
      </c>
      <c r="F249" s="35" t="s">
        <v>1726</v>
      </c>
      <c r="G249" s="35" t="s">
        <v>1728</v>
      </c>
      <c r="H249"/>
      <c r="I249"/>
      <c r="J249"/>
      <c r="K249"/>
      <c r="L249"/>
      <c r="M249"/>
    </row>
    <row r="250" spans="1:13" x14ac:dyDescent="0.25">
      <c r="A250"/>
      <c r="B250"/>
      <c r="C250"/>
      <c r="D250" s="35" t="s">
        <v>2244</v>
      </c>
      <c r="E250" s="35" t="s">
        <v>2244</v>
      </c>
      <c r="F250" s="35" t="s">
        <v>1726</v>
      </c>
      <c r="G250" s="35" t="s">
        <v>1728</v>
      </c>
      <c r="H250"/>
      <c r="I250"/>
      <c r="J250"/>
      <c r="K250"/>
      <c r="L250"/>
      <c r="M250"/>
    </row>
    <row r="251" spans="1:13" x14ac:dyDescent="0.25">
      <c r="A251"/>
      <c r="B251"/>
      <c r="C251"/>
      <c r="D251" s="35" t="s">
        <v>2245</v>
      </c>
      <c r="E251" s="35" t="s">
        <v>2245</v>
      </c>
      <c r="F251" s="35" t="s">
        <v>1726</v>
      </c>
      <c r="G251" s="35" t="s">
        <v>1728</v>
      </c>
      <c r="H251"/>
      <c r="I251"/>
      <c r="J251"/>
      <c r="K251"/>
      <c r="L251"/>
      <c r="M251"/>
    </row>
    <row r="252" spans="1:13" x14ac:dyDescent="0.25">
      <c r="A252"/>
      <c r="B252"/>
      <c r="C252"/>
      <c r="D252" s="35" t="s">
        <v>2246</v>
      </c>
      <c r="E252" s="35" t="s">
        <v>2246</v>
      </c>
      <c r="F252" s="35" t="s">
        <v>1726</v>
      </c>
      <c r="G252" s="35" t="s">
        <v>1728</v>
      </c>
      <c r="H252"/>
      <c r="I252"/>
      <c r="J252"/>
      <c r="K252"/>
      <c r="L252"/>
      <c r="M252"/>
    </row>
    <row r="253" spans="1:13" x14ac:dyDescent="0.25">
      <c r="A253"/>
      <c r="B253"/>
      <c r="C253"/>
      <c r="D253" s="35" t="s">
        <v>2247</v>
      </c>
      <c r="E253" s="35" t="s">
        <v>2247</v>
      </c>
      <c r="F253" s="35" t="s">
        <v>1726</v>
      </c>
      <c r="G253" s="35" t="s">
        <v>1728</v>
      </c>
      <c r="H253"/>
      <c r="I253"/>
      <c r="J253"/>
      <c r="K253"/>
      <c r="L253"/>
      <c r="M253"/>
    </row>
    <row r="254" spans="1:13" x14ac:dyDescent="0.25">
      <c r="A254"/>
      <c r="B254" s="35" t="s">
        <v>2080</v>
      </c>
      <c r="C254" s="35" t="s">
        <v>1559</v>
      </c>
      <c r="D254" s="35" t="s">
        <v>1559</v>
      </c>
      <c r="E254" s="35" t="s">
        <v>2080</v>
      </c>
      <c r="F254" s="35" t="s">
        <v>1727</v>
      </c>
      <c r="G254" s="35" t="s">
        <v>837</v>
      </c>
      <c r="H254"/>
      <c r="I254"/>
      <c r="J254"/>
      <c r="K254"/>
      <c r="L254"/>
      <c r="M254"/>
    </row>
    <row r="255" spans="1:13" x14ac:dyDescent="0.25">
      <c r="A255"/>
      <c r="B255"/>
      <c r="C255" s="35" t="s">
        <v>2081</v>
      </c>
      <c r="D255" s="35" t="s">
        <v>1559</v>
      </c>
      <c r="E255" s="35" t="s">
        <v>2081</v>
      </c>
      <c r="F255" s="35" t="s">
        <v>1729</v>
      </c>
      <c r="G255" s="35" t="s">
        <v>1743</v>
      </c>
      <c r="H255"/>
      <c r="I255"/>
      <c r="J255"/>
      <c r="K255"/>
      <c r="L255"/>
      <c r="M255"/>
    </row>
    <row r="256" spans="1:13" x14ac:dyDescent="0.25">
      <c r="A256"/>
      <c r="B256"/>
      <c r="C256" s="35" t="s">
        <v>2082</v>
      </c>
      <c r="D256" s="35" t="s">
        <v>1559</v>
      </c>
      <c r="E256" s="35" t="s">
        <v>2082</v>
      </c>
      <c r="F256" s="35" t="s">
        <v>1729</v>
      </c>
      <c r="G256" s="35" t="s">
        <v>1743</v>
      </c>
      <c r="H256"/>
      <c r="I256"/>
      <c r="J256"/>
      <c r="K256"/>
      <c r="L256"/>
      <c r="M256"/>
    </row>
    <row r="257" spans="1:13" x14ac:dyDescent="0.25">
      <c r="A257"/>
      <c r="B257"/>
      <c r="C257" s="35" t="s">
        <v>2083</v>
      </c>
      <c r="D257" s="35" t="s">
        <v>1559</v>
      </c>
      <c r="E257" s="35" t="s">
        <v>2083</v>
      </c>
      <c r="F257" s="35" t="s">
        <v>1729</v>
      </c>
      <c r="G257" s="35" t="s">
        <v>1743</v>
      </c>
      <c r="H257"/>
      <c r="I257"/>
      <c r="J257"/>
      <c r="K257"/>
      <c r="L257"/>
      <c r="M257"/>
    </row>
    <row r="258" spans="1:13" x14ac:dyDescent="0.25">
      <c r="A258"/>
      <c r="B258"/>
      <c r="C258" s="35" t="s">
        <v>2084</v>
      </c>
      <c r="D258" s="35" t="s">
        <v>1559</v>
      </c>
      <c r="E258" s="35" t="s">
        <v>2084</v>
      </c>
      <c r="F258" s="35" t="s">
        <v>1729</v>
      </c>
      <c r="G258" s="35" t="s">
        <v>1743</v>
      </c>
      <c r="H258"/>
      <c r="I258"/>
      <c r="J258"/>
      <c r="K258"/>
      <c r="L258"/>
      <c r="M258"/>
    </row>
    <row r="259" spans="1:13" x14ac:dyDescent="0.25">
      <c r="A259"/>
      <c r="B259"/>
      <c r="C259" s="35" t="s">
        <v>2085</v>
      </c>
      <c r="D259" s="35" t="s">
        <v>1559</v>
      </c>
      <c r="E259" s="35" t="s">
        <v>2085</v>
      </c>
      <c r="F259" s="35" t="s">
        <v>1727</v>
      </c>
      <c r="G259" s="35" t="s">
        <v>837</v>
      </c>
      <c r="H259"/>
      <c r="I259"/>
      <c r="J259"/>
      <c r="K259"/>
      <c r="L259"/>
      <c r="M259"/>
    </row>
    <row r="260" spans="1:13" x14ac:dyDescent="0.25">
      <c r="A260"/>
      <c r="B260"/>
      <c r="C260"/>
      <c r="D260" s="35" t="s">
        <v>2086</v>
      </c>
      <c r="E260" s="35" t="s">
        <v>2086</v>
      </c>
      <c r="F260" s="35" t="s">
        <v>1728</v>
      </c>
      <c r="G260" s="35" t="s">
        <v>1728</v>
      </c>
      <c r="H260"/>
      <c r="I260"/>
      <c r="J260"/>
      <c r="K260"/>
      <c r="L260"/>
      <c r="M260"/>
    </row>
    <row r="261" spans="1:13" x14ac:dyDescent="0.25">
      <c r="A261"/>
      <c r="B261"/>
      <c r="C261"/>
      <c r="D261" s="35" t="s">
        <v>2087</v>
      </c>
      <c r="E261" s="35" t="s">
        <v>2087</v>
      </c>
      <c r="F261" s="35" t="s">
        <v>1728</v>
      </c>
      <c r="G261" s="35" t="s">
        <v>1728</v>
      </c>
      <c r="H261"/>
      <c r="I261"/>
      <c r="J261"/>
      <c r="K261"/>
      <c r="L261"/>
      <c r="M261"/>
    </row>
    <row r="262" spans="1:13" x14ac:dyDescent="0.25">
      <c r="A262"/>
      <c r="B262"/>
      <c r="C262"/>
      <c r="D262" s="35" t="s">
        <v>2088</v>
      </c>
      <c r="E262" s="35" t="s">
        <v>2088</v>
      </c>
      <c r="F262" s="35" t="s">
        <v>1728</v>
      </c>
      <c r="G262" s="35" t="s">
        <v>1728</v>
      </c>
      <c r="H262"/>
      <c r="I262"/>
      <c r="J262"/>
      <c r="K262"/>
      <c r="L262"/>
      <c r="M262"/>
    </row>
    <row r="263" spans="1:13" x14ac:dyDescent="0.25">
      <c r="A263"/>
      <c r="B263"/>
      <c r="C263" s="35" t="s">
        <v>2089</v>
      </c>
      <c r="D263" s="35" t="s">
        <v>1559</v>
      </c>
      <c r="E263" s="35" t="s">
        <v>2089</v>
      </c>
      <c r="F263" s="35" t="s">
        <v>1727</v>
      </c>
      <c r="G263" s="35" t="s">
        <v>837</v>
      </c>
      <c r="H263"/>
      <c r="I263"/>
      <c r="J263"/>
      <c r="K263"/>
      <c r="L263"/>
      <c r="M263"/>
    </row>
    <row r="264" spans="1:13" x14ac:dyDescent="0.25">
      <c r="A264"/>
      <c r="B264"/>
      <c r="C264"/>
      <c r="D264" s="35" t="s">
        <v>2090</v>
      </c>
      <c r="E264" s="35" t="s">
        <v>2090</v>
      </c>
      <c r="F264" s="35" t="s">
        <v>1728</v>
      </c>
      <c r="G264" s="35" t="s">
        <v>1728</v>
      </c>
      <c r="H264"/>
      <c r="I264"/>
      <c r="J264"/>
      <c r="K264"/>
      <c r="L264"/>
      <c r="M264"/>
    </row>
    <row r="265" spans="1:13" x14ac:dyDescent="0.25">
      <c r="A265"/>
      <c r="B265"/>
      <c r="C265"/>
      <c r="D265" s="35" t="s">
        <v>2091</v>
      </c>
      <c r="E265" s="35" t="s">
        <v>2091</v>
      </c>
      <c r="F265" s="35" t="s">
        <v>1728</v>
      </c>
      <c r="G265" s="35" t="s">
        <v>1728</v>
      </c>
      <c r="H265"/>
      <c r="I265"/>
      <c r="J265"/>
      <c r="K265"/>
      <c r="L265"/>
      <c r="M265"/>
    </row>
    <row r="266" spans="1:13" x14ac:dyDescent="0.25">
      <c r="A266"/>
      <c r="B266"/>
      <c r="C266"/>
      <c r="D266" s="35" t="s">
        <v>2092</v>
      </c>
      <c r="E266" s="35" t="s">
        <v>2092</v>
      </c>
      <c r="F266" s="35" t="s">
        <v>1728</v>
      </c>
      <c r="G266" s="35" t="s">
        <v>1728</v>
      </c>
      <c r="H266"/>
      <c r="I266"/>
      <c r="J266"/>
      <c r="K266"/>
      <c r="L266"/>
      <c r="M266"/>
    </row>
    <row r="267" spans="1:13" x14ac:dyDescent="0.25">
      <c r="A267"/>
      <c r="B267"/>
      <c r="C267"/>
      <c r="D267" s="35" t="s">
        <v>2093</v>
      </c>
      <c r="E267" s="35" t="s">
        <v>2093</v>
      </c>
      <c r="F267" s="35" t="s">
        <v>1728</v>
      </c>
      <c r="G267" s="35" t="s">
        <v>1728</v>
      </c>
      <c r="H267"/>
      <c r="I267"/>
      <c r="J267"/>
      <c r="K267"/>
      <c r="L267"/>
      <c r="M267"/>
    </row>
    <row r="268" spans="1:13" x14ac:dyDescent="0.25">
      <c r="A268"/>
      <c r="B268"/>
      <c r="C268" s="35" t="s">
        <v>2094</v>
      </c>
      <c r="D268" s="35" t="s">
        <v>1559</v>
      </c>
      <c r="E268" s="35" t="s">
        <v>2094</v>
      </c>
      <c r="F268" s="35" t="s">
        <v>1727</v>
      </c>
      <c r="G268" s="35" t="s">
        <v>837</v>
      </c>
      <c r="H268"/>
      <c r="I268"/>
      <c r="J268"/>
      <c r="K268"/>
      <c r="L268"/>
      <c r="M268"/>
    </row>
    <row r="269" spans="1:13" x14ac:dyDescent="0.25">
      <c r="A269"/>
      <c r="B269"/>
      <c r="C269"/>
      <c r="D269" s="35" t="s">
        <v>2095</v>
      </c>
      <c r="E269" s="35" t="s">
        <v>2095</v>
      </c>
      <c r="F269" s="35" t="s">
        <v>1727</v>
      </c>
      <c r="G269" s="35" t="s">
        <v>1742</v>
      </c>
      <c r="H269"/>
      <c r="I269"/>
      <c r="J269"/>
      <c r="K269"/>
      <c r="L269"/>
      <c r="M269"/>
    </row>
    <row r="270" spans="1:13" x14ac:dyDescent="0.25">
      <c r="A270"/>
      <c r="B270"/>
      <c r="C270"/>
      <c r="D270" s="35" t="s">
        <v>2096</v>
      </c>
      <c r="E270" s="35" t="s">
        <v>2096</v>
      </c>
      <c r="F270" s="35" t="s">
        <v>1727</v>
      </c>
      <c r="G270" s="35" t="s">
        <v>1743</v>
      </c>
      <c r="H270"/>
      <c r="I270"/>
      <c r="J270"/>
      <c r="K270"/>
      <c r="L270"/>
      <c r="M270"/>
    </row>
    <row r="271" spans="1:13" x14ac:dyDescent="0.25">
      <c r="A271"/>
      <c r="B271"/>
      <c r="C271"/>
      <c r="D271" s="35" t="s">
        <v>2097</v>
      </c>
      <c r="E271" s="35" t="s">
        <v>2097</v>
      </c>
      <c r="F271" s="35" t="s">
        <v>1727</v>
      </c>
      <c r="G271" s="35" t="s">
        <v>1743</v>
      </c>
      <c r="H271"/>
      <c r="I271"/>
      <c r="J271"/>
      <c r="K271"/>
      <c r="L271"/>
      <c r="M271"/>
    </row>
    <row r="272" spans="1:13" x14ac:dyDescent="0.25">
      <c r="A272"/>
      <c r="B272"/>
      <c r="C272"/>
      <c r="D272" s="35" t="s">
        <v>2098</v>
      </c>
      <c r="E272" s="35" t="s">
        <v>2098</v>
      </c>
      <c r="F272" s="35" t="s">
        <v>1727</v>
      </c>
      <c r="G272" s="35" t="s">
        <v>1750</v>
      </c>
      <c r="H272"/>
      <c r="I272"/>
      <c r="J272"/>
      <c r="K272"/>
      <c r="L272"/>
      <c r="M272"/>
    </row>
    <row r="273" spans="1:13" x14ac:dyDescent="0.25">
      <c r="A273"/>
      <c r="B273"/>
      <c r="C273"/>
      <c r="D273" s="35" t="s">
        <v>2317</v>
      </c>
      <c r="E273" s="35" t="s">
        <v>2317</v>
      </c>
      <c r="F273" s="35" t="s">
        <v>1727</v>
      </c>
      <c r="G273" s="35" t="s">
        <v>1742</v>
      </c>
      <c r="H273"/>
      <c r="I273"/>
      <c r="J273"/>
      <c r="K273"/>
      <c r="L273"/>
      <c r="M273"/>
    </row>
    <row r="274" spans="1:13" x14ac:dyDescent="0.25">
      <c r="A274"/>
      <c r="B274"/>
      <c r="C274" s="35" t="s">
        <v>2099</v>
      </c>
      <c r="D274" s="35" t="s">
        <v>1559</v>
      </c>
      <c r="E274" s="35" t="s">
        <v>2099</v>
      </c>
      <c r="F274" s="35" t="s">
        <v>1727</v>
      </c>
      <c r="G274" s="35" t="s">
        <v>837</v>
      </c>
      <c r="H274"/>
      <c r="I274"/>
      <c r="J274"/>
      <c r="K274"/>
      <c r="L274"/>
      <c r="M274"/>
    </row>
    <row r="275" spans="1:13" x14ac:dyDescent="0.25">
      <c r="A275"/>
      <c r="B275"/>
      <c r="C275"/>
      <c r="D275" s="35" t="s">
        <v>2318</v>
      </c>
      <c r="E275" s="35" t="s">
        <v>2318</v>
      </c>
      <c r="F275" s="35" t="s">
        <v>1727</v>
      </c>
      <c r="G275" s="35" t="s">
        <v>1742</v>
      </c>
      <c r="H275"/>
      <c r="I275"/>
      <c r="J275"/>
      <c r="K275"/>
      <c r="L275"/>
      <c r="M275"/>
    </row>
    <row r="276" spans="1:13" x14ac:dyDescent="0.25">
      <c r="A276"/>
      <c r="B276"/>
      <c r="C276"/>
      <c r="D276" s="35" t="s">
        <v>2319</v>
      </c>
      <c r="E276" s="35" t="s">
        <v>2319</v>
      </c>
      <c r="F276" s="35" t="s">
        <v>1727</v>
      </c>
      <c r="G276" s="35" t="s">
        <v>1742</v>
      </c>
      <c r="H276"/>
      <c r="I276"/>
      <c r="J276"/>
      <c r="K276"/>
      <c r="L276"/>
      <c r="M276"/>
    </row>
    <row r="277" spans="1:13" x14ac:dyDescent="0.25">
      <c r="A277"/>
      <c r="B277"/>
      <c r="C277"/>
      <c r="D277" s="35" t="s">
        <v>2320</v>
      </c>
      <c r="E277" s="35" t="s">
        <v>2320</v>
      </c>
      <c r="F277" s="35" t="s">
        <v>1727</v>
      </c>
      <c r="G277" s="35" t="s">
        <v>1742</v>
      </c>
      <c r="H277"/>
      <c r="I277"/>
      <c r="J277"/>
      <c r="K277"/>
      <c r="L277"/>
      <c r="M277"/>
    </row>
    <row r="278" spans="1:13" x14ac:dyDescent="0.25">
      <c r="A278"/>
      <c r="B278"/>
      <c r="C278"/>
      <c r="D278" s="35" t="s">
        <v>2321</v>
      </c>
      <c r="E278" s="35" t="s">
        <v>2321</v>
      </c>
      <c r="F278" s="35" t="s">
        <v>1726</v>
      </c>
      <c r="G278" s="35" t="s">
        <v>1742</v>
      </c>
      <c r="H278"/>
      <c r="I278"/>
      <c r="J278"/>
      <c r="K278"/>
      <c r="L278"/>
      <c r="M278"/>
    </row>
    <row r="279" spans="1:13" x14ac:dyDescent="0.25">
      <c r="A279"/>
      <c r="B279"/>
      <c r="C279"/>
      <c r="D279" s="35" t="s">
        <v>2322</v>
      </c>
      <c r="E279" s="35" t="s">
        <v>2322</v>
      </c>
      <c r="F279" s="35" t="s">
        <v>1727</v>
      </c>
      <c r="G279" s="35" t="s">
        <v>1749</v>
      </c>
      <c r="H279"/>
      <c r="I279"/>
      <c r="J279"/>
      <c r="K279"/>
      <c r="L279"/>
      <c r="M279"/>
    </row>
    <row r="280" spans="1:13" x14ac:dyDescent="0.25">
      <c r="A280"/>
      <c r="B280"/>
      <c r="C280"/>
      <c r="D280" s="35" t="s">
        <v>2323</v>
      </c>
      <c r="E280" s="35" t="s">
        <v>2323</v>
      </c>
      <c r="F280" s="35" t="s">
        <v>1727</v>
      </c>
      <c r="G280" s="35" t="s">
        <v>1749</v>
      </c>
      <c r="H280"/>
      <c r="I280"/>
      <c r="J280"/>
      <c r="K280"/>
      <c r="L280"/>
      <c r="M280"/>
    </row>
    <row r="281" spans="1:13" x14ac:dyDescent="0.25">
      <c r="A281" s="35" t="s">
        <v>2008</v>
      </c>
      <c r="B281" s="35" t="s">
        <v>1559</v>
      </c>
      <c r="C281" s="35" t="s">
        <v>1559</v>
      </c>
      <c r="D281" s="35" t="s">
        <v>1559</v>
      </c>
      <c r="E281" s="35" t="s">
        <v>2008</v>
      </c>
      <c r="F281" s="35" t="s">
        <v>1727</v>
      </c>
      <c r="G281" s="35" t="s">
        <v>837</v>
      </c>
      <c r="H281"/>
      <c r="I281"/>
      <c r="J281"/>
      <c r="K281"/>
      <c r="L281"/>
      <c r="M281"/>
    </row>
    <row r="282" spans="1:13" x14ac:dyDescent="0.25">
      <c r="A282"/>
      <c r="B282" s="35" t="s">
        <v>2009</v>
      </c>
      <c r="C282" s="35" t="s">
        <v>1559</v>
      </c>
      <c r="D282" s="35" t="s">
        <v>1559</v>
      </c>
      <c r="E282" s="35" t="s">
        <v>2009</v>
      </c>
      <c r="F282" s="35" t="s">
        <v>1726</v>
      </c>
      <c r="G282" s="35" t="s">
        <v>1747</v>
      </c>
      <c r="H282"/>
      <c r="I282"/>
      <c r="J282"/>
      <c r="K282"/>
      <c r="L282"/>
      <c r="M282"/>
    </row>
    <row r="283" spans="1:13" x14ac:dyDescent="0.25">
      <c r="A283"/>
      <c r="B283"/>
      <c r="C283" s="35" t="s">
        <v>2010</v>
      </c>
      <c r="D283" s="35" t="s">
        <v>1559</v>
      </c>
      <c r="E283" s="35" t="s">
        <v>2010</v>
      </c>
      <c r="F283" s="35" t="s">
        <v>1726</v>
      </c>
      <c r="G283" s="35" t="s">
        <v>1747</v>
      </c>
      <c r="H283"/>
      <c r="I283"/>
      <c r="J283"/>
      <c r="K283"/>
      <c r="L283"/>
      <c r="M283"/>
    </row>
    <row r="284" spans="1:13" x14ac:dyDescent="0.25">
      <c r="A284"/>
      <c r="B284"/>
      <c r="C284" s="35" t="s">
        <v>2011</v>
      </c>
      <c r="D284" s="35" t="s">
        <v>1559</v>
      </c>
      <c r="E284" s="35" t="s">
        <v>2011</v>
      </c>
      <c r="F284" s="35" t="s">
        <v>1726</v>
      </c>
      <c r="G284" s="35" t="s">
        <v>1747</v>
      </c>
      <c r="H284"/>
      <c r="I284"/>
      <c r="J284"/>
      <c r="K284"/>
      <c r="L284"/>
      <c r="M284"/>
    </row>
    <row r="285" spans="1:13" x14ac:dyDescent="0.25">
      <c r="A285"/>
      <c r="B285"/>
      <c r="C285" s="35" t="s">
        <v>2012</v>
      </c>
      <c r="D285" s="35" t="s">
        <v>1559</v>
      </c>
      <c r="E285" s="35" t="s">
        <v>2012</v>
      </c>
      <c r="F285" s="35" t="s">
        <v>1726</v>
      </c>
      <c r="G285" s="35" t="s">
        <v>1747</v>
      </c>
      <c r="H285"/>
      <c r="I285"/>
      <c r="J285"/>
      <c r="K285"/>
      <c r="L285"/>
      <c r="M285"/>
    </row>
    <row r="286" spans="1:13" x14ac:dyDescent="0.25">
      <c r="A286"/>
      <c r="B286"/>
      <c r="C286" s="35" t="s">
        <v>2013</v>
      </c>
      <c r="D286" s="35" t="s">
        <v>1559</v>
      </c>
      <c r="E286" s="35" t="s">
        <v>2013</v>
      </c>
      <c r="F286" s="35" t="s">
        <v>1726</v>
      </c>
      <c r="G286" s="35" t="s">
        <v>1747</v>
      </c>
      <c r="H286"/>
      <c r="I286"/>
      <c r="J286"/>
      <c r="K286"/>
      <c r="L286"/>
      <c r="M286"/>
    </row>
    <row r="287" spans="1:13" x14ac:dyDescent="0.25">
      <c r="A287"/>
      <c r="B287"/>
      <c r="C287" s="35" t="s">
        <v>2014</v>
      </c>
      <c r="D287" s="35" t="s">
        <v>1559</v>
      </c>
      <c r="E287" s="35" t="s">
        <v>2014</v>
      </c>
      <c r="F287" s="35" t="s">
        <v>1726</v>
      </c>
      <c r="G287" s="35" t="s">
        <v>1747</v>
      </c>
      <c r="H287"/>
      <c r="I287"/>
      <c r="J287"/>
      <c r="K287"/>
      <c r="L287"/>
      <c r="M287"/>
    </row>
    <row r="288" spans="1:13" x14ac:dyDescent="0.25">
      <c r="A288"/>
      <c r="B288" s="35" t="s">
        <v>2015</v>
      </c>
      <c r="C288" s="35" t="s">
        <v>1559</v>
      </c>
      <c r="D288" s="35" t="s">
        <v>1559</v>
      </c>
      <c r="E288" s="35" t="s">
        <v>2015</v>
      </c>
      <c r="F288" s="35" t="s">
        <v>1726</v>
      </c>
      <c r="G288" s="35" t="s">
        <v>1747</v>
      </c>
      <c r="H288"/>
      <c r="I288"/>
      <c r="J288"/>
      <c r="K288"/>
      <c r="L288"/>
      <c r="M288"/>
    </row>
    <row r="289" spans="1:13" x14ac:dyDescent="0.25">
      <c r="A289"/>
      <c r="B289"/>
      <c r="C289" s="35" t="s">
        <v>2016</v>
      </c>
      <c r="D289" s="35" t="s">
        <v>1559</v>
      </c>
      <c r="E289" s="35" t="s">
        <v>2016</v>
      </c>
      <c r="F289" s="35" t="s">
        <v>1726</v>
      </c>
      <c r="G289" s="35" t="s">
        <v>1747</v>
      </c>
      <c r="H289"/>
      <c r="I289"/>
      <c r="J289"/>
      <c r="K289"/>
      <c r="L289"/>
      <c r="M289"/>
    </row>
    <row r="290" spans="1:13" x14ac:dyDescent="0.25">
      <c r="A290"/>
      <c r="B290"/>
      <c r="C290" s="35" t="s">
        <v>2017</v>
      </c>
      <c r="D290" s="35" t="s">
        <v>1559</v>
      </c>
      <c r="E290" s="35" t="s">
        <v>2017</v>
      </c>
      <c r="F290" s="35" t="s">
        <v>1726</v>
      </c>
      <c r="G290" s="35" t="s">
        <v>1747</v>
      </c>
      <c r="H290"/>
      <c r="I290"/>
      <c r="J290"/>
      <c r="K290"/>
      <c r="L290"/>
      <c r="M290"/>
    </row>
    <row r="291" spans="1:13" x14ac:dyDescent="0.25">
      <c r="A291"/>
      <c r="B291"/>
      <c r="C291" s="35" t="s">
        <v>2018</v>
      </c>
      <c r="D291" s="35" t="s">
        <v>1559</v>
      </c>
      <c r="E291" s="35" t="s">
        <v>2018</v>
      </c>
      <c r="F291" s="35" t="s">
        <v>1726</v>
      </c>
      <c r="G291" s="35" t="s">
        <v>1747</v>
      </c>
      <c r="H291"/>
      <c r="I291"/>
      <c r="J291"/>
      <c r="K291"/>
      <c r="L291"/>
      <c r="M291"/>
    </row>
    <row r="292" spans="1:13" x14ac:dyDescent="0.25">
      <c r="A292"/>
      <c r="B292"/>
      <c r="C292" s="35" t="s">
        <v>2019</v>
      </c>
      <c r="D292" s="35" t="s">
        <v>1559</v>
      </c>
      <c r="E292" s="35" t="s">
        <v>2019</v>
      </c>
      <c r="F292" s="35" t="s">
        <v>1726</v>
      </c>
      <c r="G292" s="35" t="s">
        <v>1747</v>
      </c>
      <c r="H292"/>
      <c r="I292"/>
      <c r="J292"/>
      <c r="K292"/>
      <c r="L292"/>
      <c r="M292"/>
    </row>
    <row r="293" spans="1:13" x14ac:dyDescent="0.25">
      <c r="A293"/>
      <c r="B293"/>
      <c r="C293" s="35" t="s">
        <v>2020</v>
      </c>
      <c r="D293" s="35" t="s">
        <v>1559</v>
      </c>
      <c r="E293" s="35" t="s">
        <v>2020</v>
      </c>
      <c r="F293" s="35" t="s">
        <v>1726</v>
      </c>
      <c r="G293" s="35" t="s">
        <v>1747</v>
      </c>
      <c r="H293"/>
      <c r="I293"/>
      <c r="J293"/>
      <c r="K293"/>
      <c r="L293"/>
      <c r="M293"/>
    </row>
    <row r="294" spans="1:13" x14ac:dyDescent="0.25">
      <c r="A294"/>
      <c r="B294"/>
      <c r="C294" s="35" t="s">
        <v>2021</v>
      </c>
      <c r="D294" s="35" t="s">
        <v>1559</v>
      </c>
      <c r="E294" s="35" t="s">
        <v>2021</v>
      </c>
      <c r="F294" s="35" t="s">
        <v>1726</v>
      </c>
      <c r="G294" s="35" t="s">
        <v>1747</v>
      </c>
      <c r="H294"/>
      <c r="I294"/>
      <c r="J294"/>
      <c r="K294"/>
      <c r="L294"/>
      <c r="M294"/>
    </row>
    <row r="295" spans="1:13" x14ac:dyDescent="0.25">
      <c r="A295"/>
      <c r="B295"/>
      <c r="C295" s="35" t="s">
        <v>2022</v>
      </c>
      <c r="D295" s="35" t="s">
        <v>1559</v>
      </c>
      <c r="E295" s="35" t="s">
        <v>2022</v>
      </c>
      <c r="F295" s="35" t="s">
        <v>1726</v>
      </c>
      <c r="G295" s="35" t="s">
        <v>1747</v>
      </c>
      <c r="H295"/>
      <c r="I295"/>
      <c r="J295"/>
      <c r="K295"/>
      <c r="L295"/>
      <c r="M295"/>
    </row>
    <row r="296" spans="1:13" x14ac:dyDescent="0.25">
      <c r="A296"/>
      <c r="B296"/>
      <c r="C296" s="35" t="s">
        <v>2023</v>
      </c>
      <c r="D296" s="35" t="s">
        <v>1559</v>
      </c>
      <c r="E296" s="35" t="s">
        <v>2023</v>
      </c>
      <c r="F296" s="35" t="s">
        <v>1726</v>
      </c>
      <c r="G296" s="35" t="s">
        <v>1747</v>
      </c>
      <c r="H296"/>
      <c r="I296"/>
      <c r="J296"/>
      <c r="K296"/>
      <c r="L296"/>
      <c r="M296"/>
    </row>
    <row r="297" spans="1:13" x14ac:dyDescent="0.25">
      <c r="A297"/>
      <c r="B297"/>
      <c r="C297" s="35" t="s">
        <v>2024</v>
      </c>
      <c r="D297" s="35" t="s">
        <v>1559</v>
      </c>
      <c r="E297" s="35" t="s">
        <v>2024</v>
      </c>
      <c r="F297" s="35" t="s">
        <v>1726</v>
      </c>
      <c r="G297" s="35" t="s">
        <v>1747</v>
      </c>
      <c r="H297"/>
      <c r="I297"/>
      <c r="J297"/>
      <c r="K297"/>
      <c r="L297"/>
      <c r="M297"/>
    </row>
    <row r="298" spans="1:13" x14ac:dyDescent="0.25">
      <c r="A298"/>
      <c r="B298"/>
      <c r="C298" s="35" t="s">
        <v>2025</v>
      </c>
      <c r="D298" s="35" t="s">
        <v>1559</v>
      </c>
      <c r="E298" s="35" t="s">
        <v>2025</v>
      </c>
      <c r="F298" s="35" t="s">
        <v>1726</v>
      </c>
      <c r="G298" s="35" t="s">
        <v>1747</v>
      </c>
      <c r="H298"/>
      <c r="I298"/>
      <c r="J298"/>
      <c r="K298"/>
      <c r="L298"/>
      <c r="M298"/>
    </row>
    <row r="299" spans="1:13" x14ac:dyDescent="0.25">
      <c r="A299"/>
      <c r="B299" s="35" t="s">
        <v>2026</v>
      </c>
      <c r="C299" s="35" t="s">
        <v>1559</v>
      </c>
      <c r="D299" s="35" t="s">
        <v>1559</v>
      </c>
      <c r="E299" s="35" t="s">
        <v>2026</v>
      </c>
      <c r="F299" s="35" t="s">
        <v>1726</v>
      </c>
      <c r="G299" s="35" t="s">
        <v>1747</v>
      </c>
      <c r="H299"/>
      <c r="I299"/>
      <c r="J299"/>
      <c r="K299"/>
      <c r="L299"/>
      <c r="M299"/>
    </row>
    <row r="300" spans="1:13" x14ac:dyDescent="0.25">
      <c r="A300"/>
      <c r="B300"/>
      <c r="C300" s="35" t="s">
        <v>2027</v>
      </c>
      <c r="D300" s="35" t="s">
        <v>1559</v>
      </c>
      <c r="E300" s="35" t="s">
        <v>2027</v>
      </c>
      <c r="F300" s="35" t="s">
        <v>1726</v>
      </c>
      <c r="G300" s="35" t="s">
        <v>1747</v>
      </c>
      <c r="H300"/>
      <c r="I300"/>
      <c r="J300"/>
      <c r="K300"/>
      <c r="L300"/>
      <c r="M300"/>
    </row>
    <row r="301" spans="1:13" x14ac:dyDescent="0.25">
      <c r="A301"/>
      <c r="B301"/>
      <c r="C301" s="35" t="s">
        <v>2028</v>
      </c>
      <c r="D301" s="35" t="s">
        <v>1559</v>
      </c>
      <c r="E301" s="35" t="s">
        <v>2028</v>
      </c>
      <c r="F301" s="35" t="s">
        <v>1726</v>
      </c>
      <c r="G301" s="35" t="s">
        <v>1747</v>
      </c>
      <c r="H301"/>
      <c r="I301"/>
      <c r="J301"/>
      <c r="K301"/>
      <c r="L301"/>
      <c r="M301"/>
    </row>
    <row r="302" spans="1:13" x14ac:dyDescent="0.25">
      <c r="A302"/>
      <c r="B302"/>
      <c r="C302" s="35" t="s">
        <v>2029</v>
      </c>
      <c r="D302" s="35" t="s">
        <v>1559</v>
      </c>
      <c r="E302" s="35" t="s">
        <v>2029</v>
      </c>
      <c r="F302" s="35" t="s">
        <v>1726</v>
      </c>
      <c r="G302" s="35" t="s">
        <v>1747</v>
      </c>
      <c r="H302"/>
      <c r="I302"/>
      <c r="J302"/>
      <c r="K302"/>
      <c r="L302"/>
      <c r="M302"/>
    </row>
    <row r="303" spans="1:13" x14ac:dyDescent="0.25">
      <c r="A303"/>
      <c r="B303" s="35" t="s">
        <v>2030</v>
      </c>
      <c r="C303" s="35" t="s">
        <v>1559</v>
      </c>
      <c r="D303" s="35" t="s">
        <v>1559</v>
      </c>
      <c r="E303" s="35" t="s">
        <v>2030</v>
      </c>
      <c r="F303" s="35" t="s">
        <v>1726</v>
      </c>
      <c r="G303" s="35" t="s">
        <v>1747</v>
      </c>
      <c r="H303"/>
      <c r="I303"/>
      <c r="J303"/>
      <c r="K303"/>
      <c r="L303"/>
      <c r="M303"/>
    </row>
    <row r="304" spans="1:13" x14ac:dyDescent="0.25">
      <c r="A304"/>
      <c r="B304"/>
      <c r="C304" s="35" t="s">
        <v>2031</v>
      </c>
      <c r="D304" s="35" t="s">
        <v>1559</v>
      </c>
      <c r="E304" s="35" t="s">
        <v>2031</v>
      </c>
      <c r="F304" s="35" t="s">
        <v>1726</v>
      </c>
      <c r="G304" s="35" t="s">
        <v>1747</v>
      </c>
      <c r="H304"/>
      <c r="I304"/>
      <c r="J304"/>
      <c r="K304"/>
      <c r="L304"/>
      <c r="M304"/>
    </row>
    <row r="305" spans="1:13" x14ac:dyDescent="0.25">
      <c r="A305"/>
      <c r="B305"/>
      <c r="C305" s="35" t="s">
        <v>2032</v>
      </c>
      <c r="D305" s="35" t="s">
        <v>1559</v>
      </c>
      <c r="E305" s="35" t="s">
        <v>2032</v>
      </c>
      <c r="F305" s="35" t="s">
        <v>1726</v>
      </c>
      <c r="G305" s="35" t="s">
        <v>1747</v>
      </c>
      <c r="H305"/>
      <c r="I305"/>
      <c r="J305"/>
      <c r="K305"/>
      <c r="L305"/>
      <c r="M305"/>
    </row>
    <row r="306" spans="1:13" x14ac:dyDescent="0.25">
      <c r="A306"/>
      <c r="B306"/>
      <c r="C306" s="35" t="s">
        <v>2033</v>
      </c>
      <c r="D306" s="35" t="s">
        <v>1559</v>
      </c>
      <c r="E306" s="35" t="s">
        <v>2033</v>
      </c>
      <c r="F306" s="35" t="s">
        <v>1726</v>
      </c>
      <c r="G306" s="35" t="s">
        <v>1747</v>
      </c>
      <c r="H306"/>
      <c r="I306"/>
      <c r="J306"/>
      <c r="K306"/>
      <c r="L306"/>
      <c r="M306"/>
    </row>
    <row r="307" spans="1:13" x14ac:dyDescent="0.25">
      <c r="A307"/>
      <c r="B307"/>
      <c r="C307" s="35" t="s">
        <v>2034</v>
      </c>
      <c r="D307" s="35" t="s">
        <v>1559</v>
      </c>
      <c r="E307" s="35" t="s">
        <v>2034</v>
      </c>
      <c r="F307" s="35" t="s">
        <v>1726</v>
      </c>
      <c r="G307" s="35" t="s">
        <v>1747</v>
      </c>
      <c r="H307"/>
      <c r="I307"/>
      <c r="J307"/>
      <c r="K307"/>
      <c r="L307"/>
      <c r="M307"/>
    </row>
    <row r="308" spans="1:13" x14ac:dyDescent="0.25">
      <c r="A308"/>
      <c r="B308" s="35" t="s">
        <v>2035</v>
      </c>
      <c r="C308" s="35" t="s">
        <v>1559</v>
      </c>
      <c r="D308" s="35" t="s">
        <v>1559</v>
      </c>
      <c r="E308" s="35" t="s">
        <v>2035</v>
      </c>
      <c r="F308" s="35" t="s">
        <v>1726</v>
      </c>
      <c r="G308" s="35" t="s">
        <v>1747</v>
      </c>
      <c r="H308"/>
      <c r="I308"/>
      <c r="J308"/>
      <c r="K308"/>
      <c r="L308"/>
      <c r="M308"/>
    </row>
    <row r="309" spans="1:13" x14ac:dyDescent="0.25">
      <c r="A309"/>
      <c r="B309"/>
      <c r="C309" s="35" t="s">
        <v>2036</v>
      </c>
      <c r="D309" s="35" t="s">
        <v>1559</v>
      </c>
      <c r="E309" s="35" t="s">
        <v>2036</v>
      </c>
      <c r="F309" s="35" t="s">
        <v>1726</v>
      </c>
      <c r="G309" s="35" t="s">
        <v>1747</v>
      </c>
      <c r="H309"/>
      <c r="I309"/>
      <c r="J309"/>
      <c r="K309"/>
      <c r="L309"/>
      <c r="M309"/>
    </row>
    <row r="310" spans="1:13" x14ac:dyDescent="0.25">
      <c r="A310"/>
      <c r="B310"/>
      <c r="C310"/>
      <c r="D310" s="35" t="s">
        <v>2037</v>
      </c>
      <c r="E310" s="35" t="s">
        <v>2037</v>
      </c>
      <c r="F310" s="35" t="s">
        <v>1726</v>
      </c>
      <c r="G310" s="35" t="s">
        <v>1747</v>
      </c>
      <c r="H310"/>
      <c r="I310"/>
      <c r="J310"/>
      <c r="K310"/>
      <c r="L310"/>
      <c r="M310"/>
    </row>
    <row r="311" spans="1:13" x14ac:dyDescent="0.25">
      <c r="A311"/>
      <c r="B311"/>
      <c r="C311"/>
      <c r="D311" s="35" t="s">
        <v>2038</v>
      </c>
      <c r="E311" s="35" t="s">
        <v>2038</v>
      </c>
      <c r="F311" s="35" t="s">
        <v>1726</v>
      </c>
      <c r="G311" s="35" t="s">
        <v>1747</v>
      </c>
      <c r="H311"/>
      <c r="I311"/>
      <c r="J311"/>
      <c r="K311"/>
      <c r="L311"/>
      <c r="M311"/>
    </row>
    <row r="312" spans="1:13" x14ac:dyDescent="0.25">
      <c r="A312"/>
      <c r="B312"/>
      <c r="C312"/>
      <c r="D312" s="35" t="s">
        <v>2039</v>
      </c>
      <c r="E312" s="35" t="s">
        <v>2039</v>
      </c>
      <c r="F312" s="35" t="s">
        <v>1726</v>
      </c>
      <c r="G312" s="35" t="s">
        <v>1747</v>
      </c>
      <c r="H312"/>
      <c r="I312"/>
      <c r="J312"/>
      <c r="K312"/>
      <c r="L312"/>
      <c r="M312"/>
    </row>
    <row r="313" spans="1:13" x14ac:dyDescent="0.25">
      <c r="A313"/>
      <c r="B313"/>
      <c r="C313"/>
      <c r="D313" s="35" t="s">
        <v>2040</v>
      </c>
      <c r="E313" s="35" t="s">
        <v>2040</v>
      </c>
      <c r="F313" s="35" t="s">
        <v>1726</v>
      </c>
      <c r="G313" s="35" t="s">
        <v>1747</v>
      </c>
      <c r="H313"/>
      <c r="I313"/>
      <c r="J313"/>
      <c r="K313"/>
      <c r="L313"/>
      <c r="M313"/>
    </row>
    <row r="314" spans="1:13" x14ac:dyDescent="0.25">
      <c r="A314"/>
      <c r="B314"/>
      <c r="C314"/>
      <c r="D314" s="35" t="s">
        <v>2041</v>
      </c>
      <c r="E314" s="35" t="s">
        <v>2041</v>
      </c>
      <c r="F314" s="35" t="s">
        <v>1726</v>
      </c>
      <c r="G314" s="35" t="s">
        <v>1747</v>
      </c>
      <c r="H314"/>
      <c r="I314"/>
      <c r="J314"/>
      <c r="K314"/>
      <c r="L314"/>
      <c r="M314"/>
    </row>
    <row r="315" spans="1:13" x14ac:dyDescent="0.25">
      <c r="A315"/>
      <c r="B315"/>
      <c r="C315" s="35" t="s">
        <v>2042</v>
      </c>
      <c r="D315" s="35" t="s">
        <v>1559</v>
      </c>
      <c r="E315" s="35" t="s">
        <v>2042</v>
      </c>
      <c r="F315" s="35" t="s">
        <v>1726</v>
      </c>
      <c r="G315" s="35" t="s">
        <v>1747</v>
      </c>
      <c r="H315"/>
      <c r="I315"/>
      <c r="J315"/>
      <c r="K315"/>
      <c r="L315"/>
      <c r="M315"/>
    </row>
    <row r="316" spans="1:13" x14ac:dyDescent="0.25">
      <c r="A316"/>
      <c r="B316"/>
      <c r="C316"/>
      <c r="D316" s="35" t="s">
        <v>2043</v>
      </c>
      <c r="E316" s="35" t="s">
        <v>2043</v>
      </c>
      <c r="F316" s="35" t="s">
        <v>1726</v>
      </c>
      <c r="G316" s="35" t="s">
        <v>1747</v>
      </c>
      <c r="H316"/>
      <c r="I316"/>
      <c r="J316"/>
      <c r="K316"/>
      <c r="L316"/>
      <c r="M316"/>
    </row>
    <row r="317" spans="1:13" x14ac:dyDescent="0.25">
      <c r="A317"/>
      <c r="B317"/>
      <c r="C317"/>
      <c r="D317" s="35" t="s">
        <v>2044</v>
      </c>
      <c r="E317" s="35" t="s">
        <v>2044</v>
      </c>
      <c r="F317" s="35" t="s">
        <v>1726</v>
      </c>
      <c r="G317" s="35" t="s">
        <v>1747</v>
      </c>
      <c r="H317"/>
      <c r="I317"/>
      <c r="J317"/>
      <c r="K317"/>
      <c r="L317"/>
      <c r="M317"/>
    </row>
    <row r="318" spans="1:13" x14ac:dyDescent="0.25">
      <c r="A318"/>
      <c r="B318"/>
      <c r="C318"/>
      <c r="D318" s="35" t="s">
        <v>2045</v>
      </c>
      <c r="E318" s="35" t="s">
        <v>2045</v>
      </c>
      <c r="F318" s="35" t="s">
        <v>1726</v>
      </c>
      <c r="G318" s="35" t="s">
        <v>1747</v>
      </c>
      <c r="H318"/>
      <c r="I318"/>
      <c r="J318"/>
      <c r="K318"/>
      <c r="L318"/>
      <c r="M318"/>
    </row>
    <row r="319" spans="1:13" x14ac:dyDescent="0.25">
      <c r="A319"/>
      <c r="B319"/>
      <c r="C319" s="35" t="s">
        <v>2046</v>
      </c>
      <c r="D319" s="35" t="s">
        <v>1559</v>
      </c>
      <c r="E319" s="35" t="s">
        <v>2046</v>
      </c>
      <c r="F319" s="35" t="s">
        <v>1726</v>
      </c>
      <c r="G319" s="35" t="s">
        <v>1747</v>
      </c>
      <c r="H319"/>
      <c r="I319"/>
      <c r="J319"/>
      <c r="K319"/>
      <c r="L319"/>
      <c r="M319"/>
    </row>
    <row r="320" spans="1:13" x14ac:dyDescent="0.25">
      <c r="A320"/>
      <c r="B320"/>
      <c r="C320"/>
      <c r="D320" s="35" t="s">
        <v>2047</v>
      </c>
      <c r="E320" s="35" t="s">
        <v>2047</v>
      </c>
      <c r="F320" s="35" t="s">
        <v>1726</v>
      </c>
      <c r="G320" s="35" t="s">
        <v>1747</v>
      </c>
      <c r="H320"/>
      <c r="I320"/>
      <c r="J320"/>
      <c r="K320"/>
      <c r="L320"/>
      <c r="M320"/>
    </row>
    <row r="321" spans="1:13" x14ac:dyDescent="0.25">
      <c r="A321"/>
      <c r="B321"/>
      <c r="C321"/>
      <c r="D321" s="35" t="s">
        <v>2048</v>
      </c>
      <c r="E321" s="35" t="s">
        <v>2048</v>
      </c>
      <c r="F321" s="35" t="s">
        <v>1726</v>
      </c>
      <c r="G321" s="35" t="s">
        <v>1747</v>
      </c>
      <c r="H321"/>
      <c r="I321"/>
      <c r="J321"/>
      <c r="K321"/>
      <c r="L321"/>
      <c r="M321"/>
    </row>
    <row r="322" spans="1:13" x14ac:dyDescent="0.25">
      <c r="A322"/>
      <c r="B322"/>
      <c r="C322"/>
      <c r="D322" s="35" t="s">
        <v>2049</v>
      </c>
      <c r="E322" s="35" t="s">
        <v>2049</v>
      </c>
      <c r="F322" s="35" t="s">
        <v>1726</v>
      </c>
      <c r="G322" s="35" t="s">
        <v>1747</v>
      </c>
      <c r="H322"/>
      <c r="I322"/>
      <c r="J322"/>
      <c r="K322"/>
      <c r="L322"/>
      <c r="M322"/>
    </row>
    <row r="323" spans="1:13" x14ac:dyDescent="0.25">
      <c r="A323"/>
      <c r="B323" s="35" t="s">
        <v>2050</v>
      </c>
      <c r="C323" s="35" t="s">
        <v>1559</v>
      </c>
      <c r="D323" s="35" t="s">
        <v>1559</v>
      </c>
      <c r="E323" s="35" t="s">
        <v>2050</v>
      </c>
      <c r="F323" s="35" t="s">
        <v>1726</v>
      </c>
      <c r="G323" s="35" t="s">
        <v>1747</v>
      </c>
      <c r="H323"/>
      <c r="I323"/>
      <c r="J323"/>
      <c r="K323"/>
      <c r="L323"/>
      <c r="M323"/>
    </row>
    <row r="324" spans="1:13" x14ac:dyDescent="0.25">
      <c r="A324"/>
      <c r="B324"/>
      <c r="C324" s="35" t="s">
        <v>2051</v>
      </c>
      <c r="D324" s="35" t="s">
        <v>1559</v>
      </c>
      <c r="E324" s="35" t="s">
        <v>2051</v>
      </c>
      <c r="F324" s="35" t="s">
        <v>1726</v>
      </c>
      <c r="G324" s="35" t="s">
        <v>1747</v>
      </c>
      <c r="H324"/>
      <c r="I324"/>
      <c r="J324"/>
      <c r="K324"/>
      <c r="L324"/>
      <c r="M324"/>
    </row>
    <row r="325" spans="1:13" x14ac:dyDescent="0.25">
      <c r="A325"/>
      <c r="B325"/>
      <c r="C325" s="35" t="s">
        <v>2052</v>
      </c>
      <c r="D325" s="35" t="s">
        <v>1559</v>
      </c>
      <c r="E325" s="35" t="s">
        <v>2052</v>
      </c>
      <c r="F325" s="35" t="s">
        <v>1726</v>
      </c>
      <c r="G325" s="35" t="s">
        <v>1747</v>
      </c>
      <c r="H325"/>
      <c r="I325"/>
      <c r="J325"/>
      <c r="K325"/>
      <c r="L325"/>
      <c r="M325"/>
    </row>
    <row r="326" spans="1:13" x14ac:dyDescent="0.25">
      <c r="A326"/>
      <c r="B326"/>
      <c r="C326" s="35" t="s">
        <v>2053</v>
      </c>
      <c r="D326" s="35" t="s">
        <v>1559</v>
      </c>
      <c r="E326" s="35" t="s">
        <v>2053</v>
      </c>
      <c r="F326" s="35" t="s">
        <v>1726</v>
      </c>
      <c r="G326" s="35" t="s">
        <v>1747</v>
      </c>
      <c r="H326"/>
      <c r="I326"/>
      <c r="J326"/>
      <c r="K326"/>
      <c r="L326"/>
      <c r="M326"/>
    </row>
    <row r="327" spans="1:13" x14ac:dyDescent="0.25">
      <c r="A327"/>
      <c r="B327"/>
      <c r="C327" s="35" t="s">
        <v>2054</v>
      </c>
      <c r="D327" s="35" t="s">
        <v>1559</v>
      </c>
      <c r="E327" s="35" t="s">
        <v>2054</v>
      </c>
      <c r="F327" s="35" t="s">
        <v>1726</v>
      </c>
      <c r="G327" s="35" t="s">
        <v>1747</v>
      </c>
      <c r="H327"/>
      <c r="I327"/>
      <c r="J327"/>
      <c r="K327"/>
      <c r="L327"/>
      <c r="M327"/>
    </row>
    <row r="328" spans="1:13" x14ac:dyDescent="0.25">
      <c r="A328"/>
      <c r="B328"/>
      <c r="C328" s="35" t="s">
        <v>2055</v>
      </c>
      <c r="D328" s="35" t="s">
        <v>1559</v>
      </c>
      <c r="E328" s="35" t="s">
        <v>2055</v>
      </c>
      <c r="F328" s="35" t="s">
        <v>1726</v>
      </c>
      <c r="G328" s="35" t="s">
        <v>1747</v>
      </c>
      <c r="H328"/>
      <c r="I328"/>
      <c r="J328"/>
      <c r="K328"/>
      <c r="L328"/>
      <c r="M328"/>
    </row>
    <row r="329" spans="1:13" x14ac:dyDescent="0.25">
      <c r="A329"/>
      <c r="B329" s="35" t="s">
        <v>2056</v>
      </c>
      <c r="C329" s="35" t="s">
        <v>1559</v>
      </c>
      <c r="D329" s="35" t="s">
        <v>1559</v>
      </c>
      <c r="E329" s="35" t="s">
        <v>2056</v>
      </c>
      <c r="F329" s="35" t="s">
        <v>1726</v>
      </c>
      <c r="G329" s="35" t="s">
        <v>1747</v>
      </c>
      <c r="H329"/>
      <c r="I329"/>
      <c r="J329"/>
      <c r="K329"/>
      <c r="L329"/>
      <c r="M329"/>
    </row>
    <row r="330" spans="1:13" x14ac:dyDescent="0.25">
      <c r="A330"/>
      <c r="B330"/>
      <c r="C330" s="35" t="s">
        <v>2057</v>
      </c>
      <c r="D330" s="35" t="s">
        <v>1559</v>
      </c>
      <c r="E330" s="35" t="s">
        <v>2057</v>
      </c>
      <c r="F330" s="35" t="s">
        <v>1726</v>
      </c>
      <c r="G330" s="35" t="s">
        <v>1747</v>
      </c>
      <c r="H330"/>
      <c r="I330"/>
      <c r="J330"/>
      <c r="K330"/>
      <c r="L330"/>
      <c r="M330"/>
    </row>
    <row r="331" spans="1:13" x14ac:dyDescent="0.25">
      <c r="A331"/>
      <c r="B331"/>
      <c r="C331" s="35" t="s">
        <v>2058</v>
      </c>
      <c r="D331" s="35" t="s">
        <v>1559</v>
      </c>
      <c r="E331" s="35" t="s">
        <v>2058</v>
      </c>
      <c r="F331" s="35" t="s">
        <v>1726</v>
      </c>
      <c r="G331" s="35" t="s">
        <v>1747</v>
      </c>
      <c r="H331"/>
      <c r="I331"/>
      <c r="J331"/>
      <c r="K331"/>
      <c r="L331"/>
      <c r="M331"/>
    </row>
    <row r="332" spans="1:13" x14ac:dyDescent="0.25">
      <c r="A332"/>
      <c r="B332"/>
      <c r="C332" s="35" t="s">
        <v>2059</v>
      </c>
      <c r="D332" s="35" t="s">
        <v>1559</v>
      </c>
      <c r="E332" s="35" t="s">
        <v>2059</v>
      </c>
      <c r="F332" s="35" t="s">
        <v>1726</v>
      </c>
      <c r="G332" s="35" t="s">
        <v>1747</v>
      </c>
      <c r="H332"/>
      <c r="I332"/>
      <c r="J332"/>
      <c r="K332"/>
      <c r="L332"/>
      <c r="M332"/>
    </row>
    <row r="333" spans="1:13" x14ac:dyDescent="0.25">
      <c r="A333"/>
      <c r="B333"/>
      <c r="C333" s="35" t="s">
        <v>2060</v>
      </c>
      <c r="D333" s="35" t="s">
        <v>1559</v>
      </c>
      <c r="E333" s="35" t="s">
        <v>2060</v>
      </c>
      <c r="F333" s="35" t="s">
        <v>1726</v>
      </c>
      <c r="G333" s="35" t="s">
        <v>1747</v>
      </c>
      <c r="H333"/>
      <c r="I333"/>
      <c r="J333"/>
      <c r="K333"/>
      <c r="L333"/>
      <c r="M333"/>
    </row>
    <row r="334" spans="1:13" x14ac:dyDescent="0.25">
      <c r="A334"/>
      <c r="B334"/>
      <c r="C334" s="35" t="s">
        <v>2061</v>
      </c>
      <c r="D334" s="35" t="s">
        <v>1559</v>
      </c>
      <c r="E334" s="35" t="s">
        <v>2061</v>
      </c>
      <c r="F334" s="35" t="s">
        <v>1726</v>
      </c>
      <c r="G334" s="35" t="s">
        <v>1747</v>
      </c>
      <c r="H334"/>
      <c r="I334"/>
      <c r="J334"/>
      <c r="K334"/>
      <c r="L334"/>
      <c r="M334"/>
    </row>
    <row r="335" spans="1:13" x14ac:dyDescent="0.25">
      <c r="A335"/>
      <c r="B335" s="35" t="s">
        <v>2062</v>
      </c>
      <c r="C335" s="35" t="s">
        <v>1559</v>
      </c>
      <c r="D335" s="35" t="s">
        <v>1559</v>
      </c>
      <c r="E335" s="35" t="s">
        <v>2062</v>
      </c>
      <c r="F335" s="35" t="s">
        <v>1726</v>
      </c>
      <c r="G335" s="35" t="s">
        <v>1747</v>
      </c>
      <c r="H335"/>
      <c r="I335"/>
      <c r="J335"/>
      <c r="K335"/>
      <c r="L335"/>
      <c r="M335"/>
    </row>
    <row r="336" spans="1:13" x14ac:dyDescent="0.25">
      <c r="A336"/>
      <c r="B336"/>
      <c r="C336" s="35" t="s">
        <v>2063</v>
      </c>
      <c r="D336" s="35" t="s">
        <v>1559</v>
      </c>
      <c r="E336" s="35" t="s">
        <v>2063</v>
      </c>
      <c r="F336" s="35" t="s">
        <v>1726</v>
      </c>
      <c r="G336" s="35" t="s">
        <v>1747</v>
      </c>
      <c r="H336"/>
      <c r="I336"/>
      <c r="J336"/>
      <c r="K336"/>
      <c r="L336"/>
      <c r="M336"/>
    </row>
    <row r="337" spans="1:13" x14ac:dyDescent="0.25">
      <c r="A337"/>
      <c r="B337"/>
      <c r="C337" s="35" t="s">
        <v>2064</v>
      </c>
      <c r="D337" s="35" t="s">
        <v>1559</v>
      </c>
      <c r="E337" s="35" t="s">
        <v>2064</v>
      </c>
      <c r="F337" s="35" t="s">
        <v>1726</v>
      </c>
      <c r="G337" s="35" t="s">
        <v>1747</v>
      </c>
      <c r="H337"/>
      <c r="I337"/>
      <c r="J337"/>
      <c r="K337"/>
      <c r="L337"/>
      <c r="M337"/>
    </row>
    <row r="338" spans="1:13" x14ac:dyDescent="0.25">
      <c r="A338"/>
      <c r="B338"/>
      <c r="C338" s="35" t="s">
        <v>2065</v>
      </c>
      <c r="D338" s="35" t="s">
        <v>1559</v>
      </c>
      <c r="E338" s="35" t="s">
        <v>2065</v>
      </c>
      <c r="F338" s="35" t="s">
        <v>1726</v>
      </c>
      <c r="G338" s="35" t="s">
        <v>1747</v>
      </c>
      <c r="H338"/>
      <c r="I338"/>
      <c r="J338"/>
      <c r="K338"/>
      <c r="L338"/>
      <c r="M338"/>
    </row>
    <row r="339" spans="1:13" x14ac:dyDescent="0.25">
      <c r="A339"/>
      <c r="B339"/>
      <c r="C339" s="35" t="s">
        <v>2066</v>
      </c>
      <c r="D339" s="35" t="s">
        <v>1559</v>
      </c>
      <c r="E339" s="35" t="s">
        <v>2066</v>
      </c>
      <c r="F339" s="35" t="s">
        <v>1726</v>
      </c>
      <c r="G339" s="35" t="s">
        <v>1747</v>
      </c>
      <c r="H339"/>
      <c r="I339"/>
      <c r="J339"/>
      <c r="K339"/>
      <c r="L339"/>
      <c r="M339"/>
    </row>
    <row r="340" spans="1:13" x14ac:dyDescent="0.25">
      <c r="A340"/>
      <c r="B340"/>
      <c r="C340" s="35" t="s">
        <v>2067</v>
      </c>
      <c r="D340" s="35" t="s">
        <v>1559</v>
      </c>
      <c r="E340" s="35" t="s">
        <v>2067</v>
      </c>
      <c r="F340" s="35" t="s">
        <v>1726</v>
      </c>
      <c r="G340" s="35" t="s">
        <v>1747</v>
      </c>
      <c r="H340"/>
      <c r="I340"/>
      <c r="J340"/>
      <c r="K340"/>
      <c r="L340"/>
      <c r="M340"/>
    </row>
    <row r="341" spans="1:13" x14ac:dyDescent="0.25">
      <c r="A341"/>
      <c r="B341"/>
      <c r="C341" s="35" t="s">
        <v>2068</v>
      </c>
      <c r="D341" s="35" t="s">
        <v>1559</v>
      </c>
      <c r="E341" s="35" t="s">
        <v>2068</v>
      </c>
      <c r="F341" s="35" t="s">
        <v>1726</v>
      </c>
      <c r="G341" s="35" t="s">
        <v>1747</v>
      </c>
      <c r="H341"/>
      <c r="I341"/>
      <c r="J341"/>
      <c r="K341"/>
      <c r="L341"/>
      <c r="M341"/>
    </row>
    <row r="342" spans="1:13" x14ac:dyDescent="0.25">
      <c r="A342"/>
      <c r="B342" s="35" t="s">
        <v>2069</v>
      </c>
      <c r="C342" s="35" t="s">
        <v>1559</v>
      </c>
      <c r="D342" s="35" t="s">
        <v>1559</v>
      </c>
      <c r="E342" s="35" t="s">
        <v>2069</v>
      </c>
      <c r="F342" s="35" t="s">
        <v>1726</v>
      </c>
      <c r="G342" s="35" t="s">
        <v>1747</v>
      </c>
      <c r="H342"/>
      <c r="I342"/>
      <c r="J342"/>
      <c r="K342"/>
      <c r="L342"/>
      <c r="M342"/>
    </row>
    <row r="343" spans="1:13" x14ac:dyDescent="0.25">
      <c r="A343"/>
      <c r="B343"/>
      <c r="C343" s="35" t="s">
        <v>2070</v>
      </c>
      <c r="D343" s="35" t="s">
        <v>1559</v>
      </c>
      <c r="E343" s="35" t="s">
        <v>2070</v>
      </c>
      <c r="F343" s="35" t="s">
        <v>1726</v>
      </c>
      <c r="G343" s="35" t="s">
        <v>1747</v>
      </c>
      <c r="H343"/>
      <c r="I343"/>
      <c r="J343"/>
      <c r="K343"/>
      <c r="L343"/>
      <c r="M343"/>
    </row>
    <row r="344" spans="1:13" x14ac:dyDescent="0.25">
      <c r="A344"/>
      <c r="B344"/>
      <c r="C344" s="35" t="s">
        <v>2071</v>
      </c>
      <c r="D344" s="35" t="s">
        <v>1559</v>
      </c>
      <c r="E344" s="35" t="s">
        <v>2071</v>
      </c>
      <c r="F344" s="35" t="s">
        <v>1726</v>
      </c>
      <c r="G344" s="35" t="s">
        <v>1747</v>
      </c>
      <c r="H344"/>
      <c r="I344"/>
      <c r="J344"/>
      <c r="K344"/>
      <c r="L344"/>
      <c r="M344"/>
    </row>
    <row r="345" spans="1:13" x14ac:dyDescent="0.25">
      <c r="A345"/>
      <c r="B345"/>
      <c r="C345" s="35" t="s">
        <v>2072</v>
      </c>
      <c r="D345" s="35" t="s">
        <v>1559</v>
      </c>
      <c r="E345" s="35" t="s">
        <v>2072</v>
      </c>
      <c r="F345" s="35" t="s">
        <v>1726</v>
      </c>
      <c r="G345" s="35" t="s">
        <v>1747</v>
      </c>
      <c r="H345"/>
      <c r="I345"/>
      <c r="J345"/>
      <c r="K345"/>
      <c r="L345"/>
      <c r="M345"/>
    </row>
    <row r="346" spans="1:13" x14ac:dyDescent="0.25">
      <c r="A346"/>
      <c r="B346"/>
      <c r="C346" s="35" t="s">
        <v>2073</v>
      </c>
      <c r="D346" s="35" t="s">
        <v>1559</v>
      </c>
      <c r="E346" s="35" t="s">
        <v>2073</v>
      </c>
      <c r="F346" s="35" t="s">
        <v>1726</v>
      </c>
      <c r="G346" s="35" t="s">
        <v>1747</v>
      </c>
      <c r="H346"/>
      <c r="I346"/>
      <c r="J346"/>
      <c r="K346"/>
      <c r="L346"/>
      <c r="M346"/>
    </row>
    <row r="347" spans="1:13" x14ac:dyDescent="0.25">
      <c r="A347" s="35" t="s">
        <v>2324</v>
      </c>
      <c r="B347" s="35" t="s">
        <v>1559</v>
      </c>
      <c r="C347" s="35" t="s">
        <v>1559</v>
      </c>
      <c r="D347" s="35" t="s">
        <v>1559</v>
      </c>
      <c r="E347" s="35" t="s">
        <v>2324</v>
      </c>
      <c r="F347" s="35" t="s">
        <v>1727</v>
      </c>
      <c r="G347" s="35" t="s">
        <v>837</v>
      </c>
      <c r="H347"/>
      <c r="I347"/>
      <c r="J347"/>
      <c r="K347"/>
      <c r="L347"/>
      <c r="M347"/>
    </row>
    <row r="348" spans="1:13" x14ac:dyDescent="0.25">
      <c r="A348"/>
      <c r="B348" s="35" t="s">
        <v>2327</v>
      </c>
      <c r="C348" s="35" t="s">
        <v>1559</v>
      </c>
      <c r="D348" s="35" t="s">
        <v>1559</v>
      </c>
      <c r="E348" s="35" t="s">
        <v>2327</v>
      </c>
      <c r="F348" s="35" t="s">
        <v>1727</v>
      </c>
      <c r="G348" s="35" t="s">
        <v>837</v>
      </c>
      <c r="H348"/>
      <c r="I348"/>
      <c r="J348"/>
      <c r="K348"/>
      <c r="L348"/>
      <c r="M348"/>
    </row>
    <row r="349" spans="1:13" x14ac:dyDescent="0.25">
      <c r="A349"/>
      <c r="B349"/>
      <c r="C349" s="35" t="s">
        <v>2328</v>
      </c>
      <c r="D349" s="35" t="s">
        <v>1559</v>
      </c>
      <c r="E349" s="35" t="s">
        <v>2328</v>
      </c>
      <c r="F349" s="35" t="s">
        <v>1726</v>
      </c>
      <c r="G349" s="35" t="s">
        <v>1728</v>
      </c>
      <c r="H349"/>
      <c r="I349"/>
      <c r="J349"/>
      <c r="K349"/>
      <c r="L349"/>
      <c r="M349"/>
    </row>
    <row r="350" spans="1:13" x14ac:dyDescent="0.25">
      <c r="A350"/>
      <c r="B350"/>
      <c r="C350" s="35" t="s">
        <v>2329</v>
      </c>
      <c r="D350" s="35" t="s">
        <v>1559</v>
      </c>
      <c r="E350" s="35" t="s">
        <v>2329</v>
      </c>
      <c r="F350" s="35" t="s">
        <v>1726</v>
      </c>
      <c r="G350" s="35" t="s">
        <v>1728</v>
      </c>
      <c r="H350"/>
      <c r="I350"/>
      <c r="J350"/>
      <c r="K350"/>
      <c r="L350"/>
      <c r="M350"/>
    </row>
    <row r="351" spans="1:13" x14ac:dyDescent="0.25">
      <c r="A351"/>
      <c r="B351"/>
      <c r="C351" s="35" t="s">
        <v>2330</v>
      </c>
      <c r="D351" s="35" t="s">
        <v>1559</v>
      </c>
      <c r="E351" s="35" t="s">
        <v>2330</v>
      </c>
      <c r="F351" s="35" t="s">
        <v>1726</v>
      </c>
      <c r="G351" s="35" t="s">
        <v>1728</v>
      </c>
      <c r="H351"/>
      <c r="I351"/>
      <c r="J351"/>
      <c r="K351"/>
      <c r="L351"/>
      <c r="M351"/>
    </row>
    <row r="352" spans="1:13" x14ac:dyDescent="0.25">
      <c r="A352"/>
      <c r="B352"/>
      <c r="C352" s="35" t="s">
        <v>2331</v>
      </c>
      <c r="D352" s="35" t="s">
        <v>1559</v>
      </c>
      <c r="E352" s="35" t="s">
        <v>2331</v>
      </c>
      <c r="F352" s="35" t="s">
        <v>1726</v>
      </c>
      <c r="G352" s="35" t="s">
        <v>1728</v>
      </c>
      <c r="H352"/>
      <c r="I352"/>
      <c r="J352"/>
      <c r="K352"/>
      <c r="L352"/>
      <c r="M352"/>
    </row>
    <row r="353" spans="1:13" x14ac:dyDescent="0.25">
      <c r="A353"/>
      <c r="B353"/>
      <c r="C353"/>
      <c r="D353"/>
      <c r="E353"/>
      <c r="F353"/>
      <c r="G353"/>
      <c r="H353"/>
      <c r="I353"/>
      <c r="J353"/>
      <c r="K353"/>
      <c r="L353"/>
      <c r="M353"/>
    </row>
    <row r="354" spans="1:13" x14ac:dyDescent="0.25">
      <c r="A354"/>
      <c r="B354"/>
      <c r="C354"/>
      <c r="D354"/>
      <c r="E354"/>
      <c r="F354"/>
      <c r="G354"/>
      <c r="H354"/>
      <c r="I354"/>
      <c r="J354"/>
      <c r="K354"/>
      <c r="L354"/>
      <c r="M354"/>
    </row>
    <row r="355" spans="1:13" x14ac:dyDescent="0.25">
      <c r="A355"/>
      <c r="B355"/>
      <c r="C355"/>
      <c r="D355"/>
      <c r="E355"/>
      <c r="F355"/>
      <c r="G355"/>
      <c r="H355"/>
      <c r="I355"/>
      <c r="J355"/>
      <c r="K355"/>
      <c r="L355"/>
      <c r="M355"/>
    </row>
    <row r="356" spans="1:13" x14ac:dyDescent="0.25">
      <c r="A356"/>
      <c r="B356"/>
      <c r="C356"/>
      <c r="D356"/>
      <c r="E356"/>
      <c r="F356"/>
      <c r="G356"/>
      <c r="H356"/>
      <c r="I356"/>
      <c r="J356"/>
      <c r="K356"/>
      <c r="L356"/>
      <c r="M356"/>
    </row>
    <row r="357" spans="1:13" x14ac:dyDescent="0.25">
      <c r="A357"/>
      <c r="B357"/>
      <c r="C357"/>
      <c r="D357"/>
      <c r="E357"/>
      <c r="F357"/>
      <c r="G357"/>
      <c r="H357"/>
      <c r="I357"/>
      <c r="J357"/>
      <c r="K357"/>
      <c r="L357"/>
      <c r="M357"/>
    </row>
    <row r="358" spans="1:13" x14ac:dyDescent="0.25">
      <c r="A358"/>
      <c r="B358"/>
      <c r="C358"/>
      <c r="D358"/>
      <c r="E358"/>
      <c r="F358"/>
      <c r="G358"/>
      <c r="H358"/>
      <c r="I358"/>
      <c r="J358"/>
      <c r="K358"/>
      <c r="L358"/>
      <c r="M358"/>
    </row>
    <row r="359" spans="1:13" x14ac:dyDescent="0.25">
      <c r="A359"/>
      <c r="B359"/>
      <c r="C359"/>
      <c r="D359"/>
      <c r="E359"/>
      <c r="F359"/>
      <c r="G359"/>
      <c r="H359"/>
      <c r="I359"/>
      <c r="J359"/>
      <c r="K359"/>
      <c r="L359"/>
      <c r="M359"/>
    </row>
    <row r="360" spans="1:13" x14ac:dyDescent="0.25">
      <c r="A360"/>
      <c r="B360"/>
      <c r="C360"/>
      <c r="D360"/>
      <c r="E360"/>
      <c r="F360"/>
      <c r="G360"/>
      <c r="H360"/>
      <c r="I360"/>
      <c r="J360"/>
      <c r="K360"/>
      <c r="L360"/>
      <c r="M360"/>
    </row>
    <row r="361" spans="1:13" x14ac:dyDescent="0.25">
      <c r="A361"/>
      <c r="B361"/>
      <c r="C361"/>
      <c r="D361"/>
      <c r="E361"/>
      <c r="F361"/>
      <c r="G361"/>
      <c r="H361"/>
      <c r="I361"/>
      <c r="J361"/>
      <c r="K361"/>
      <c r="L361"/>
      <c r="M361"/>
    </row>
    <row r="362" spans="1:13" x14ac:dyDescent="0.25">
      <c r="A362"/>
      <c r="B362"/>
      <c r="C362"/>
      <c r="D362"/>
      <c r="E362"/>
      <c r="F362"/>
      <c r="G362"/>
      <c r="H362"/>
      <c r="I362"/>
      <c r="J362"/>
      <c r="K362"/>
      <c r="L362"/>
      <c r="M362"/>
    </row>
    <row r="363" spans="1:13" x14ac:dyDescent="0.25">
      <c r="A363"/>
      <c r="B363"/>
      <c r="C363"/>
      <c r="D363"/>
      <c r="E363"/>
      <c r="F363"/>
      <c r="G363"/>
      <c r="H363"/>
      <c r="I363"/>
      <c r="J363"/>
      <c r="K363"/>
      <c r="L363"/>
      <c r="M363"/>
    </row>
    <row r="364" spans="1:13" x14ac:dyDescent="0.25">
      <c r="A364"/>
      <c r="B364"/>
      <c r="C364"/>
      <c r="D364"/>
      <c r="E364"/>
      <c r="F364"/>
      <c r="G364"/>
      <c r="H364"/>
      <c r="I364"/>
      <c r="J364"/>
      <c r="K364"/>
      <c r="L364"/>
      <c r="M364"/>
    </row>
    <row r="365" spans="1:13" x14ac:dyDescent="0.25">
      <c r="A365"/>
      <c r="B365"/>
      <c r="C365"/>
      <c r="D365"/>
      <c r="E365"/>
      <c r="F365"/>
      <c r="G365"/>
      <c r="H365"/>
      <c r="I365"/>
      <c r="J365"/>
      <c r="K365"/>
      <c r="L365"/>
      <c r="M365"/>
    </row>
    <row r="366" spans="1:13" x14ac:dyDescent="0.25">
      <c r="A366"/>
      <c r="B366"/>
      <c r="C366"/>
      <c r="D366"/>
      <c r="E366"/>
      <c r="F366"/>
      <c r="G366"/>
      <c r="H366"/>
      <c r="I366"/>
      <c r="J366"/>
      <c r="K366"/>
      <c r="L366"/>
      <c r="M366"/>
    </row>
    <row r="367" spans="1:13" x14ac:dyDescent="0.25">
      <c r="A367"/>
      <c r="B367"/>
      <c r="C367"/>
      <c r="D367"/>
      <c r="E367"/>
      <c r="F367"/>
      <c r="G367"/>
      <c r="H367"/>
      <c r="I367"/>
      <c r="J367"/>
      <c r="K367"/>
      <c r="L367"/>
      <c r="M367"/>
    </row>
    <row r="368" spans="1:13" x14ac:dyDescent="0.25">
      <c r="A368"/>
      <c r="B368"/>
      <c r="C368"/>
      <c r="D368"/>
      <c r="E368"/>
      <c r="F368"/>
      <c r="G368"/>
      <c r="H368"/>
      <c r="I368"/>
      <c r="J368"/>
      <c r="K368"/>
      <c r="L368"/>
      <c r="M368"/>
    </row>
    <row r="369" spans="1:13" x14ac:dyDescent="0.25">
      <c r="A369"/>
      <c r="B369"/>
      <c r="C369"/>
      <c r="D369"/>
      <c r="E369"/>
      <c r="F369"/>
      <c r="G369"/>
      <c r="H369"/>
      <c r="I369"/>
      <c r="J369"/>
      <c r="K369"/>
      <c r="L369"/>
      <c r="M369"/>
    </row>
    <row r="370" spans="1:13" x14ac:dyDescent="0.25">
      <c r="A370"/>
      <c r="B370"/>
      <c r="C370"/>
      <c r="D370"/>
      <c r="E370"/>
      <c r="F370"/>
      <c r="G370"/>
      <c r="H370"/>
      <c r="I370"/>
      <c r="J370"/>
      <c r="K370"/>
      <c r="L370"/>
      <c r="M370"/>
    </row>
    <row r="371" spans="1:13" x14ac:dyDescent="0.25">
      <c r="A371"/>
      <c r="B371"/>
      <c r="C371"/>
      <c r="D371"/>
      <c r="E371"/>
      <c r="F371"/>
      <c r="G371"/>
      <c r="H371"/>
      <c r="I371"/>
      <c r="J371"/>
      <c r="K371"/>
      <c r="L371"/>
      <c r="M371"/>
    </row>
    <row r="372" spans="1:13" x14ac:dyDescent="0.25">
      <c r="A372"/>
      <c r="B372"/>
      <c r="C372"/>
      <c r="D372"/>
      <c r="E372"/>
      <c r="F372"/>
      <c r="G372"/>
      <c r="H372"/>
      <c r="I372"/>
      <c r="J372"/>
      <c r="K372"/>
      <c r="L372"/>
      <c r="M372"/>
    </row>
    <row r="373" spans="1:13" x14ac:dyDescent="0.25">
      <c r="A373"/>
      <c r="B373"/>
      <c r="C373"/>
      <c r="D373"/>
      <c r="E373"/>
      <c r="F373"/>
      <c r="G373"/>
      <c r="H373"/>
      <c r="I373"/>
      <c r="J373"/>
      <c r="K373"/>
      <c r="L373"/>
      <c r="M373"/>
    </row>
    <row r="374" spans="1:13" x14ac:dyDescent="0.25">
      <c r="A374"/>
      <c r="B374"/>
      <c r="C374"/>
      <c r="D374"/>
      <c r="E374"/>
      <c r="F374"/>
      <c r="G374"/>
      <c r="H374"/>
      <c r="I374"/>
      <c r="J374"/>
      <c r="K374"/>
      <c r="L374"/>
      <c r="M374"/>
    </row>
    <row r="375" spans="1:13" x14ac:dyDescent="0.25">
      <c r="A375"/>
      <c r="B375"/>
      <c r="C375"/>
      <c r="D375"/>
      <c r="E375"/>
      <c r="F375"/>
      <c r="G375"/>
      <c r="H375"/>
      <c r="I375"/>
      <c r="J375"/>
      <c r="K375"/>
      <c r="L375"/>
      <c r="M375"/>
    </row>
    <row r="376" spans="1:13" x14ac:dyDescent="0.25">
      <c r="A376"/>
      <c r="B376"/>
      <c r="C376"/>
      <c r="D376"/>
      <c r="E376"/>
      <c r="F376"/>
      <c r="G376"/>
      <c r="H376"/>
      <c r="I376"/>
      <c r="J376"/>
      <c r="K376"/>
      <c r="L376"/>
      <c r="M376"/>
    </row>
    <row r="377" spans="1:13" x14ac:dyDescent="0.25">
      <c r="A377"/>
      <c r="B377"/>
      <c r="C377"/>
      <c r="D377"/>
      <c r="E377"/>
      <c r="F377"/>
      <c r="G377"/>
      <c r="H377"/>
      <c r="I377"/>
      <c r="J377"/>
      <c r="K377"/>
      <c r="L377"/>
      <c r="M377"/>
    </row>
    <row r="378" spans="1:13" x14ac:dyDescent="0.25">
      <c r="A378"/>
      <c r="B378"/>
      <c r="C378"/>
      <c r="D378"/>
      <c r="E378"/>
      <c r="F378"/>
      <c r="G378"/>
      <c r="H378"/>
      <c r="I378"/>
      <c r="J378"/>
      <c r="K378"/>
      <c r="L378"/>
      <c r="M378"/>
    </row>
    <row r="379" spans="1:13" x14ac:dyDescent="0.25">
      <c r="A379"/>
      <c r="B379"/>
      <c r="C379"/>
      <c r="D379"/>
      <c r="E379"/>
      <c r="F379"/>
      <c r="G379"/>
      <c r="H379"/>
      <c r="I379"/>
      <c r="J379"/>
      <c r="K379"/>
      <c r="L379"/>
      <c r="M379"/>
    </row>
    <row r="380" spans="1:13" x14ac:dyDescent="0.25">
      <c r="A380"/>
      <c r="B380"/>
      <c r="C380"/>
      <c r="D380"/>
      <c r="E380"/>
      <c r="F380"/>
      <c r="G380"/>
      <c r="H380"/>
      <c r="I380"/>
      <c r="J380"/>
      <c r="K380"/>
      <c r="L380"/>
      <c r="M380"/>
    </row>
    <row r="381" spans="1:13" x14ac:dyDescent="0.25">
      <c r="A381"/>
      <c r="B381"/>
      <c r="C381"/>
      <c r="D381"/>
      <c r="E381"/>
      <c r="F381"/>
      <c r="G381"/>
      <c r="H381"/>
      <c r="I381"/>
      <c r="J381"/>
      <c r="K381"/>
      <c r="L381"/>
      <c r="M381"/>
    </row>
    <row r="382" spans="1:13" x14ac:dyDescent="0.25">
      <c r="A382"/>
      <c r="B382"/>
      <c r="C382"/>
      <c r="D382"/>
      <c r="E382"/>
      <c r="F382"/>
      <c r="G382"/>
      <c r="H382"/>
      <c r="I382"/>
      <c r="J382"/>
      <c r="K382"/>
      <c r="L382"/>
      <c r="M382"/>
    </row>
    <row r="383" spans="1:13" x14ac:dyDescent="0.25">
      <c r="A383"/>
      <c r="B383"/>
      <c r="C383"/>
      <c r="D383"/>
      <c r="E383"/>
      <c r="F383"/>
      <c r="G383"/>
      <c r="H383"/>
      <c r="I383"/>
      <c r="J383"/>
      <c r="K383"/>
      <c r="L383"/>
      <c r="M383"/>
    </row>
    <row r="384" spans="1:13" x14ac:dyDescent="0.25">
      <c r="A384"/>
      <c r="B384"/>
      <c r="C384"/>
      <c r="D384"/>
      <c r="E384"/>
      <c r="F384"/>
      <c r="G384"/>
      <c r="H384"/>
      <c r="I384"/>
      <c r="J384"/>
      <c r="K384"/>
      <c r="L384"/>
      <c r="M384"/>
    </row>
    <row r="385" spans="1:13" x14ac:dyDescent="0.25">
      <c r="A385"/>
      <c r="B385"/>
      <c r="C385"/>
      <c r="D385"/>
      <c r="E385"/>
      <c r="F385"/>
      <c r="G385"/>
      <c r="H385"/>
      <c r="I385"/>
      <c r="J385"/>
      <c r="K385"/>
      <c r="L385"/>
      <c r="M385"/>
    </row>
    <row r="386" spans="1:13" x14ac:dyDescent="0.25">
      <c r="A386"/>
      <c r="B386"/>
      <c r="C386"/>
      <c r="D386"/>
      <c r="E386"/>
      <c r="F386"/>
      <c r="G386"/>
      <c r="H386"/>
      <c r="I386"/>
      <c r="J386"/>
      <c r="K386"/>
      <c r="L386"/>
      <c r="M386"/>
    </row>
    <row r="387" spans="1:13" x14ac:dyDescent="0.25">
      <c r="A387"/>
      <c r="B387"/>
      <c r="C387"/>
      <c r="D387"/>
      <c r="E387"/>
      <c r="F387"/>
      <c r="G387"/>
      <c r="H387"/>
      <c r="I387"/>
      <c r="J387"/>
      <c r="K387"/>
      <c r="L387"/>
      <c r="M387"/>
    </row>
    <row r="388" spans="1:13" x14ac:dyDescent="0.25">
      <c r="A388"/>
      <c r="B388"/>
      <c r="C388"/>
      <c r="D388"/>
      <c r="E388"/>
      <c r="F388"/>
      <c r="G388"/>
      <c r="H388"/>
      <c r="I388"/>
      <c r="J388"/>
      <c r="K388"/>
      <c r="L388"/>
      <c r="M388"/>
    </row>
    <row r="389" spans="1:13" x14ac:dyDescent="0.25">
      <c r="A389"/>
      <c r="B389"/>
      <c r="C389"/>
      <c r="D389"/>
      <c r="E389"/>
      <c r="F389"/>
      <c r="G389"/>
      <c r="H389"/>
      <c r="I389"/>
      <c r="J389"/>
      <c r="K389"/>
      <c r="L389"/>
      <c r="M389"/>
    </row>
    <row r="390" spans="1:13" x14ac:dyDescent="0.25">
      <c r="A390"/>
      <c r="B390"/>
      <c r="C390"/>
      <c r="D390"/>
      <c r="E390"/>
      <c r="F390"/>
      <c r="G390"/>
      <c r="H390"/>
      <c r="I390"/>
      <c r="J390"/>
      <c r="K390"/>
      <c r="L390"/>
      <c r="M390"/>
    </row>
    <row r="391" spans="1:13" x14ac:dyDescent="0.25">
      <c r="A391"/>
      <c r="B391"/>
      <c r="C391"/>
      <c r="D391"/>
      <c r="E391"/>
      <c r="F391"/>
      <c r="G391"/>
      <c r="H391"/>
      <c r="I391"/>
      <c r="J391"/>
      <c r="K391"/>
      <c r="L391"/>
      <c r="M391"/>
    </row>
    <row r="392" spans="1:13" x14ac:dyDescent="0.25">
      <c r="A392"/>
      <c r="B392"/>
      <c r="C392"/>
      <c r="D392"/>
      <c r="E392"/>
      <c r="F392"/>
      <c r="G392"/>
      <c r="H392"/>
      <c r="I392"/>
      <c r="J392"/>
      <c r="K392"/>
      <c r="L392"/>
      <c r="M392"/>
    </row>
    <row r="393" spans="1:13" x14ac:dyDescent="0.25">
      <c r="A393"/>
      <c r="B393"/>
      <c r="C393"/>
      <c r="D393"/>
      <c r="E393"/>
      <c r="F393"/>
      <c r="G393"/>
      <c r="H393"/>
      <c r="I393"/>
      <c r="J393"/>
      <c r="K393"/>
      <c r="L393"/>
      <c r="M393"/>
    </row>
    <row r="394" spans="1:13" x14ac:dyDescent="0.25">
      <c r="A394"/>
      <c r="B394"/>
      <c r="C394"/>
      <c r="D394"/>
      <c r="E394"/>
      <c r="F394"/>
      <c r="G394"/>
      <c r="H394"/>
      <c r="I394"/>
      <c r="J394"/>
      <c r="K394"/>
      <c r="L394"/>
      <c r="M394"/>
    </row>
    <row r="395" spans="1:13" x14ac:dyDescent="0.25">
      <c r="A395"/>
      <c r="B395"/>
      <c r="C395"/>
      <c r="D395"/>
      <c r="E395"/>
      <c r="F395"/>
      <c r="G395"/>
      <c r="H395"/>
      <c r="I395"/>
      <c r="J395"/>
      <c r="K395"/>
      <c r="L395"/>
      <c r="M395"/>
    </row>
    <row r="396" spans="1:13" x14ac:dyDescent="0.25">
      <c r="A396"/>
      <c r="B396"/>
      <c r="C396"/>
      <c r="D396"/>
      <c r="E396"/>
      <c r="F396"/>
      <c r="G396"/>
      <c r="H396"/>
      <c r="I396"/>
      <c r="J396"/>
      <c r="K396"/>
      <c r="L396"/>
      <c r="M396"/>
    </row>
    <row r="397" spans="1:13" x14ac:dyDescent="0.25">
      <c r="A397"/>
      <c r="B397"/>
      <c r="C397"/>
      <c r="D397"/>
      <c r="E397"/>
      <c r="F397"/>
      <c r="G397"/>
      <c r="H397"/>
      <c r="I397"/>
      <c r="J397"/>
      <c r="K397"/>
      <c r="L397"/>
      <c r="M397"/>
    </row>
    <row r="398" spans="1:13" x14ac:dyDescent="0.25">
      <c r="A398"/>
      <c r="B398"/>
      <c r="C398"/>
      <c r="D398"/>
      <c r="E398"/>
      <c r="F398"/>
      <c r="G398"/>
      <c r="H398"/>
      <c r="I398"/>
      <c r="J398"/>
      <c r="K398"/>
      <c r="L398"/>
      <c r="M398"/>
    </row>
    <row r="399" spans="1:13" x14ac:dyDescent="0.25">
      <c r="A399"/>
      <c r="B399"/>
      <c r="C399"/>
      <c r="D399"/>
      <c r="E399"/>
      <c r="F399"/>
      <c r="G399"/>
      <c r="H399"/>
      <c r="I399"/>
      <c r="J399"/>
      <c r="K399"/>
      <c r="L399"/>
      <c r="M399"/>
    </row>
    <row r="400" spans="1:13" x14ac:dyDescent="0.25">
      <c r="A400"/>
      <c r="B400"/>
      <c r="C400"/>
      <c r="D400"/>
      <c r="E400"/>
      <c r="F400"/>
      <c r="G400"/>
      <c r="H400"/>
      <c r="I400"/>
      <c r="J400"/>
      <c r="K400"/>
      <c r="L400"/>
      <c r="M400"/>
    </row>
    <row r="401" spans="1:13" x14ac:dyDescent="0.25">
      <c r="A401"/>
      <c r="B401"/>
      <c r="C401"/>
      <c r="D401"/>
      <c r="E401"/>
      <c r="F401"/>
      <c r="G401"/>
      <c r="H401"/>
      <c r="I401"/>
      <c r="J401"/>
      <c r="K401"/>
      <c r="L401"/>
      <c r="M401"/>
    </row>
    <row r="402" spans="1:13" x14ac:dyDescent="0.25">
      <c r="A402"/>
      <c r="B402"/>
      <c r="C402"/>
      <c r="D402"/>
      <c r="E402"/>
      <c r="F402"/>
      <c r="G402"/>
      <c r="H402"/>
      <c r="I402"/>
      <c r="J402"/>
      <c r="K402"/>
      <c r="L402"/>
      <c r="M402"/>
    </row>
    <row r="403" spans="1:13" x14ac:dyDescent="0.25">
      <c r="A403"/>
      <c r="B403"/>
      <c r="C403"/>
      <c r="D403"/>
      <c r="E403"/>
      <c r="F403"/>
      <c r="G403"/>
      <c r="H403"/>
      <c r="I403"/>
      <c r="J403"/>
      <c r="K403"/>
      <c r="L403"/>
      <c r="M403"/>
    </row>
    <row r="404" spans="1:13" x14ac:dyDescent="0.25">
      <c r="A404"/>
      <c r="B404"/>
      <c r="C404"/>
      <c r="D404"/>
      <c r="E404"/>
      <c r="F404"/>
      <c r="G404"/>
      <c r="H404"/>
      <c r="I404"/>
      <c r="J404"/>
      <c r="K404"/>
      <c r="L404"/>
      <c r="M404"/>
    </row>
    <row r="405" spans="1:13" x14ac:dyDescent="0.25">
      <c r="A405"/>
      <c r="B405"/>
      <c r="C405"/>
      <c r="D405"/>
      <c r="E405"/>
      <c r="F405"/>
      <c r="G405"/>
      <c r="H405"/>
      <c r="I405"/>
      <c r="J405"/>
      <c r="K405"/>
      <c r="L405"/>
      <c r="M405"/>
    </row>
    <row r="406" spans="1:13" x14ac:dyDescent="0.25">
      <c r="A406"/>
      <c r="B406"/>
      <c r="C406"/>
      <c r="D406"/>
      <c r="E406"/>
      <c r="F406"/>
      <c r="G406"/>
      <c r="H406"/>
      <c r="I406"/>
      <c r="J406"/>
      <c r="K406"/>
      <c r="L406"/>
      <c r="M406"/>
    </row>
    <row r="407" spans="1:13" x14ac:dyDescent="0.25">
      <c r="A407"/>
      <c r="B407"/>
      <c r="C407"/>
      <c r="D407"/>
      <c r="E407"/>
      <c r="F407"/>
      <c r="G407"/>
      <c r="H407"/>
      <c r="I407"/>
      <c r="J407"/>
      <c r="K407"/>
      <c r="L407"/>
      <c r="M407"/>
    </row>
    <row r="408" spans="1:13" x14ac:dyDescent="0.25">
      <c r="A408"/>
      <c r="B408"/>
      <c r="C408"/>
      <c r="D408"/>
      <c r="E408"/>
      <c r="F408"/>
      <c r="G408"/>
      <c r="H408"/>
      <c r="I408"/>
      <c r="J408"/>
      <c r="K408"/>
      <c r="L408"/>
      <c r="M408"/>
    </row>
    <row r="409" spans="1:13" x14ac:dyDescent="0.25">
      <c r="A409"/>
      <c r="B409"/>
      <c r="C409"/>
      <c r="D409"/>
      <c r="E409"/>
      <c r="F409"/>
      <c r="G409"/>
      <c r="H409"/>
      <c r="I409"/>
      <c r="J409"/>
      <c r="K409"/>
      <c r="L409"/>
      <c r="M409"/>
    </row>
    <row r="410" spans="1:13" x14ac:dyDescent="0.25">
      <c r="A410"/>
      <c r="B410"/>
      <c r="C410"/>
      <c r="D410"/>
      <c r="E410"/>
      <c r="F410"/>
      <c r="G410"/>
      <c r="H410"/>
      <c r="I410"/>
      <c r="J410"/>
      <c r="K410"/>
      <c r="L410"/>
      <c r="M410"/>
    </row>
    <row r="411" spans="1:13" x14ac:dyDescent="0.25">
      <c r="A411"/>
      <c r="B411"/>
      <c r="C411"/>
      <c r="D411"/>
      <c r="E411"/>
      <c r="F411"/>
      <c r="G411"/>
      <c r="H411"/>
      <c r="I411"/>
      <c r="J411"/>
      <c r="K411"/>
      <c r="L411"/>
      <c r="M411"/>
    </row>
    <row r="412" spans="1:13" x14ac:dyDescent="0.25">
      <c r="A412"/>
      <c r="B412"/>
      <c r="C412"/>
      <c r="D412"/>
      <c r="E412"/>
      <c r="F412"/>
      <c r="G412"/>
      <c r="H412"/>
      <c r="I412"/>
      <c r="J412"/>
      <c r="K412"/>
      <c r="L412"/>
      <c r="M412"/>
    </row>
    <row r="413" spans="1:13" x14ac:dyDescent="0.25">
      <c r="A413"/>
      <c r="B413"/>
      <c r="C413"/>
      <c r="D413"/>
      <c r="E413"/>
      <c r="F413"/>
      <c r="G413"/>
      <c r="H413"/>
      <c r="I413"/>
      <c r="J413"/>
      <c r="K413"/>
      <c r="L413"/>
      <c r="M413"/>
    </row>
    <row r="414" spans="1:13" x14ac:dyDescent="0.25">
      <c r="A414"/>
      <c r="B414"/>
      <c r="C414"/>
      <c r="D414"/>
      <c r="E414"/>
      <c r="F414"/>
      <c r="G414"/>
      <c r="H414"/>
      <c r="I414"/>
      <c r="J414"/>
      <c r="K414"/>
      <c r="L414"/>
      <c r="M414"/>
    </row>
    <row r="415" spans="1:13" x14ac:dyDescent="0.25">
      <c r="A415"/>
      <c r="B415"/>
      <c r="C415"/>
      <c r="D415"/>
      <c r="E415"/>
      <c r="F415"/>
      <c r="G415"/>
      <c r="H415"/>
      <c r="I415"/>
      <c r="J415"/>
      <c r="K415"/>
      <c r="L415"/>
      <c r="M415"/>
    </row>
    <row r="416" spans="1:13" x14ac:dyDescent="0.25">
      <c r="A416"/>
      <c r="B416"/>
      <c r="C416"/>
      <c r="D416"/>
      <c r="E416"/>
      <c r="F416"/>
      <c r="G416"/>
      <c r="H416"/>
      <c r="I416"/>
      <c r="J416"/>
      <c r="K416"/>
      <c r="L416"/>
      <c r="M416"/>
    </row>
    <row r="417" spans="1:13" x14ac:dyDescent="0.25">
      <c r="A417"/>
      <c r="B417"/>
      <c r="C417"/>
      <c r="D417"/>
      <c r="E417"/>
      <c r="F417"/>
      <c r="G417"/>
      <c r="H417"/>
      <c r="I417"/>
      <c r="J417"/>
      <c r="K417"/>
      <c r="L417"/>
      <c r="M417"/>
    </row>
    <row r="418" spans="1:13" x14ac:dyDescent="0.25">
      <c r="A418"/>
      <c r="B418"/>
      <c r="C418"/>
      <c r="D418"/>
      <c r="E418"/>
      <c r="F418"/>
      <c r="G418"/>
      <c r="H418"/>
      <c r="I418"/>
      <c r="J418"/>
      <c r="K418"/>
      <c r="L418"/>
      <c r="M418"/>
    </row>
    <row r="419" spans="1:13" x14ac:dyDescent="0.25">
      <c r="A419"/>
      <c r="B419"/>
      <c r="C419"/>
      <c r="D419"/>
      <c r="E419"/>
      <c r="F419"/>
      <c r="G419"/>
      <c r="H419"/>
      <c r="I419"/>
      <c r="J419"/>
      <c r="K419"/>
      <c r="L419"/>
      <c r="M419"/>
    </row>
    <row r="420" spans="1:13" x14ac:dyDescent="0.25">
      <c r="A420"/>
      <c r="B420"/>
      <c r="C420"/>
      <c r="D420"/>
      <c r="E420"/>
      <c r="F420"/>
      <c r="G420"/>
      <c r="H420"/>
      <c r="I420"/>
      <c r="J420"/>
      <c r="K420"/>
      <c r="L420"/>
      <c r="M420"/>
    </row>
    <row r="421" spans="1:13" x14ac:dyDescent="0.25">
      <c r="A421"/>
      <c r="B421"/>
      <c r="C421"/>
      <c r="D421"/>
      <c r="E421"/>
      <c r="F421"/>
      <c r="G421"/>
      <c r="H421"/>
      <c r="I421"/>
      <c r="J421"/>
      <c r="K421"/>
      <c r="L421"/>
      <c r="M421"/>
    </row>
    <row r="422" spans="1:13" x14ac:dyDescent="0.25">
      <c r="A422"/>
      <c r="B422"/>
      <c r="C422"/>
      <c r="D422"/>
      <c r="E422"/>
      <c r="F422"/>
      <c r="G422"/>
      <c r="H422"/>
      <c r="I422"/>
      <c r="J422"/>
      <c r="K422"/>
      <c r="L422"/>
      <c r="M422"/>
    </row>
    <row r="423" spans="1:13" x14ac:dyDescent="0.25">
      <c r="A423"/>
      <c r="B423"/>
      <c r="C423"/>
      <c r="D423"/>
      <c r="E423"/>
      <c r="F423"/>
      <c r="G423"/>
      <c r="H423"/>
      <c r="I423"/>
      <c r="J423"/>
      <c r="K423"/>
      <c r="L423"/>
      <c r="M423"/>
    </row>
    <row r="424" spans="1:13" x14ac:dyDescent="0.25">
      <c r="A424"/>
      <c r="B424"/>
      <c r="C424"/>
      <c r="D424"/>
      <c r="E424"/>
      <c r="F424"/>
      <c r="G424"/>
      <c r="H424"/>
      <c r="I424"/>
      <c r="J424"/>
      <c r="K424"/>
      <c r="L424"/>
      <c r="M424"/>
    </row>
    <row r="425" spans="1:13" x14ac:dyDescent="0.25">
      <c r="A425"/>
      <c r="B425"/>
      <c r="C425"/>
      <c r="D425"/>
      <c r="E425"/>
      <c r="F425"/>
      <c r="G425"/>
      <c r="H425"/>
      <c r="I425"/>
      <c r="J425"/>
      <c r="K425"/>
      <c r="L425"/>
      <c r="M425"/>
    </row>
    <row r="426" spans="1:13" x14ac:dyDescent="0.25">
      <c r="A426"/>
      <c r="B426"/>
      <c r="C426"/>
      <c r="D426"/>
      <c r="E426"/>
      <c r="F426"/>
      <c r="G426"/>
      <c r="H426"/>
      <c r="I426"/>
      <c r="J426"/>
      <c r="K426"/>
      <c r="L426"/>
      <c r="M426"/>
    </row>
    <row r="427" spans="1:13" x14ac:dyDescent="0.25">
      <c r="A427"/>
      <c r="B427"/>
      <c r="C427"/>
      <c r="D427"/>
      <c r="E427"/>
      <c r="F427"/>
      <c r="G427"/>
      <c r="H427"/>
      <c r="I427"/>
      <c r="J427"/>
      <c r="K427"/>
      <c r="L427"/>
      <c r="M427"/>
    </row>
    <row r="428" spans="1:13" x14ac:dyDescent="0.25">
      <c r="A428"/>
      <c r="B428"/>
      <c r="C428"/>
      <c r="D428"/>
      <c r="E428"/>
      <c r="F428"/>
      <c r="G428"/>
      <c r="H428"/>
      <c r="I428"/>
      <c r="J428"/>
      <c r="K428"/>
      <c r="L428"/>
      <c r="M428"/>
    </row>
    <row r="429" spans="1:13" x14ac:dyDescent="0.25">
      <c r="A429"/>
      <c r="B429"/>
      <c r="C429"/>
      <c r="D429"/>
      <c r="E429"/>
      <c r="F429"/>
      <c r="G429"/>
      <c r="H429"/>
      <c r="I429"/>
      <c r="J429"/>
      <c r="K429"/>
      <c r="L429"/>
      <c r="M429"/>
    </row>
    <row r="430" spans="1:13" x14ac:dyDescent="0.25">
      <c r="A430"/>
      <c r="B430"/>
      <c r="C430"/>
      <c r="D430"/>
      <c r="E430"/>
      <c r="F430"/>
      <c r="G430"/>
      <c r="H430"/>
      <c r="I430"/>
      <c r="J430"/>
      <c r="K430"/>
      <c r="L430"/>
      <c r="M430"/>
    </row>
    <row r="431" spans="1:13" x14ac:dyDescent="0.25">
      <c r="A431"/>
      <c r="B431"/>
      <c r="C431"/>
      <c r="D431"/>
      <c r="E431"/>
      <c r="F431"/>
      <c r="G431"/>
      <c r="H431"/>
      <c r="I431"/>
      <c r="J431"/>
      <c r="K431"/>
      <c r="L431"/>
      <c r="M431"/>
    </row>
    <row r="432" spans="1:13" x14ac:dyDescent="0.25">
      <c r="A432"/>
      <c r="B432"/>
      <c r="C432"/>
      <c r="D432"/>
      <c r="E432"/>
      <c r="F432"/>
      <c r="G432"/>
      <c r="H432"/>
      <c r="I432"/>
      <c r="J432"/>
      <c r="K432"/>
      <c r="L432"/>
      <c r="M432"/>
    </row>
    <row r="433" spans="1:13" x14ac:dyDescent="0.25">
      <c r="A433"/>
      <c r="B433"/>
      <c r="C433"/>
      <c r="D433"/>
      <c r="E433"/>
      <c r="F433"/>
      <c r="G433"/>
      <c r="H433"/>
      <c r="I433"/>
      <c r="J433"/>
      <c r="K433"/>
      <c r="L433"/>
      <c r="M433"/>
    </row>
    <row r="434" spans="1:13" x14ac:dyDescent="0.25">
      <c r="A434"/>
      <c r="B434"/>
      <c r="C434"/>
      <c r="D434"/>
      <c r="E434"/>
      <c r="F434"/>
      <c r="G434"/>
      <c r="H434"/>
      <c r="I434"/>
      <c r="J434"/>
      <c r="K434"/>
      <c r="L434"/>
      <c r="M434"/>
    </row>
    <row r="435" spans="1:13" x14ac:dyDescent="0.25">
      <c r="A435"/>
      <c r="B435"/>
      <c r="C435"/>
      <c r="D435"/>
      <c r="E435"/>
      <c r="F435"/>
      <c r="G435"/>
      <c r="H435"/>
      <c r="I435"/>
      <c r="J435"/>
      <c r="K435"/>
      <c r="L435"/>
      <c r="M435"/>
    </row>
    <row r="436" spans="1:13" x14ac:dyDescent="0.25">
      <c r="A436"/>
      <c r="B436"/>
      <c r="C436"/>
      <c r="D436"/>
      <c r="E436"/>
      <c r="F436"/>
      <c r="G436"/>
      <c r="H436"/>
      <c r="I436"/>
      <c r="J436"/>
      <c r="K436"/>
      <c r="L436"/>
      <c r="M436"/>
    </row>
    <row r="437" spans="1:13" x14ac:dyDescent="0.25">
      <c r="A437"/>
      <c r="B437"/>
      <c r="C437"/>
      <c r="D437"/>
      <c r="E437"/>
      <c r="F437"/>
      <c r="G437"/>
      <c r="H437"/>
      <c r="I437"/>
      <c r="J437"/>
      <c r="K437"/>
      <c r="L437"/>
      <c r="M437"/>
    </row>
    <row r="438" spans="1:13" x14ac:dyDescent="0.25">
      <c r="A438"/>
      <c r="B438"/>
      <c r="C438"/>
      <c r="D438"/>
      <c r="E438"/>
      <c r="F438"/>
      <c r="G438"/>
      <c r="H438"/>
      <c r="I438"/>
      <c r="J438"/>
      <c r="K438"/>
      <c r="L438"/>
      <c r="M438"/>
    </row>
    <row r="439" spans="1:13" x14ac:dyDescent="0.25">
      <c r="A439"/>
      <c r="B439"/>
      <c r="C439"/>
      <c r="D439"/>
      <c r="E439"/>
      <c r="F439"/>
      <c r="G439"/>
      <c r="H439"/>
      <c r="I439"/>
      <c r="J439"/>
      <c r="K439"/>
      <c r="L439"/>
      <c r="M439"/>
    </row>
    <row r="440" spans="1:13" x14ac:dyDescent="0.25">
      <c r="A440"/>
      <c r="B440"/>
      <c r="C440"/>
      <c r="D440"/>
      <c r="E440"/>
      <c r="F440"/>
      <c r="G440"/>
      <c r="H440"/>
      <c r="I440"/>
      <c r="J440"/>
      <c r="K440"/>
      <c r="L440"/>
      <c r="M440"/>
    </row>
    <row r="441" spans="1:13" x14ac:dyDescent="0.25">
      <c r="A441"/>
      <c r="B441"/>
      <c r="C441"/>
      <c r="D441"/>
      <c r="E441"/>
      <c r="F441"/>
      <c r="G441"/>
      <c r="H441"/>
      <c r="I441"/>
      <c r="J441"/>
      <c r="K441"/>
      <c r="L441"/>
      <c r="M441"/>
    </row>
    <row r="442" spans="1:13" x14ac:dyDescent="0.25">
      <c r="A442"/>
      <c r="B442"/>
      <c r="C442"/>
      <c r="D442"/>
      <c r="E442"/>
      <c r="F442"/>
      <c r="G442"/>
      <c r="H442"/>
      <c r="I442"/>
      <c r="J442"/>
      <c r="K442"/>
      <c r="L442"/>
      <c r="M442"/>
    </row>
    <row r="443" spans="1:13" x14ac:dyDescent="0.25">
      <c r="A443"/>
      <c r="B443"/>
      <c r="C443"/>
      <c r="D443"/>
      <c r="E443"/>
      <c r="F443"/>
      <c r="G443"/>
      <c r="H443"/>
      <c r="I443"/>
      <c r="J443"/>
      <c r="K443"/>
      <c r="L443"/>
      <c r="M443"/>
    </row>
    <row r="444" spans="1:13" x14ac:dyDescent="0.25">
      <c r="A444"/>
      <c r="B444"/>
      <c r="C444"/>
      <c r="D444"/>
      <c r="E444"/>
      <c r="F444"/>
      <c r="G444"/>
      <c r="H444"/>
      <c r="I444"/>
      <c r="J444"/>
      <c r="K444"/>
      <c r="L444"/>
      <c r="M444"/>
    </row>
    <row r="445" spans="1:13" x14ac:dyDescent="0.25">
      <c r="A445"/>
      <c r="B445"/>
      <c r="C445"/>
      <c r="D445"/>
      <c r="E445"/>
      <c r="F445"/>
      <c r="G445"/>
      <c r="H445"/>
      <c r="I445"/>
      <c r="J445"/>
      <c r="K445"/>
      <c r="L445"/>
      <c r="M445"/>
    </row>
    <row r="446" spans="1:13" x14ac:dyDescent="0.25">
      <c r="A446"/>
      <c r="B446"/>
      <c r="C446"/>
      <c r="D446"/>
      <c r="E446"/>
      <c r="F446"/>
      <c r="G446"/>
      <c r="H446"/>
      <c r="I446"/>
      <c r="J446"/>
      <c r="K446"/>
      <c r="L446"/>
      <c r="M446"/>
    </row>
    <row r="447" spans="1:13" x14ac:dyDescent="0.25">
      <c r="A447"/>
      <c r="B447"/>
      <c r="C447"/>
      <c r="D447"/>
      <c r="E447"/>
      <c r="F447"/>
      <c r="G447"/>
      <c r="H447"/>
      <c r="I447"/>
      <c r="J447"/>
      <c r="K447"/>
      <c r="L447"/>
      <c r="M447"/>
    </row>
    <row r="448" spans="1:13" x14ac:dyDescent="0.25">
      <c r="A448"/>
      <c r="B448"/>
      <c r="C448"/>
      <c r="D448"/>
      <c r="E448"/>
      <c r="F448"/>
      <c r="G448"/>
      <c r="H448"/>
      <c r="I448"/>
      <c r="J448"/>
      <c r="K448"/>
      <c r="L448"/>
      <c r="M448"/>
    </row>
    <row r="449" spans="1:13" x14ac:dyDescent="0.25">
      <c r="A449"/>
      <c r="B449"/>
      <c r="C449"/>
      <c r="D449"/>
      <c r="E449"/>
      <c r="F449"/>
      <c r="G449"/>
      <c r="H449"/>
      <c r="I449"/>
      <c r="J449"/>
      <c r="K449"/>
      <c r="L449"/>
      <c r="M449"/>
    </row>
    <row r="450" spans="1:13" x14ac:dyDescent="0.25">
      <c r="A450"/>
      <c r="B450"/>
      <c r="C450"/>
      <c r="D450"/>
      <c r="E450"/>
      <c r="F450"/>
      <c r="G450"/>
      <c r="H450"/>
      <c r="I450"/>
      <c r="J450"/>
      <c r="K450"/>
      <c r="L450"/>
      <c r="M450"/>
    </row>
    <row r="451" spans="1:13" x14ac:dyDescent="0.25">
      <c r="A451"/>
      <c r="B451"/>
      <c r="C451"/>
      <c r="D451"/>
      <c r="E451"/>
      <c r="F451"/>
      <c r="G451"/>
      <c r="H451"/>
      <c r="I451"/>
      <c r="J451"/>
      <c r="K451"/>
      <c r="L451"/>
      <c r="M451"/>
    </row>
    <row r="452" spans="1:13" x14ac:dyDescent="0.25">
      <c r="A452"/>
      <c r="B452"/>
      <c r="C452"/>
      <c r="D452"/>
      <c r="E452"/>
      <c r="F452"/>
      <c r="G452"/>
      <c r="H452"/>
      <c r="I452"/>
      <c r="J452"/>
      <c r="K452"/>
      <c r="L452"/>
      <c r="M452"/>
    </row>
    <row r="453" spans="1:13" x14ac:dyDescent="0.25">
      <c r="A453"/>
      <c r="B453"/>
      <c r="C453"/>
      <c r="D453"/>
      <c r="E453"/>
      <c r="F453"/>
      <c r="G453"/>
      <c r="H453"/>
      <c r="I453"/>
      <c r="J453"/>
      <c r="K453"/>
      <c r="L453"/>
      <c r="M453"/>
    </row>
    <row r="454" spans="1:13" x14ac:dyDescent="0.25">
      <c r="A454"/>
      <c r="B454"/>
      <c r="C454"/>
      <c r="D454"/>
      <c r="E454"/>
      <c r="F454"/>
      <c r="G454"/>
      <c r="H454"/>
      <c r="I454"/>
      <c r="J454"/>
      <c r="K454"/>
      <c r="L454"/>
      <c r="M454"/>
    </row>
    <row r="455" spans="1:13" x14ac:dyDescent="0.25">
      <c r="A455"/>
      <c r="B455"/>
      <c r="C455"/>
      <c r="D455"/>
      <c r="E455"/>
      <c r="F455"/>
      <c r="G455"/>
      <c r="H455"/>
      <c r="I455"/>
      <c r="J455"/>
      <c r="K455"/>
      <c r="L455"/>
      <c r="M455"/>
    </row>
    <row r="456" spans="1:13" x14ac:dyDescent="0.25">
      <c r="A456"/>
      <c r="B456"/>
      <c r="C456"/>
      <c r="D456"/>
      <c r="E456"/>
      <c r="F456"/>
      <c r="G456"/>
      <c r="H456"/>
      <c r="I456"/>
      <c r="J456"/>
      <c r="K456"/>
      <c r="L456"/>
      <c r="M456"/>
    </row>
    <row r="457" spans="1:13" x14ac:dyDescent="0.25">
      <c r="A457"/>
      <c r="B457"/>
      <c r="C457"/>
      <c r="D457"/>
      <c r="E457"/>
      <c r="F457"/>
      <c r="G457"/>
      <c r="H457"/>
      <c r="I457"/>
      <c r="J457"/>
      <c r="K457"/>
      <c r="L457"/>
      <c r="M457"/>
    </row>
    <row r="458" spans="1:13" x14ac:dyDescent="0.25">
      <c r="A458"/>
      <c r="B458"/>
      <c r="C458"/>
      <c r="D458"/>
      <c r="E458"/>
      <c r="F458"/>
      <c r="G458"/>
      <c r="H458"/>
      <c r="I458"/>
      <c r="J458"/>
      <c r="K458"/>
      <c r="L458"/>
      <c r="M458"/>
    </row>
    <row r="459" spans="1:13" x14ac:dyDescent="0.25">
      <c r="A459"/>
      <c r="B459"/>
      <c r="C459"/>
      <c r="D459"/>
      <c r="E459"/>
      <c r="F459"/>
      <c r="G459"/>
      <c r="H459"/>
      <c r="I459"/>
      <c r="J459"/>
      <c r="K459"/>
      <c r="L459"/>
      <c r="M459"/>
    </row>
    <row r="460" spans="1:13" x14ac:dyDescent="0.25">
      <c r="A460"/>
      <c r="B460"/>
      <c r="C460"/>
      <c r="D460"/>
      <c r="E460"/>
      <c r="F460"/>
      <c r="G460"/>
      <c r="H460"/>
      <c r="I460"/>
      <c r="J460"/>
      <c r="K460"/>
      <c r="L460"/>
      <c r="M460"/>
    </row>
    <row r="461" spans="1:13" x14ac:dyDescent="0.25">
      <c r="A461"/>
      <c r="B461"/>
      <c r="C461"/>
      <c r="D461"/>
      <c r="E461"/>
      <c r="F461"/>
      <c r="G461"/>
      <c r="H461"/>
      <c r="I461"/>
      <c r="J461"/>
      <c r="K461"/>
      <c r="L461"/>
      <c r="M461"/>
    </row>
    <row r="462" spans="1:13" x14ac:dyDescent="0.25">
      <c r="A462"/>
      <c r="B462"/>
      <c r="C462"/>
      <c r="D462"/>
      <c r="E462"/>
      <c r="F462"/>
      <c r="G462"/>
      <c r="H462"/>
      <c r="I462"/>
      <c r="J462"/>
      <c r="K462"/>
      <c r="L462"/>
      <c r="M462"/>
    </row>
    <row r="463" spans="1:13" x14ac:dyDescent="0.25">
      <c r="A463"/>
      <c r="B463"/>
      <c r="C463"/>
      <c r="D463"/>
      <c r="E463"/>
      <c r="F463"/>
      <c r="G463"/>
      <c r="H463"/>
      <c r="I463"/>
      <c r="J463"/>
      <c r="K463"/>
      <c r="L463"/>
      <c r="M463"/>
    </row>
    <row r="464" spans="1:13" x14ac:dyDescent="0.25">
      <c r="A464"/>
      <c r="B464"/>
      <c r="C464"/>
      <c r="D464"/>
      <c r="E464"/>
      <c r="F464"/>
      <c r="G464"/>
      <c r="H464"/>
      <c r="I464"/>
      <c r="J464"/>
      <c r="K464"/>
      <c r="L464"/>
      <c r="M464"/>
    </row>
    <row r="465" spans="1:13" x14ac:dyDescent="0.25">
      <c r="A465"/>
      <c r="B465"/>
      <c r="C465"/>
      <c r="D465"/>
      <c r="E465"/>
      <c r="F465"/>
      <c r="G465"/>
      <c r="H465"/>
      <c r="I465"/>
      <c r="J465"/>
      <c r="K465"/>
      <c r="L465"/>
      <c r="M465"/>
    </row>
    <row r="466" spans="1:13" x14ac:dyDescent="0.25">
      <c r="A466"/>
      <c r="B466"/>
      <c r="C466"/>
      <c r="D466"/>
      <c r="E466"/>
      <c r="F466"/>
      <c r="G466"/>
      <c r="H466"/>
      <c r="I466"/>
      <c r="J466"/>
      <c r="K466"/>
      <c r="L466"/>
      <c r="M466"/>
    </row>
    <row r="467" spans="1:13" x14ac:dyDescent="0.25">
      <c r="A467"/>
      <c r="B467"/>
      <c r="C467"/>
      <c r="D467"/>
      <c r="E467"/>
      <c r="F467"/>
      <c r="G467"/>
      <c r="H467"/>
      <c r="I467"/>
      <c r="J467"/>
      <c r="K467"/>
      <c r="L467"/>
      <c r="M467"/>
    </row>
    <row r="468" spans="1:13" x14ac:dyDescent="0.25">
      <c r="A468"/>
      <c r="B468"/>
      <c r="C468"/>
      <c r="D468"/>
      <c r="E468"/>
      <c r="F468"/>
      <c r="G468"/>
      <c r="H468"/>
      <c r="I468"/>
      <c r="J468"/>
      <c r="K468"/>
      <c r="L468"/>
      <c r="M468"/>
    </row>
    <row r="469" spans="1:13" x14ac:dyDescent="0.25">
      <c r="A469"/>
      <c r="B469"/>
      <c r="C469"/>
      <c r="D469"/>
      <c r="E469"/>
      <c r="F469"/>
      <c r="G469"/>
      <c r="H469"/>
      <c r="I469"/>
      <c r="J469"/>
      <c r="K469"/>
      <c r="L469"/>
      <c r="M469"/>
    </row>
    <row r="470" spans="1:13" x14ac:dyDescent="0.25">
      <c r="A470"/>
      <c r="B470"/>
      <c r="C470"/>
      <c r="D470"/>
      <c r="E470"/>
      <c r="F470"/>
      <c r="G470"/>
      <c r="H470"/>
      <c r="I470"/>
      <c r="J470"/>
      <c r="K470"/>
      <c r="L470"/>
      <c r="M470"/>
    </row>
    <row r="471" spans="1:13" x14ac:dyDescent="0.25">
      <c r="A471"/>
      <c r="B471"/>
      <c r="C471"/>
      <c r="D471"/>
      <c r="E471"/>
      <c r="F471"/>
      <c r="G471"/>
      <c r="H471"/>
      <c r="I471"/>
      <c r="J471"/>
      <c r="K471"/>
      <c r="L471"/>
      <c r="M471"/>
    </row>
    <row r="472" spans="1:13" x14ac:dyDescent="0.25">
      <c r="A472"/>
      <c r="B472"/>
      <c r="C472"/>
      <c r="D472"/>
      <c r="E472"/>
      <c r="F472"/>
      <c r="G472"/>
      <c r="H472"/>
      <c r="I472"/>
      <c r="J472"/>
      <c r="K472"/>
      <c r="L472"/>
      <c r="M472"/>
    </row>
    <row r="473" spans="1:13" x14ac:dyDescent="0.25">
      <c r="A473"/>
      <c r="B473"/>
      <c r="C473"/>
      <c r="D473"/>
      <c r="E473"/>
      <c r="F473"/>
      <c r="G473"/>
      <c r="H473"/>
      <c r="I473"/>
      <c r="J473"/>
      <c r="K473"/>
      <c r="L473"/>
      <c r="M473"/>
    </row>
    <row r="474" spans="1:13" x14ac:dyDescent="0.25">
      <c r="A474"/>
      <c r="B474"/>
      <c r="C474"/>
      <c r="D474"/>
      <c r="E474"/>
      <c r="F474"/>
      <c r="G474"/>
      <c r="H474"/>
      <c r="I474"/>
      <c r="J474"/>
      <c r="K474"/>
      <c r="L474"/>
      <c r="M474"/>
    </row>
    <row r="475" spans="1:13" x14ac:dyDescent="0.25">
      <c r="A475"/>
      <c r="B475"/>
      <c r="C475"/>
      <c r="D475"/>
      <c r="E475"/>
      <c r="F475"/>
      <c r="G475"/>
      <c r="H475"/>
      <c r="I475"/>
      <c r="J475"/>
      <c r="K475"/>
      <c r="L475"/>
      <c r="M475"/>
    </row>
    <row r="476" spans="1:13" x14ac:dyDescent="0.25">
      <c r="A476"/>
      <c r="B476"/>
      <c r="C476"/>
      <c r="D476"/>
      <c r="E476"/>
      <c r="F476"/>
      <c r="G476"/>
      <c r="H476"/>
      <c r="I476"/>
      <c r="J476"/>
      <c r="K476"/>
      <c r="L476"/>
      <c r="M476"/>
    </row>
    <row r="477" spans="1:13" x14ac:dyDescent="0.25">
      <c r="A477"/>
      <c r="B477"/>
      <c r="C477"/>
      <c r="D477"/>
      <c r="E477"/>
      <c r="F477"/>
      <c r="G477"/>
      <c r="H477"/>
      <c r="I477"/>
      <c r="J477"/>
      <c r="K477"/>
      <c r="L477"/>
      <c r="M477"/>
    </row>
    <row r="478" spans="1:13" x14ac:dyDescent="0.25">
      <c r="A478"/>
      <c r="B478"/>
      <c r="C478"/>
      <c r="D478"/>
      <c r="E478"/>
      <c r="F478"/>
      <c r="G478"/>
      <c r="H478"/>
      <c r="I478"/>
      <c r="J478"/>
      <c r="K478"/>
      <c r="L478"/>
      <c r="M478"/>
    </row>
    <row r="479" spans="1:13" x14ac:dyDescent="0.25">
      <c r="A479"/>
      <c r="B479"/>
      <c r="C479"/>
      <c r="D479"/>
      <c r="E479"/>
      <c r="F479"/>
      <c r="G479"/>
      <c r="H479"/>
      <c r="I479"/>
      <c r="J479"/>
      <c r="K479"/>
      <c r="L479"/>
      <c r="M479"/>
    </row>
    <row r="480" spans="1:13" x14ac:dyDescent="0.25">
      <c r="A480"/>
      <c r="B480"/>
      <c r="C480"/>
      <c r="D480"/>
      <c r="E480"/>
      <c r="F480"/>
      <c r="G480"/>
      <c r="H480"/>
      <c r="I480"/>
      <c r="J480"/>
      <c r="K480"/>
      <c r="L480"/>
      <c r="M480"/>
    </row>
    <row r="481" spans="1:13" x14ac:dyDescent="0.25">
      <c r="A481"/>
      <c r="B481"/>
      <c r="C481"/>
      <c r="D481"/>
      <c r="E481"/>
      <c r="F481"/>
      <c r="G481"/>
      <c r="H481"/>
      <c r="I481"/>
      <c r="J481"/>
      <c r="K481"/>
      <c r="L481"/>
      <c r="M481"/>
    </row>
    <row r="482" spans="1:13" x14ac:dyDescent="0.25">
      <c r="A482"/>
      <c r="B482"/>
      <c r="C482"/>
      <c r="D482"/>
      <c r="E482"/>
      <c r="F482"/>
      <c r="G482"/>
      <c r="H482"/>
      <c r="I482"/>
      <c r="J482"/>
      <c r="K482"/>
      <c r="L482"/>
      <c r="M482"/>
    </row>
    <row r="483" spans="1:13" x14ac:dyDescent="0.25">
      <c r="A483"/>
      <c r="B483"/>
      <c r="C483"/>
      <c r="D483"/>
      <c r="E483"/>
      <c r="F483"/>
      <c r="G483"/>
      <c r="H483"/>
      <c r="I483"/>
      <c r="J483"/>
      <c r="K483"/>
      <c r="L483"/>
      <c r="M483"/>
    </row>
    <row r="484" spans="1:13" x14ac:dyDescent="0.25">
      <c r="A484"/>
      <c r="B484"/>
      <c r="C484"/>
      <c r="D484"/>
      <c r="E484"/>
      <c r="F484"/>
      <c r="G484"/>
      <c r="H484"/>
      <c r="I484"/>
      <c r="J484"/>
      <c r="K484"/>
      <c r="L484"/>
      <c r="M484"/>
    </row>
    <row r="485" spans="1:13" x14ac:dyDescent="0.25">
      <c r="A485"/>
      <c r="B485"/>
      <c r="C485"/>
      <c r="D485"/>
      <c r="E485"/>
      <c r="F485"/>
      <c r="G485"/>
      <c r="H485"/>
      <c r="I485"/>
      <c r="J485"/>
      <c r="K485"/>
      <c r="L485"/>
      <c r="M485"/>
    </row>
    <row r="486" spans="1:13" x14ac:dyDescent="0.25">
      <c r="A486"/>
      <c r="B486"/>
      <c r="C486"/>
      <c r="D486"/>
      <c r="E486"/>
      <c r="F486"/>
      <c r="G486"/>
      <c r="H486"/>
      <c r="I486"/>
      <c r="J486"/>
      <c r="K486"/>
      <c r="L486"/>
      <c r="M486"/>
    </row>
    <row r="487" spans="1:13" x14ac:dyDescent="0.25">
      <c r="A487"/>
      <c r="B487"/>
      <c r="C487"/>
      <c r="D487"/>
      <c r="E487"/>
      <c r="F487"/>
      <c r="G487"/>
      <c r="H487"/>
      <c r="I487"/>
      <c r="J487"/>
      <c r="K487"/>
      <c r="L487"/>
      <c r="M487"/>
    </row>
    <row r="488" spans="1:13" x14ac:dyDescent="0.25">
      <c r="A488"/>
      <c r="B488"/>
      <c r="C488"/>
      <c r="D488"/>
      <c r="E488"/>
      <c r="F488"/>
      <c r="G488"/>
      <c r="H488"/>
      <c r="I488"/>
      <c r="J488"/>
      <c r="K488"/>
      <c r="L488"/>
      <c r="M488"/>
    </row>
    <row r="489" spans="1:13" x14ac:dyDescent="0.25">
      <c r="A489"/>
      <c r="B489"/>
      <c r="C489"/>
      <c r="D489"/>
      <c r="E489"/>
      <c r="F489"/>
      <c r="G489"/>
      <c r="H489"/>
      <c r="I489"/>
      <c r="J489"/>
      <c r="K489"/>
      <c r="L489"/>
      <c r="M489"/>
    </row>
    <row r="490" spans="1:13" x14ac:dyDescent="0.25">
      <c r="A490"/>
      <c r="B490"/>
      <c r="C490"/>
      <c r="D490"/>
      <c r="E490"/>
      <c r="F490"/>
      <c r="G490"/>
      <c r="H490"/>
      <c r="I490"/>
      <c r="J490"/>
      <c r="K490"/>
      <c r="L490"/>
      <c r="M490"/>
    </row>
    <row r="491" spans="1:13" x14ac:dyDescent="0.25">
      <c r="A491"/>
      <c r="B491"/>
      <c r="C491"/>
      <c r="D491"/>
      <c r="E491"/>
      <c r="F491"/>
      <c r="G491"/>
      <c r="H491"/>
      <c r="I491"/>
      <c r="J491"/>
      <c r="K491"/>
      <c r="L491"/>
      <c r="M491"/>
    </row>
    <row r="492" spans="1:13" x14ac:dyDescent="0.25">
      <c r="A492"/>
      <c r="B492"/>
      <c r="C492"/>
      <c r="D492"/>
      <c r="E492"/>
      <c r="F492"/>
      <c r="G492"/>
      <c r="H492"/>
      <c r="I492"/>
      <c r="J492"/>
      <c r="K492"/>
      <c r="L492"/>
      <c r="M492"/>
    </row>
    <row r="493" spans="1:13" x14ac:dyDescent="0.25">
      <c r="A493"/>
      <c r="B493"/>
      <c r="C493"/>
      <c r="D493"/>
      <c r="E493"/>
      <c r="F493"/>
      <c r="G493"/>
      <c r="H493"/>
      <c r="I493"/>
      <c r="J493"/>
      <c r="K493"/>
      <c r="L493"/>
      <c r="M493"/>
    </row>
    <row r="494" spans="1:13" x14ac:dyDescent="0.25">
      <c r="A494"/>
      <c r="B494"/>
      <c r="C494"/>
      <c r="D494"/>
      <c r="E494"/>
      <c r="F494"/>
      <c r="G494"/>
      <c r="H494"/>
      <c r="I494"/>
      <c r="J494"/>
      <c r="K494"/>
      <c r="L494"/>
      <c r="M494"/>
    </row>
    <row r="495" spans="1:13" x14ac:dyDescent="0.25">
      <c r="A495"/>
      <c r="B495"/>
      <c r="C495"/>
      <c r="D495"/>
      <c r="E495"/>
      <c r="F495"/>
      <c r="G495"/>
      <c r="H495"/>
      <c r="I495"/>
      <c r="J495"/>
      <c r="K495"/>
      <c r="L495"/>
      <c r="M495"/>
    </row>
    <row r="496" spans="1:13" x14ac:dyDescent="0.25">
      <c r="A496"/>
      <c r="B496"/>
      <c r="C496"/>
      <c r="D496"/>
      <c r="E496"/>
      <c r="F496"/>
      <c r="G496"/>
      <c r="H496"/>
      <c r="I496"/>
      <c r="J496"/>
      <c r="K496"/>
      <c r="L496"/>
      <c r="M496"/>
    </row>
    <row r="497" spans="1:13" x14ac:dyDescent="0.25">
      <c r="A497"/>
      <c r="B497"/>
      <c r="C497"/>
      <c r="D497"/>
      <c r="E497"/>
      <c r="F497"/>
      <c r="G497"/>
      <c r="H497"/>
      <c r="I497"/>
      <c r="J497"/>
      <c r="K497"/>
      <c r="L497"/>
      <c r="M497"/>
    </row>
    <row r="498" spans="1:13" x14ac:dyDescent="0.25">
      <c r="A498"/>
      <c r="B498"/>
      <c r="C498"/>
      <c r="D498"/>
      <c r="E498"/>
      <c r="F498"/>
      <c r="G498"/>
      <c r="H498"/>
      <c r="I498"/>
      <c r="J498"/>
      <c r="K498"/>
      <c r="L498"/>
      <c r="M498"/>
    </row>
    <row r="499" spans="1:13" x14ac:dyDescent="0.25">
      <c r="A499"/>
      <c r="B499"/>
      <c r="C499"/>
      <c r="D499"/>
      <c r="E499"/>
      <c r="F499"/>
      <c r="G499"/>
      <c r="H499"/>
      <c r="I499"/>
      <c r="J499"/>
      <c r="K499"/>
      <c r="L499"/>
      <c r="M499"/>
    </row>
    <row r="500" spans="1:13" x14ac:dyDescent="0.25">
      <c r="A500"/>
      <c r="B500"/>
      <c r="C500"/>
      <c r="D500"/>
      <c r="E500"/>
      <c r="F500"/>
      <c r="G500"/>
      <c r="H500"/>
      <c r="I500"/>
      <c r="J500"/>
      <c r="K500"/>
      <c r="L500"/>
      <c r="M500"/>
    </row>
    <row r="501" spans="1:13" x14ac:dyDescent="0.25">
      <c r="A501"/>
      <c r="B501"/>
      <c r="C501"/>
      <c r="D501"/>
      <c r="E501"/>
      <c r="F501"/>
      <c r="G501"/>
      <c r="H501"/>
      <c r="I501"/>
      <c r="J501"/>
      <c r="K501"/>
      <c r="L501"/>
      <c r="M501"/>
    </row>
    <row r="502" spans="1:13" x14ac:dyDescent="0.25">
      <c r="A502"/>
      <c r="B502"/>
      <c r="C502"/>
      <c r="D502"/>
      <c r="E502"/>
      <c r="F502"/>
      <c r="G502"/>
      <c r="H502"/>
      <c r="I502"/>
      <c r="J502"/>
      <c r="K502"/>
      <c r="L502"/>
      <c r="M502"/>
    </row>
    <row r="503" spans="1:13" x14ac:dyDescent="0.25">
      <c r="A503"/>
      <c r="B503"/>
      <c r="C503"/>
      <c r="D503"/>
      <c r="E503"/>
      <c r="F503"/>
      <c r="G503"/>
      <c r="H503"/>
      <c r="I503"/>
      <c r="J503"/>
      <c r="K503"/>
      <c r="L503"/>
      <c r="M503"/>
    </row>
    <row r="504" spans="1:13" x14ac:dyDescent="0.25">
      <c r="A504"/>
      <c r="B504"/>
      <c r="C504"/>
      <c r="D504"/>
      <c r="E504"/>
      <c r="F504"/>
      <c r="G504"/>
      <c r="H504"/>
      <c r="I504"/>
      <c r="J504"/>
      <c r="K504"/>
      <c r="L504"/>
      <c r="M504"/>
    </row>
    <row r="505" spans="1:13" x14ac:dyDescent="0.25">
      <c r="A505"/>
      <c r="B505"/>
      <c r="C505"/>
      <c r="D505"/>
      <c r="E505"/>
      <c r="F505"/>
      <c r="G505"/>
      <c r="H505"/>
      <c r="I505"/>
      <c r="J505"/>
      <c r="K505"/>
      <c r="L505"/>
      <c r="M505"/>
    </row>
    <row r="506" spans="1:13" x14ac:dyDescent="0.25">
      <c r="A506"/>
      <c r="B506"/>
      <c r="C506"/>
      <c r="D506"/>
      <c r="E506"/>
      <c r="F506"/>
      <c r="G506"/>
      <c r="H506"/>
      <c r="I506"/>
      <c r="J506"/>
      <c r="K506"/>
      <c r="L506"/>
      <c r="M506"/>
    </row>
    <row r="507" spans="1:13" x14ac:dyDescent="0.25">
      <c r="A507"/>
      <c r="B507"/>
      <c r="C507"/>
      <c r="D507"/>
      <c r="E507"/>
      <c r="F507"/>
      <c r="G507"/>
      <c r="H507"/>
      <c r="I507"/>
      <c r="J507"/>
      <c r="K507"/>
      <c r="L507"/>
      <c r="M507"/>
    </row>
    <row r="508" spans="1:13" x14ac:dyDescent="0.25">
      <c r="A508"/>
      <c r="B508"/>
      <c r="C508"/>
      <c r="D508"/>
      <c r="E508"/>
      <c r="F508"/>
      <c r="G508"/>
      <c r="H508"/>
      <c r="I508"/>
      <c r="J508"/>
      <c r="K508"/>
      <c r="L508"/>
      <c r="M508"/>
    </row>
    <row r="509" spans="1:13" x14ac:dyDescent="0.25">
      <c r="A509"/>
      <c r="B509"/>
      <c r="C509"/>
      <c r="D509"/>
      <c r="E509"/>
      <c r="F509"/>
      <c r="G509"/>
      <c r="H509"/>
      <c r="I509"/>
      <c r="J509"/>
      <c r="K509"/>
      <c r="L509"/>
      <c r="M509"/>
    </row>
    <row r="510" spans="1:13" x14ac:dyDescent="0.25">
      <c r="A510"/>
      <c r="B510"/>
      <c r="C510"/>
      <c r="D510"/>
      <c r="E510"/>
      <c r="F510"/>
      <c r="G510"/>
      <c r="H510"/>
      <c r="I510"/>
      <c r="J510"/>
      <c r="K510"/>
      <c r="L510"/>
      <c r="M510"/>
    </row>
    <row r="511" spans="1:13" x14ac:dyDescent="0.25">
      <c r="A511"/>
      <c r="B511"/>
      <c r="C511"/>
      <c r="D511"/>
      <c r="E511"/>
      <c r="F511"/>
      <c r="G511"/>
      <c r="H511"/>
      <c r="I511"/>
      <c r="J511"/>
      <c r="K511"/>
      <c r="L511"/>
      <c r="M511"/>
    </row>
    <row r="512" spans="1:13" x14ac:dyDescent="0.25">
      <c r="A512"/>
      <c r="B512"/>
      <c r="C512"/>
      <c r="D512"/>
      <c r="E512"/>
      <c r="F512"/>
      <c r="G512"/>
      <c r="H512"/>
      <c r="I512"/>
      <c r="J512"/>
      <c r="K512"/>
      <c r="L512"/>
      <c r="M512"/>
    </row>
    <row r="513" spans="1:13" x14ac:dyDescent="0.25">
      <c r="A513"/>
      <c r="B513"/>
      <c r="C513"/>
      <c r="D513"/>
      <c r="E513"/>
      <c r="F513"/>
      <c r="G513"/>
      <c r="H513"/>
      <c r="I513"/>
      <c r="J513"/>
      <c r="K513"/>
      <c r="L513"/>
      <c r="M513"/>
    </row>
    <row r="514" spans="1:13" x14ac:dyDescent="0.25">
      <c r="A514"/>
      <c r="B514"/>
      <c r="C514"/>
      <c r="D514"/>
      <c r="E514"/>
      <c r="F514"/>
      <c r="G514"/>
      <c r="H514"/>
      <c r="I514"/>
      <c r="J514"/>
      <c r="K514"/>
      <c r="L514"/>
      <c r="M514"/>
    </row>
    <row r="515" spans="1:13" x14ac:dyDescent="0.25">
      <c r="A515"/>
      <c r="B515"/>
      <c r="C515"/>
      <c r="D515"/>
      <c r="E515"/>
      <c r="F515"/>
      <c r="G515"/>
      <c r="H515"/>
      <c r="I515"/>
      <c r="J515"/>
      <c r="K515"/>
      <c r="L515"/>
      <c r="M515"/>
    </row>
    <row r="516" spans="1:13" x14ac:dyDescent="0.25">
      <c r="A516"/>
      <c r="B516"/>
      <c r="C516"/>
      <c r="D516"/>
      <c r="E516"/>
      <c r="F516"/>
      <c r="G516"/>
      <c r="H516"/>
      <c r="I516"/>
      <c r="J516"/>
      <c r="K516"/>
      <c r="L516"/>
      <c r="M516"/>
    </row>
    <row r="517" spans="1:13" x14ac:dyDescent="0.25">
      <c r="A517"/>
      <c r="B517"/>
      <c r="C517"/>
      <c r="D517"/>
      <c r="E517"/>
      <c r="F517"/>
      <c r="G517"/>
      <c r="H517"/>
      <c r="I517"/>
      <c r="J517"/>
      <c r="K517"/>
      <c r="L517"/>
      <c r="M517"/>
    </row>
    <row r="518" spans="1:13" x14ac:dyDescent="0.25">
      <c r="A518"/>
      <c r="B518"/>
      <c r="C518"/>
      <c r="D518"/>
      <c r="E518"/>
      <c r="F518"/>
      <c r="G518"/>
      <c r="H518"/>
      <c r="I518"/>
      <c r="J518"/>
      <c r="K518"/>
      <c r="L518"/>
      <c r="M518"/>
    </row>
    <row r="519" spans="1:13" x14ac:dyDescent="0.25">
      <c r="A519"/>
      <c r="B519"/>
      <c r="C519"/>
      <c r="D519"/>
      <c r="E519"/>
      <c r="F519"/>
      <c r="G519"/>
      <c r="H519"/>
      <c r="I519"/>
      <c r="J519"/>
      <c r="K519"/>
      <c r="L519"/>
      <c r="M519"/>
    </row>
    <row r="520" spans="1:13" x14ac:dyDescent="0.25">
      <c r="A520"/>
      <c r="B520"/>
      <c r="C520"/>
      <c r="D520"/>
      <c r="E520"/>
      <c r="F520"/>
      <c r="G520"/>
      <c r="H520"/>
      <c r="I520"/>
      <c r="J520"/>
      <c r="K520"/>
      <c r="L520"/>
      <c r="M520"/>
    </row>
    <row r="521" spans="1:13" x14ac:dyDescent="0.25">
      <c r="A521"/>
      <c r="B521"/>
      <c r="C521"/>
      <c r="D521"/>
      <c r="E521"/>
      <c r="F521"/>
      <c r="G521"/>
      <c r="H521"/>
      <c r="I521"/>
      <c r="J521"/>
      <c r="K521"/>
      <c r="L521"/>
      <c r="M521"/>
    </row>
    <row r="522" spans="1:13" x14ac:dyDescent="0.25">
      <c r="A522"/>
      <c r="B522"/>
      <c r="C522"/>
      <c r="D522"/>
      <c r="E522"/>
      <c r="F522"/>
      <c r="G522"/>
      <c r="H522"/>
      <c r="I522"/>
      <c r="J522"/>
      <c r="K522"/>
      <c r="L522"/>
      <c r="M522"/>
    </row>
    <row r="523" spans="1:13" x14ac:dyDescent="0.25">
      <c r="A523"/>
      <c r="B523"/>
      <c r="C523"/>
      <c r="D523"/>
      <c r="E523"/>
      <c r="F523"/>
      <c r="G523"/>
      <c r="H523"/>
      <c r="I523"/>
      <c r="J523"/>
      <c r="K523"/>
      <c r="L523"/>
      <c r="M523"/>
    </row>
    <row r="524" spans="1:13" x14ac:dyDescent="0.25">
      <c r="A524"/>
      <c r="B524"/>
      <c r="C524"/>
      <c r="D524"/>
      <c r="E524"/>
      <c r="F524"/>
      <c r="G524"/>
      <c r="H524"/>
      <c r="I524"/>
      <c r="J524"/>
      <c r="K524"/>
      <c r="L524"/>
      <c r="M524"/>
    </row>
    <row r="525" spans="1:13" x14ac:dyDescent="0.25">
      <c r="A525"/>
      <c r="B525"/>
      <c r="C525"/>
      <c r="D525"/>
      <c r="E525"/>
      <c r="F525"/>
      <c r="G525"/>
      <c r="H525"/>
      <c r="I525"/>
      <c r="J525"/>
      <c r="K525"/>
      <c r="L525"/>
      <c r="M525"/>
    </row>
    <row r="526" spans="1:13" x14ac:dyDescent="0.25">
      <c r="A526"/>
      <c r="B526"/>
      <c r="C526"/>
      <c r="D526"/>
      <c r="E526"/>
      <c r="F526"/>
      <c r="G526"/>
      <c r="H526"/>
      <c r="I526"/>
      <c r="J526"/>
      <c r="K526"/>
      <c r="L526"/>
      <c r="M526"/>
    </row>
    <row r="527" spans="1:13" x14ac:dyDescent="0.25">
      <c r="A527"/>
      <c r="B527"/>
      <c r="C527"/>
      <c r="D527"/>
      <c r="E527"/>
      <c r="F527"/>
      <c r="G527"/>
      <c r="H527"/>
      <c r="I527"/>
      <c r="J527"/>
      <c r="K527"/>
      <c r="L527"/>
      <c r="M527"/>
    </row>
    <row r="528" spans="1:13" x14ac:dyDescent="0.25">
      <c r="A528"/>
      <c r="B528"/>
      <c r="C528"/>
      <c r="D528"/>
      <c r="E528"/>
      <c r="F528"/>
      <c r="G528"/>
      <c r="H528"/>
      <c r="I528"/>
      <c r="J528"/>
      <c r="K528"/>
      <c r="L528"/>
      <c r="M528"/>
    </row>
    <row r="529" spans="1:13" x14ac:dyDescent="0.25">
      <c r="A529"/>
      <c r="B529"/>
      <c r="C529"/>
      <c r="D529"/>
      <c r="E529"/>
      <c r="F529"/>
      <c r="G529"/>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row r="641" spans="1:13" x14ac:dyDescent="0.25">
      <c r="A641"/>
      <c r="B641"/>
      <c r="C641"/>
      <c r="D641"/>
      <c r="E641"/>
      <c r="F641"/>
      <c r="G641"/>
      <c r="H641"/>
      <c r="I641"/>
      <c r="J641"/>
      <c r="K641"/>
      <c r="L641"/>
      <c r="M641"/>
    </row>
    <row r="642" spans="1:13" x14ac:dyDescent="0.25">
      <c r="A642"/>
      <c r="B642"/>
      <c r="C642"/>
      <c r="D642"/>
      <c r="E642"/>
      <c r="F642"/>
      <c r="G642"/>
      <c r="H642"/>
      <c r="I642"/>
      <c r="J642"/>
      <c r="K642"/>
      <c r="L642"/>
      <c r="M642"/>
    </row>
    <row r="643" spans="1:13" x14ac:dyDescent="0.25">
      <c r="A643"/>
      <c r="B643"/>
      <c r="C643"/>
      <c r="D643"/>
      <c r="E643"/>
      <c r="F643"/>
      <c r="G643"/>
      <c r="H643"/>
      <c r="I643"/>
      <c r="J643"/>
      <c r="K643"/>
      <c r="L643"/>
      <c r="M643"/>
    </row>
    <row r="644" spans="1:13" x14ac:dyDescent="0.25">
      <c r="A644"/>
      <c r="B644"/>
      <c r="C644"/>
      <c r="D644"/>
      <c r="E644"/>
      <c r="F644"/>
      <c r="G644"/>
      <c r="H644"/>
      <c r="I644"/>
      <c r="J644"/>
      <c r="K644"/>
      <c r="L644"/>
      <c r="M644"/>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80897" r:id="rId5" name="ToggleButton1">
          <controlPr defaultSize="0" autoFill="0" autoLine="0" r:id="rId6">
            <anchor moveWithCells="1">
              <from>
                <xdr:col>2</xdr:col>
                <xdr:colOff>19050</xdr:colOff>
                <xdr:row>0</xdr:row>
                <xdr:rowOff>9525</xdr:rowOff>
              </from>
              <to>
                <xdr:col>4</xdr:col>
                <xdr:colOff>0</xdr:colOff>
                <xdr:row>1</xdr:row>
                <xdr:rowOff>180975</xdr:rowOff>
              </to>
            </anchor>
          </controlPr>
        </control>
      </mc:Choice>
      <mc:Fallback>
        <control shapeId="80897" r:id="rId5" name="ToggleButton1"/>
      </mc:Fallback>
    </mc:AlternateContent>
    <mc:AlternateContent xmlns:mc="http://schemas.openxmlformats.org/markup-compatibility/2006">
      <mc:Choice Requires="x14">
        <control shapeId="80898" r:id="rId7" name="ToggleButton2">
          <controlPr defaultSize="0" autoLine="0" r:id="rId8">
            <anchor moveWithCells="1">
              <from>
                <xdr:col>3</xdr:col>
                <xdr:colOff>1419225</xdr:colOff>
                <xdr:row>0</xdr:row>
                <xdr:rowOff>9525</xdr:rowOff>
              </from>
              <to>
                <xdr:col>5</xdr:col>
                <xdr:colOff>19050</xdr:colOff>
                <xdr:row>1</xdr:row>
                <xdr:rowOff>180975</xdr:rowOff>
              </to>
            </anchor>
          </controlPr>
        </control>
      </mc:Choice>
      <mc:Fallback>
        <control shapeId="80898" r:id="rId7" name="ToggleButton2"/>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9" tint="0.59999389629810485"/>
  </sheetPr>
  <dimension ref="A1:M644"/>
  <sheetViews>
    <sheetView workbookViewId="0">
      <selection activeCell="B13" sqref="B6:B65"/>
    </sheetView>
  </sheetViews>
  <sheetFormatPr defaultRowHeight="15" x14ac:dyDescent="0.25"/>
  <cols>
    <col min="1" max="2" width="21.42578125" style="35" customWidth="1"/>
    <col min="3" max="4" width="21.42578125" style="35" bestFit="1" customWidth="1"/>
    <col min="5" max="5" width="38.7109375" style="35" customWidth="1"/>
    <col min="6" max="7" width="53.7109375" style="35" customWidth="1"/>
    <col min="8" max="8" width="20" style="35" customWidth="1"/>
    <col min="9" max="16384" width="9.140625" style="35"/>
  </cols>
  <sheetData>
    <row r="1" spans="1:13" x14ac:dyDescent="0.25">
      <c r="A1" s="24" t="s">
        <v>13</v>
      </c>
      <c r="B1" s="35" t="s">
        <v>47</v>
      </c>
    </row>
    <row r="2" spans="1:13" x14ac:dyDescent="0.25">
      <c r="A2" s="24" t="s">
        <v>46</v>
      </c>
      <c r="B2" s="35" t="s">
        <v>2332</v>
      </c>
    </row>
    <row r="4" spans="1:13" x14ac:dyDescent="0.25">
      <c r="A4"/>
      <c r="B4"/>
      <c r="C4"/>
      <c r="D4"/>
      <c r="E4"/>
      <c r="F4"/>
      <c r="G4"/>
      <c r="H4"/>
      <c r="I4"/>
      <c r="J4"/>
      <c r="K4"/>
      <c r="L4"/>
      <c r="M4"/>
    </row>
    <row r="5" spans="1:13" x14ac:dyDescent="0.25">
      <c r="A5" s="24" t="s">
        <v>1548</v>
      </c>
      <c r="B5" s="24" t="s">
        <v>1549</v>
      </c>
      <c r="C5" s="24" t="s">
        <v>1550</v>
      </c>
      <c r="D5" s="24" t="s">
        <v>1551</v>
      </c>
      <c r="E5" s="24" t="s">
        <v>1547</v>
      </c>
      <c r="F5" s="24" t="s">
        <v>1554</v>
      </c>
      <c r="G5" s="24" t="s">
        <v>1740</v>
      </c>
      <c r="H5"/>
      <c r="I5"/>
      <c r="J5"/>
      <c r="K5"/>
      <c r="L5"/>
      <c r="M5"/>
    </row>
    <row r="6" spans="1:13" x14ac:dyDescent="0.25">
      <c r="A6" s="35" t="s">
        <v>1751</v>
      </c>
      <c r="B6" s="35" t="s">
        <v>1559</v>
      </c>
      <c r="C6" s="35" t="s">
        <v>1559</v>
      </c>
      <c r="D6" s="35" t="s">
        <v>1559</v>
      </c>
      <c r="E6" s="35" t="s">
        <v>1751</v>
      </c>
      <c r="F6" s="35" t="s">
        <v>1727</v>
      </c>
      <c r="G6" s="35" t="s">
        <v>837</v>
      </c>
      <c r="H6"/>
      <c r="I6"/>
      <c r="J6"/>
      <c r="K6"/>
      <c r="L6"/>
      <c r="M6"/>
    </row>
    <row r="7" spans="1:13" x14ac:dyDescent="0.25">
      <c r="A7"/>
      <c r="B7" s="35" t="s">
        <v>1752</v>
      </c>
      <c r="C7" s="35" t="s">
        <v>1559</v>
      </c>
      <c r="D7" s="35" t="s">
        <v>1559</v>
      </c>
      <c r="E7" s="35" t="s">
        <v>1752</v>
      </c>
      <c r="F7" s="35" t="s">
        <v>1727</v>
      </c>
      <c r="G7" s="35" t="s">
        <v>837</v>
      </c>
      <c r="H7"/>
      <c r="I7"/>
      <c r="J7"/>
      <c r="K7"/>
      <c r="L7"/>
      <c r="M7"/>
    </row>
    <row r="8" spans="1:13" x14ac:dyDescent="0.25">
      <c r="A8"/>
      <c r="B8"/>
      <c r="C8" s="35" t="s">
        <v>1753</v>
      </c>
      <c r="D8" s="35" t="s">
        <v>1559</v>
      </c>
      <c r="E8" s="35" t="s">
        <v>1753</v>
      </c>
      <c r="F8" s="35" t="s">
        <v>1726</v>
      </c>
      <c r="G8" s="35" t="s">
        <v>837</v>
      </c>
      <c r="H8"/>
      <c r="I8"/>
      <c r="J8"/>
      <c r="K8"/>
      <c r="L8"/>
      <c r="M8"/>
    </row>
    <row r="9" spans="1:13" x14ac:dyDescent="0.25">
      <c r="A9"/>
      <c r="B9"/>
      <c r="C9" s="35" t="s">
        <v>1754</v>
      </c>
      <c r="D9" s="35" t="s">
        <v>1559</v>
      </c>
      <c r="E9" s="35" t="s">
        <v>1754</v>
      </c>
      <c r="F9" s="35" t="s">
        <v>1727</v>
      </c>
      <c r="G9" s="35" t="s">
        <v>1741</v>
      </c>
      <c r="H9"/>
      <c r="I9"/>
      <c r="J9"/>
      <c r="K9"/>
      <c r="L9"/>
      <c r="M9"/>
    </row>
    <row r="10" spans="1:13" x14ac:dyDescent="0.25">
      <c r="A10"/>
      <c r="B10"/>
      <c r="C10" s="35" t="s">
        <v>1755</v>
      </c>
      <c r="D10" s="35" t="s">
        <v>1559</v>
      </c>
      <c r="E10" s="35" t="s">
        <v>1755</v>
      </c>
      <c r="F10" s="35" t="s">
        <v>1726</v>
      </c>
      <c r="G10" s="35" t="s">
        <v>1741</v>
      </c>
      <c r="H10"/>
      <c r="I10"/>
      <c r="J10"/>
      <c r="K10"/>
      <c r="L10"/>
      <c r="M10"/>
    </row>
    <row r="11" spans="1:13" x14ac:dyDescent="0.25">
      <c r="A11"/>
      <c r="B11"/>
      <c r="C11" s="35" t="s">
        <v>1756</v>
      </c>
      <c r="D11" s="35" t="s">
        <v>1559</v>
      </c>
      <c r="E11" s="35" t="s">
        <v>1756</v>
      </c>
      <c r="F11" s="35" t="s">
        <v>1726</v>
      </c>
      <c r="G11" s="35" t="s">
        <v>1742</v>
      </c>
      <c r="H11"/>
      <c r="I11"/>
      <c r="J11"/>
      <c r="K11"/>
      <c r="L11"/>
      <c r="M11"/>
    </row>
    <row r="12" spans="1:13" x14ac:dyDescent="0.25">
      <c r="A12"/>
      <c r="B12"/>
      <c r="C12" s="35" t="s">
        <v>1757</v>
      </c>
      <c r="D12" s="35" t="s">
        <v>1559</v>
      </c>
      <c r="E12" s="35" t="s">
        <v>1757</v>
      </c>
      <c r="F12" s="35" t="s">
        <v>1726</v>
      </c>
      <c r="G12" s="35" t="s">
        <v>1742</v>
      </c>
      <c r="H12"/>
      <c r="I12"/>
      <c r="J12"/>
      <c r="K12"/>
      <c r="L12"/>
      <c r="M12"/>
    </row>
    <row r="13" spans="1:13" x14ac:dyDescent="0.25">
      <c r="A13"/>
      <c r="B13"/>
      <c r="C13" s="35" t="s">
        <v>1758</v>
      </c>
      <c r="D13" s="35" t="s">
        <v>1559</v>
      </c>
      <c r="E13" s="35" t="s">
        <v>1758</v>
      </c>
      <c r="F13" s="35" t="s">
        <v>1726</v>
      </c>
      <c r="G13" s="35" t="s">
        <v>1742</v>
      </c>
      <c r="H13"/>
      <c r="I13"/>
      <c r="J13"/>
      <c r="K13"/>
      <c r="L13"/>
      <c r="M13"/>
    </row>
    <row r="14" spans="1:13" x14ac:dyDescent="0.25">
      <c r="A14"/>
      <c r="B14"/>
      <c r="C14" s="35" t="s">
        <v>1759</v>
      </c>
      <c r="D14" s="35" t="s">
        <v>1559</v>
      </c>
      <c r="E14" s="35" t="s">
        <v>1759</v>
      </c>
      <c r="F14" s="35" t="s">
        <v>1726</v>
      </c>
      <c r="G14" s="35" t="s">
        <v>259</v>
      </c>
      <c r="H14"/>
      <c r="I14"/>
      <c r="J14"/>
      <c r="K14"/>
      <c r="L14"/>
      <c r="M14"/>
    </row>
    <row r="15" spans="1:13" x14ac:dyDescent="0.25">
      <c r="A15"/>
      <c r="B15"/>
      <c r="C15" s="35" t="s">
        <v>1760</v>
      </c>
      <c r="D15" s="35" t="s">
        <v>1559</v>
      </c>
      <c r="E15" s="35" t="s">
        <v>1760</v>
      </c>
      <c r="F15" s="35" t="s">
        <v>1726</v>
      </c>
      <c r="G15" s="35" t="s">
        <v>1743</v>
      </c>
      <c r="H15"/>
      <c r="I15"/>
      <c r="J15"/>
      <c r="K15"/>
      <c r="L15"/>
      <c r="M15"/>
    </row>
    <row r="16" spans="1:13" x14ac:dyDescent="0.25">
      <c r="A16"/>
      <c r="B16"/>
      <c r="C16" s="35" t="s">
        <v>1761</v>
      </c>
      <c r="D16" s="35" t="s">
        <v>1559</v>
      </c>
      <c r="E16" s="35" t="s">
        <v>1761</v>
      </c>
      <c r="F16" s="35" t="s">
        <v>1726</v>
      </c>
      <c r="G16" s="35" t="s">
        <v>837</v>
      </c>
      <c r="H16"/>
      <c r="I16"/>
      <c r="J16"/>
      <c r="K16"/>
      <c r="L16"/>
      <c r="M16"/>
    </row>
    <row r="17" spans="1:13" x14ac:dyDescent="0.25">
      <c r="A17"/>
      <c r="B17"/>
      <c r="C17"/>
      <c r="D17" s="35" t="s">
        <v>1762</v>
      </c>
      <c r="E17" s="35" t="s">
        <v>1762</v>
      </c>
      <c r="F17" s="35" t="s">
        <v>1726</v>
      </c>
      <c r="G17" s="35" t="s">
        <v>1728</v>
      </c>
      <c r="H17"/>
      <c r="I17"/>
      <c r="J17"/>
      <c r="K17"/>
      <c r="L17"/>
      <c r="M17"/>
    </row>
    <row r="18" spans="1:13" x14ac:dyDescent="0.25">
      <c r="A18"/>
      <c r="B18"/>
      <c r="C18"/>
      <c r="D18" s="35" t="s">
        <v>1763</v>
      </c>
      <c r="E18" s="35" t="s">
        <v>1763</v>
      </c>
      <c r="F18" s="35" t="s">
        <v>1726</v>
      </c>
      <c r="G18" s="35" t="s">
        <v>1728</v>
      </c>
      <c r="H18"/>
      <c r="I18"/>
      <c r="J18"/>
      <c r="K18"/>
      <c r="L18"/>
      <c r="M18"/>
    </row>
    <row r="19" spans="1:13" x14ac:dyDescent="0.25">
      <c r="A19"/>
      <c r="B19"/>
      <c r="C19"/>
      <c r="D19" s="35" t="s">
        <v>1764</v>
      </c>
      <c r="E19" s="35" t="s">
        <v>1764</v>
      </c>
      <c r="F19" s="35" t="s">
        <v>1726</v>
      </c>
      <c r="G19" s="35" t="s">
        <v>1728</v>
      </c>
      <c r="H19"/>
      <c r="I19"/>
      <c r="J19"/>
      <c r="K19"/>
      <c r="L19"/>
      <c r="M19"/>
    </row>
    <row r="20" spans="1:13" x14ac:dyDescent="0.25">
      <c r="A20"/>
      <c r="B20"/>
      <c r="C20" s="35" t="s">
        <v>1765</v>
      </c>
      <c r="D20" s="35" t="s">
        <v>1559</v>
      </c>
      <c r="E20" s="35" t="s">
        <v>1765</v>
      </c>
      <c r="F20" s="35" t="s">
        <v>1726</v>
      </c>
      <c r="G20" s="35" t="s">
        <v>837</v>
      </c>
      <c r="H20"/>
      <c r="I20"/>
      <c r="J20"/>
      <c r="K20"/>
      <c r="L20"/>
      <c r="M20"/>
    </row>
    <row r="21" spans="1:13" x14ac:dyDescent="0.25">
      <c r="A21"/>
      <c r="B21"/>
      <c r="C21"/>
      <c r="D21" s="35" t="s">
        <v>1766</v>
      </c>
      <c r="E21" s="35" t="s">
        <v>1766</v>
      </c>
      <c r="F21" s="35" t="s">
        <v>1726</v>
      </c>
      <c r="G21" s="35" t="s">
        <v>1728</v>
      </c>
      <c r="H21"/>
      <c r="I21"/>
      <c r="J21"/>
      <c r="K21"/>
      <c r="L21"/>
      <c r="M21"/>
    </row>
    <row r="22" spans="1:13" x14ac:dyDescent="0.25">
      <c r="A22"/>
      <c r="B22"/>
      <c r="C22"/>
      <c r="D22" s="35" t="s">
        <v>1767</v>
      </c>
      <c r="E22" s="35" t="s">
        <v>1767</v>
      </c>
      <c r="F22" s="35" t="s">
        <v>1726</v>
      </c>
      <c r="G22" s="35" t="s">
        <v>1728</v>
      </c>
      <c r="H22"/>
      <c r="I22"/>
      <c r="J22"/>
      <c r="K22"/>
      <c r="L22"/>
      <c r="M22"/>
    </row>
    <row r="23" spans="1:13" x14ac:dyDescent="0.25">
      <c r="A23"/>
      <c r="B23"/>
      <c r="C23"/>
      <c r="D23" s="35" t="s">
        <v>1768</v>
      </c>
      <c r="E23" s="35" t="s">
        <v>1768</v>
      </c>
      <c r="F23" s="35" t="s">
        <v>1726</v>
      </c>
      <c r="G23" s="35" t="s">
        <v>1728</v>
      </c>
      <c r="H23"/>
      <c r="I23"/>
      <c r="J23"/>
      <c r="K23"/>
      <c r="L23"/>
      <c r="M23"/>
    </row>
    <row r="24" spans="1:13" x14ac:dyDescent="0.25">
      <c r="A24"/>
      <c r="B24"/>
      <c r="C24"/>
      <c r="D24" s="35" t="s">
        <v>1769</v>
      </c>
      <c r="E24" s="35" t="s">
        <v>1769</v>
      </c>
      <c r="F24" s="35" t="s">
        <v>1726</v>
      </c>
      <c r="G24" s="35" t="s">
        <v>1728</v>
      </c>
      <c r="H24"/>
      <c r="I24"/>
      <c r="J24"/>
      <c r="K24"/>
      <c r="L24"/>
      <c r="M24"/>
    </row>
    <row r="25" spans="1:13" x14ac:dyDescent="0.25">
      <c r="A25"/>
      <c r="B25"/>
      <c r="C25"/>
      <c r="D25" s="35" t="s">
        <v>1770</v>
      </c>
      <c r="E25" s="35" t="s">
        <v>1770</v>
      </c>
      <c r="F25" s="35" t="s">
        <v>1726</v>
      </c>
      <c r="G25" s="35" t="s">
        <v>1728</v>
      </c>
      <c r="H25"/>
      <c r="I25"/>
      <c r="J25"/>
      <c r="K25"/>
      <c r="L25"/>
      <c r="M25"/>
    </row>
    <row r="26" spans="1:13" x14ac:dyDescent="0.25">
      <c r="A26"/>
      <c r="B26"/>
      <c r="C26"/>
      <c r="D26" s="35" t="s">
        <v>1771</v>
      </c>
      <c r="E26" s="35" t="s">
        <v>1771</v>
      </c>
      <c r="F26" s="35" t="s">
        <v>1726</v>
      </c>
      <c r="G26" s="35" t="s">
        <v>1728</v>
      </c>
      <c r="H26"/>
      <c r="I26"/>
      <c r="J26"/>
      <c r="K26"/>
      <c r="L26"/>
      <c r="M26"/>
    </row>
    <row r="27" spans="1:13" x14ac:dyDescent="0.25">
      <c r="A27"/>
      <c r="B27"/>
      <c r="C27" s="35" t="s">
        <v>1772</v>
      </c>
      <c r="D27" s="35" t="s">
        <v>1559</v>
      </c>
      <c r="E27" s="35" t="s">
        <v>1772</v>
      </c>
      <c r="F27" s="35" t="s">
        <v>1726</v>
      </c>
      <c r="G27" s="35" t="s">
        <v>837</v>
      </c>
      <c r="H27"/>
      <c r="I27"/>
      <c r="J27"/>
      <c r="K27"/>
      <c r="L27"/>
      <c r="M27"/>
    </row>
    <row r="28" spans="1:13" x14ac:dyDescent="0.25">
      <c r="A28"/>
      <c r="B28"/>
      <c r="C28" s="35" t="s">
        <v>1773</v>
      </c>
      <c r="D28" s="35" t="s">
        <v>1559</v>
      </c>
      <c r="E28" s="35" t="s">
        <v>1773</v>
      </c>
      <c r="F28" s="35" t="s">
        <v>1726</v>
      </c>
      <c r="G28" s="35" t="s">
        <v>837</v>
      </c>
      <c r="H28"/>
      <c r="I28"/>
      <c r="J28"/>
      <c r="K28"/>
      <c r="L28"/>
      <c r="M28"/>
    </row>
    <row r="29" spans="1:13" x14ac:dyDescent="0.25">
      <c r="A29"/>
      <c r="B29"/>
      <c r="C29"/>
      <c r="D29" s="35" t="s">
        <v>1774</v>
      </c>
      <c r="E29" s="35" t="s">
        <v>1774</v>
      </c>
      <c r="F29" s="35" t="s">
        <v>1726</v>
      </c>
      <c r="G29" s="35" t="s">
        <v>1728</v>
      </c>
      <c r="H29"/>
      <c r="I29"/>
      <c r="J29"/>
      <c r="K29"/>
      <c r="L29"/>
      <c r="M29"/>
    </row>
    <row r="30" spans="1:13" x14ac:dyDescent="0.25">
      <c r="A30"/>
      <c r="B30"/>
      <c r="C30"/>
      <c r="D30" s="35" t="s">
        <v>1775</v>
      </c>
      <c r="E30" s="35" t="s">
        <v>1775</v>
      </c>
      <c r="F30" s="35" t="s">
        <v>1726</v>
      </c>
      <c r="G30" s="35" t="s">
        <v>1728</v>
      </c>
      <c r="H30"/>
      <c r="I30"/>
      <c r="J30"/>
      <c r="K30"/>
      <c r="L30"/>
      <c r="M30"/>
    </row>
    <row r="31" spans="1:13" x14ac:dyDescent="0.25">
      <c r="A31"/>
      <c r="B31"/>
      <c r="C31"/>
      <c r="D31" s="35" t="s">
        <v>1776</v>
      </c>
      <c r="E31" s="35" t="s">
        <v>1776</v>
      </c>
      <c r="F31" s="35" t="s">
        <v>1726</v>
      </c>
      <c r="G31" s="35" t="s">
        <v>1728</v>
      </c>
      <c r="H31"/>
      <c r="I31"/>
      <c r="J31"/>
      <c r="K31"/>
      <c r="L31"/>
      <c r="M31"/>
    </row>
    <row r="32" spans="1:13" x14ac:dyDescent="0.25">
      <c r="A32"/>
      <c r="B32"/>
      <c r="C32"/>
      <c r="D32" s="35" t="s">
        <v>1777</v>
      </c>
      <c r="E32" s="35" t="s">
        <v>1777</v>
      </c>
      <c r="F32" s="35" t="s">
        <v>1726</v>
      </c>
      <c r="G32" s="35" t="s">
        <v>1728</v>
      </c>
      <c r="H32"/>
      <c r="I32"/>
      <c r="J32"/>
      <c r="K32"/>
      <c r="L32"/>
      <c r="M32"/>
    </row>
    <row r="33" spans="1:13" x14ac:dyDescent="0.25">
      <c r="A33"/>
      <c r="B33"/>
      <c r="C33"/>
      <c r="D33" s="35" t="s">
        <v>1778</v>
      </c>
      <c r="E33" s="35" t="s">
        <v>1778</v>
      </c>
      <c r="F33" s="35" t="s">
        <v>1726</v>
      </c>
      <c r="G33" s="35" t="s">
        <v>1728</v>
      </c>
      <c r="H33"/>
      <c r="I33"/>
      <c r="J33"/>
      <c r="K33"/>
      <c r="L33"/>
      <c r="M33"/>
    </row>
    <row r="34" spans="1:13" x14ac:dyDescent="0.25">
      <c r="A34"/>
      <c r="B34"/>
      <c r="C34" s="35" t="s">
        <v>1779</v>
      </c>
      <c r="D34" s="35" t="s">
        <v>1559</v>
      </c>
      <c r="E34" s="35" t="s">
        <v>1779</v>
      </c>
      <c r="F34" s="35" t="s">
        <v>1727</v>
      </c>
      <c r="G34" s="35" t="s">
        <v>1742</v>
      </c>
      <c r="H34"/>
      <c r="I34"/>
      <c r="J34"/>
      <c r="K34"/>
      <c r="L34"/>
      <c r="M34"/>
    </row>
    <row r="35" spans="1:13" x14ac:dyDescent="0.25">
      <c r="A35"/>
      <c r="B35"/>
      <c r="C35" s="35" t="s">
        <v>1780</v>
      </c>
      <c r="D35" s="35" t="s">
        <v>1559</v>
      </c>
      <c r="E35" s="35" t="s">
        <v>1780</v>
      </c>
      <c r="F35" s="35" t="s">
        <v>1726</v>
      </c>
      <c r="G35" s="35" t="s">
        <v>1742</v>
      </c>
      <c r="H35"/>
      <c r="I35"/>
      <c r="J35"/>
      <c r="K35"/>
      <c r="L35"/>
      <c r="M35"/>
    </row>
    <row r="36" spans="1:13" x14ac:dyDescent="0.25">
      <c r="A36"/>
      <c r="B36"/>
      <c r="C36" s="35" t="s">
        <v>1781</v>
      </c>
      <c r="D36" s="35" t="s">
        <v>1559</v>
      </c>
      <c r="E36" s="35" t="s">
        <v>1781</v>
      </c>
      <c r="F36" s="35" t="s">
        <v>1726</v>
      </c>
      <c r="G36" s="35" t="s">
        <v>1745</v>
      </c>
      <c r="H36"/>
      <c r="I36"/>
      <c r="J36"/>
      <c r="K36"/>
      <c r="L36"/>
      <c r="M36"/>
    </row>
    <row r="37" spans="1:13" x14ac:dyDescent="0.25">
      <c r="A37"/>
      <c r="B37"/>
      <c r="C37" s="35" t="s">
        <v>1782</v>
      </c>
      <c r="D37" s="35" t="s">
        <v>1559</v>
      </c>
      <c r="E37" s="35" t="s">
        <v>1782</v>
      </c>
      <c r="F37" s="35" t="s">
        <v>1726</v>
      </c>
      <c r="G37" s="35" t="s">
        <v>1742</v>
      </c>
      <c r="H37"/>
      <c r="I37"/>
      <c r="J37"/>
      <c r="K37"/>
      <c r="L37"/>
      <c r="M37"/>
    </row>
    <row r="38" spans="1:13" x14ac:dyDescent="0.25">
      <c r="A38"/>
      <c r="B38" s="35" t="s">
        <v>1783</v>
      </c>
      <c r="C38" s="35" t="s">
        <v>1559</v>
      </c>
      <c r="D38" s="35" t="s">
        <v>1559</v>
      </c>
      <c r="E38" s="35" t="s">
        <v>1783</v>
      </c>
      <c r="F38" s="35" t="s">
        <v>1727</v>
      </c>
      <c r="G38" s="35" t="s">
        <v>837</v>
      </c>
      <c r="H38"/>
      <c r="I38"/>
      <c r="J38"/>
      <c r="K38"/>
      <c r="L38"/>
      <c r="M38"/>
    </row>
    <row r="39" spans="1:13" x14ac:dyDescent="0.25">
      <c r="A39"/>
      <c r="B39"/>
      <c r="C39" s="35" t="s">
        <v>1784</v>
      </c>
      <c r="D39" s="35" t="s">
        <v>1559</v>
      </c>
      <c r="E39" s="35" t="s">
        <v>1784</v>
      </c>
      <c r="F39" s="35" t="s">
        <v>1727</v>
      </c>
      <c r="G39" s="35" t="s">
        <v>837</v>
      </c>
      <c r="H39"/>
      <c r="I39"/>
      <c r="J39"/>
      <c r="K39"/>
      <c r="L39"/>
      <c r="M39"/>
    </row>
    <row r="40" spans="1:13" x14ac:dyDescent="0.25">
      <c r="A40"/>
      <c r="B40"/>
      <c r="C40"/>
      <c r="D40" s="35" t="s">
        <v>1785</v>
      </c>
      <c r="E40" s="35" t="s">
        <v>1785</v>
      </c>
      <c r="F40" s="35" t="s">
        <v>1726</v>
      </c>
      <c r="G40" s="35" t="s">
        <v>1728</v>
      </c>
      <c r="H40"/>
      <c r="I40"/>
      <c r="J40"/>
      <c r="K40"/>
      <c r="L40"/>
      <c r="M40"/>
    </row>
    <row r="41" spans="1:13" x14ac:dyDescent="0.25">
      <c r="A41"/>
      <c r="B41"/>
      <c r="C41"/>
      <c r="D41" s="35" t="s">
        <v>1786</v>
      </c>
      <c r="E41" s="35" t="s">
        <v>1786</v>
      </c>
      <c r="F41" s="35" t="s">
        <v>1726</v>
      </c>
      <c r="G41" s="35" t="s">
        <v>1728</v>
      </c>
      <c r="H41"/>
      <c r="I41"/>
      <c r="J41"/>
      <c r="K41"/>
      <c r="L41"/>
      <c r="M41"/>
    </row>
    <row r="42" spans="1:13" x14ac:dyDescent="0.25">
      <c r="A42"/>
      <c r="B42"/>
      <c r="C42"/>
      <c r="D42" s="35" t="s">
        <v>1787</v>
      </c>
      <c r="E42" s="35" t="s">
        <v>1787</v>
      </c>
      <c r="F42" s="35" t="s">
        <v>1726</v>
      </c>
      <c r="G42" s="35" t="s">
        <v>1728</v>
      </c>
      <c r="H42"/>
      <c r="I42"/>
      <c r="J42"/>
      <c r="K42"/>
      <c r="L42"/>
      <c r="M42"/>
    </row>
    <row r="43" spans="1:13" x14ac:dyDescent="0.25">
      <c r="A43"/>
      <c r="B43"/>
      <c r="C43"/>
      <c r="D43" s="35" t="s">
        <v>1788</v>
      </c>
      <c r="E43" s="35" t="s">
        <v>1788</v>
      </c>
      <c r="F43" s="35" t="s">
        <v>1726</v>
      </c>
      <c r="G43" s="35" t="s">
        <v>1728</v>
      </c>
      <c r="H43"/>
      <c r="I43"/>
      <c r="J43"/>
      <c r="K43"/>
      <c r="L43"/>
      <c r="M43"/>
    </row>
    <row r="44" spans="1:13" x14ac:dyDescent="0.25">
      <c r="A44"/>
      <c r="B44"/>
      <c r="C44"/>
      <c r="D44" s="35" t="s">
        <v>1789</v>
      </c>
      <c r="E44" s="35" t="s">
        <v>1789</v>
      </c>
      <c r="F44" s="35" t="s">
        <v>1726</v>
      </c>
      <c r="G44" s="35" t="s">
        <v>1728</v>
      </c>
      <c r="H44"/>
      <c r="I44"/>
      <c r="J44"/>
      <c r="K44"/>
      <c r="L44"/>
      <c r="M44"/>
    </row>
    <row r="45" spans="1:13" x14ac:dyDescent="0.25">
      <c r="A45"/>
      <c r="B45"/>
      <c r="C45"/>
      <c r="D45" s="35" t="s">
        <v>1790</v>
      </c>
      <c r="E45" s="35" t="s">
        <v>1790</v>
      </c>
      <c r="F45" s="35" t="s">
        <v>1726</v>
      </c>
      <c r="G45" s="35" t="s">
        <v>1728</v>
      </c>
      <c r="H45"/>
      <c r="I45"/>
      <c r="J45"/>
      <c r="K45"/>
      <c r="L45"/>
      <c r="M45"/>
    </row>
    <row r="46" spans="1:13" x14ac:dyDescent="0.25">
      <c r="A46"/>
      <c r="B46"/>
      <c r="C46"/>
      <c r="D46" s="35" t="s">
        <v>1791</v>
      </c>
      <c r="E46" s="35" t="s">
        <v>1791</v>
      </c>
      <c r="F46" s="35" t="s">
        <v>1726</v>
      </c>
      <c r="G46" s="35" t="s">
        <v>1728</v>
      </c>
      <c r="H46"/>
      <c r="I46"/>
      <c r="J46"/>
      <c r="K46"/>
      <c r="L46"/>
      <c r="M46"/>
    </row>
    <row r="47" spans="1:13" x14ac:dyDescent="0.25">
      <c r="A47"/>
      <c r="B47"/>
      <c r="C47" s="35" t="s">
        <v>1792</v>
      </c>
      <c r="D47" s="35" t="s">
        <v>1559</v>
      </c>
      <c r="E47" s="35" t="s">
        <v>1792</v>
      </c>
      <c r="F47" s="35" t="s">
        <v>1727</v>
      </c>
      <c r="G47" s="35" t="s">
        <v>837</v>
      </c>
      <c r="H47"/>
      <c r="I47"/>
      <c r="J47"/>
      <c r="K47"/>
      <c r="L47"/>
      <c r="M47"/>
    </row>
    <row r="48" spans="1:13" x14ac:dyDescent="0.25">
      <c r="A48"/>
      <c r="B48"/>
      <c r="C48"/>
      <c r="D48" s="35" t="s">
        <v>1793</v>
      </c>
      <c r="E48" s="35" t="s">
        <v>1793</v>
      </c>
      <c r="F48" s="35" t="s">
        <v>1726</v>
      </c>
      <c r="G48" s="35" t="s">
        <v>1728</v>
      </c>
      <c r="H48"/>
      <c r="I48"/>
      <c r="J48"/>
      <c r="K48"/>
      <c r="L48"/>
      <c r="M48"/>
    </row>
    <row r="49" spans="1:13" x14ac:dyDescent="0.25">
      <c r="A49"/>
      <c r="B49"/>
      <c r="C49"/>
      <c r="D49" s="35" t="s">
        <v>1794</v>
      </c>
      <c r="E49" s="35" t="s">
        <v>1794</v>
      </c>
      <c r="F49" s="35" t="s">
        <v>1726</v>
      </c>
      <c r="G49" s="35" t="s">
        <v>1728</v>
      </c>
      <c r="H49"/>
      <c r="I49"/>
      <c r="J49"/>
      <c r="K49"/>
      <c r="L49"/>
      <c r="M49"/>
    </row>
    <row r="50" spans="1:13" x14ac:dyDescent="0.25">
      <c r="A50"/>
      <c r="B50"/>
      <c r="C50"/>
      <c r="D50" s="35" t="s">
        <v>1795</v>
      </c>
      <c r="E50" s="35" t="s">
        <v>1795</v>
      </c>
      <c r="F50" s="35" t="s">
        <v>1726</v>
      </c>
      <c r="G50" s="35" t="s">
        <v>1728</v>
      </c>
      <c r="H50"/>
      <c r="I50"/>
      <c r="J50"/>
      <c r="K50"/>
      <c r="L50"/>
      <c r="M50"/>
    </row>
    <row r="51" spans="1:13" x14ac:dyDescent="0.25">
      <c r="A51"/>
      <c r="B51"/>
      <c r="C51"/>
      <c r="D51" s="35" t="s">
        <v>1796</v>
      </c>
      <c r="E51" s="35" t="s">
        <v>1796</v>
      </c>
      <c r="F51" s="35" t="s">
        <v>1726</v>
      </c>
      <c r="G51" s="35" t="s">
        <v>1728</v>
      </c>
      <c r="H51"/>
      <c r="I51"/>
      <c r="J51"/>
      <c r="K51"/>
      <c r="L51"/>
      <c r="M51"/>
    </row>
    <row r="52" spans="1:13" x14ac:dyDescent="0.25">
      <c r="A52"/>
      <c r="B52"/>
      <c r="C52"/>
      <c r="D52" s="35" t="s">
        <v>1797</v>
      </c>
      <c r="E52" s="35" t="s">
        <v>1797</v>
      </c>
      <c r="F52" s="35" t="s">
        <v>1726</v>
      </c>
      <c r="G52" s="35" t="s">
        <v>1728</v>
      </c>
      <c r="H52"/>
      <c r="I52"/>
      <c r="J52"/>
      <c r="K52"/>
      <c r="L52"/>
      <c r="M52"/>
    </row>
    <row r="53" spans="1:13" x14ac:dyDescent="0.25">
      <c r="A53"/>
      <c r="B53"/>
      <c r="C53"/>
      <c r="D53" s="35" t="s">
        <v>1798</v>
      </c>
      <c r="E53" s="35" t="s">
        <v>1798</v>
      </c>
      <c r="F53" s="35" t="s">
        <v>1726</v>
      </c>
      <c r="G53" s="35" t="s">
        <v>1728</v>
      </c>
      <c r="H53"/>
      <c r="I53"/>
      <c r="J53"/>
      <c r="K53"/>
      <c r="L53"/>
      <c r="M53"/>
    </row>
    <row r="54" spans="1:13" x14ac:dyDescent="0.25">
      <c r="A54"/>
      <c r="B54"/>
      <c r="C54"/>
      <c r="D54" s="35" t="s">
        <v>1799</v>
      </c>
      <c r="E54" s="35" t="s">
        <v>1799</v>
      </c>
      <c r="F54" s="35" t="s">
        <v>1726</v>
      </c>
      <c r="G54" s="35" t="s">
        <v>1728</v>
      </c>
      <c r="H54"/>
      <c r="I54"/>
      <c r="J54"/>
      <c r="K54"/>
      <c r="L54"/>
      <c r="M54"/>
    </row>
    <row r="55" spans="1:13" x14ac:dyDescent="0.25">
      <c r="A55"/>
      <c r="B55"/>
      <c r="C55"/>
      <c r="D55" s="35" t="s">
        <v>1800</v>
      </c>
      <c r="E55" s="35" t="s">
        <v>1800</v>
      </c>
      <c r="F55" s="35" t="s">
        <v>1726</v>
      </c>
      <c r="G55" s="35" t="s">
        <v>1728</v>
      </c>
      <c r="H55"/>
      <c r="I55"/>
      <c r="J55"/>
      <c r="K55"/>
      <c r="L55"/>
      <c r="M55"/>
    </row>
    <row r="56" spans="1:13" x14ac:dyDescent="0.25">
      <c r="A56"/>
      <c r="B56"/>
      <c r="C56" s="35" t="s">
        <v>1801</v>
      </c>
      <c r="D56" s="35" t="s">
        <v>1559</v>
      </c>
      <c r="E56" s="35" t="s">
        <v>1801</v>
      </c>
      <c r="F56" s="35" t="s">
        <v>1726</v>
      </c>
      <c r="G56" s="35" t="s">
        <v>1742</v>
      </c>
      <c r="H56"/>
      <c r="I56"/>
      <c r="J56"/>
      <c r="K56"/>
      <c r="L56"/>
      <c r="M56"/>
    </row>
    <row r="57" spans="1:13" x14ac:dyDescent="0.25">
      <c r="A57"/>
      <c r="B57"/>
      <c r="C57" s="35" t="s">
        <v>1802</v>
      </c>
      <c r="D57" s="35" t="s">
        <v>1559</v>
      </c>
      <c r="E57" s="35" t="s">
        <v>1802</v>
      </c>
      <c r="F57" s="35" t="s">
        <v>1726</v>
      </c>
      <c r="G57" s="35" t="s">
        <v>134</v>
      </c>
      <c r="H57"/>
      <c r="I57"/>
      <c r="J57"/>
      <c r="K57"/>
      <c r="L57"/>
      <c r="M57"/>
    </row>
    <row r="58" spans="1:13" x14ac:dyDescent="0.25">
      <c r="A58"/>
      <c r="B58"/>
      <c r="C58" s="35" t="s">
        <v>1803</v>
      </c>
      <c r="D58" s="35" t="s">
        <v>1559</v>
      </c>
      <c r="E58" s="35" t="s">
        <v>1803</v>
      </c>
      <c r="F58" s="35" t="s">
        <v>1726</v>
      </c>
      <c r="G58" s="35" t="s">
        <v>1742</v>
      </c>
      <c r="H58"/>
      <c r="I58"/>
      <c r="J58"/>
      <c r="K58"/>
      <c r="L58"/>
      <c r="M58"/>
    </row>
    <row r="59" spans="1:13" x14ac:dyDescent="0.25">
      <c r="A59"/>
      <c r="B59"/>
      <c r="C59" s="35" t="s">
        <v>1804</v>
      </c>
      <c r="D59" s="35" t="s">
        <v>1559</v>
      </c>
      <c r="E59" s="35" t="s">
        <v>1804</v>
      </c>
      <c r="F59" s="35" t="s">
        <v>1726</v>
      </c>
      <c r="G59" s="35" t="s">
        <v>1742</v>
      </c>
      <c r="H59"/>
      <c r="I59"/>
      <c r="J59"/>
      <c r="K59"/>
      <c r="L59"/>
      <c r="M59"/>
    </row>
    <row r="60" spans="1:13" x14ac:dyDescent="0.25">
      <c r="A60"/>
      <c r="B60"/>
      <c r="C60" s="35" t="s">
        <v>1805</v>
      </c>
      <c r="D60" s="35" t="s">
        <v>1559</v>
      </c>
      <c r="E60" s="35" t="s">
        <v>1805</v>
      </c>
      <c r="F60" s="35" t="s">
        <v>1726</v>
      </c>
      <c r="G60" s="35" t="s">
        <v>1742</v>
      </c>
      <c r="H60"/>
      <c r="I60"/>
      <c r="J60"/>
      <c r="K60"/>
      <c r="L60"/>
      <c r="M60"/>
    </row>
    <row r="61" spans="1:13" x14ac:dyDescent="0.25">
      <c r="A61"/>
      <c r="B61" s="35" t="s">
        <v>1806</v>
      </c>
      <c r="C61" s="35" t="s">
        <v>1559</v>
      </c>
      <c r="D61" s="35" t="s">
        <v>1559</v>
      </c>
      <c r="E61" s="35" t="s">
        <v>1806</v>
      </c>
      <c r="F61" s="35" t="s">
        <v>1727</v>
      </c>
      <c r="G61" s="35" t="s">
        <v>837</v>
      </c>
      <c r="H61"/>
      <c r="I61"/>
      <c r="J61"/>
      <c r="K61"/>
      <c r="L61"/>
      <c r="M61"/>
    </row>
    <row r="62" spans="1:13" x14ac:dyDescent="0.25">
      <c r="A62"/>
      <c r="B62"/>
      <c r="C62" s="35" t="s">
        <v>1807</v>
      </c>
      <c r="D62" s="35" t="s">
        <v>1559</v>
      </c>
      <c r="E62" s="35" t="s">
        <v>1807</v>
      </c>
      <c r="F62" s="35" t="s">
        <v>1727</v>
      </c>
      <c r="G62" s="35" t="s">
        <v>1742</v>
      </c>
      <c r="H62"/>
      <c r="I62"/>
      <c r="J62"/>
      <c r="K62"/>
      <c r="L62"/>
      <c r="M62"/>
    </row>
    <row r="63" spans="1:13" x14ac:dyDescent="0.25">
      <c r="A63"/>
      <c r="B63"/>
      <c r="C63" s="35" t="s">
        <v>1808</v>
      </c>
      <c r="D63" s="35" t="s">
        <v>1559</v>
      </c>
      <c r="E63" s="35" t="s">
        <v>1808</v>
      </c>
      <c r="F63" s="35" t="s">
        <v>1726</v>
      </c>
      <c r="G63" s="35" t="s">
        <v>1742</v>
      </c>
      <c r="H63"/>
      <c r="I63"/>
      <c r="J63"/>
      <c r="K63"/>
      <c r="L63"/>
      <c r="M63"/>
    </row>
    <row r="64" spans="1:13" x14ac:dyDescent="0.25">
      <c r="A64"/>
      <c r="B64"/>
      <c r="C64" s="35" t="s">
        <v>1809</v>
      </c>
      <c r="D64" s="35" t="s">
        <v>1559</v>
      </c>
      <c r="E64" s="35" t="s">
        <v>1809</v>
      </c>
      <c r="F64" s="35" t="s">
        <v>1727</v>
      </c>
      <c r="G64" s="35" t="s">
        <v>1742</v>
      </c>
      <c r="H64"/>
      <c r="I64"/>
      <c r="J64"/>
      <c r="K64"/>
      <c r="L64"/>
      <c r="M64"/>
    </row>
    <row r="65" spans="1:13" x14ac:dyDescent="0.25">
      <c r="A65"/>
      <c r="B65"/>
      <c r="C65" s="35" t="s">
        <v>1810</v>
      </c>
      <c r="D65" s="35" t="s">
        <v>1559</v>
      </c>
      <c r="E65" s="35" t="s">
        <v>1810</v>
      </c>
      <c r="F65" s="35" t="s">
        <v>1727</v>
      </c>
      <c r="G65" s="35" t="s">
        <v>134</v>
      </c>
      <c r="H65"/>
      <c r="I65"/>
      <c r="J65"/>
      <c r="K65"/>
      <c r="L65"/>
      <c r="M65"/>
    </row>
    <row r="66" spans="1:13" x14ac:dyDescent="0.25">
      <c r="A66" s="35" t="s">
        <v>1811</v>
      </c>
      <c r="B66" s="35" t="s">
        <v>1559</v>
      </c>
      <c r="C66" s="35" t="s">
        <v>1559</v>
      </c>
      <c r="D66" s="35" t="s">
        <v>1559</v>
      </c>
      <c r="E66" s="35" t="s">
        <v>1811</v>
      </c>
      <c r="F66" s="35" t="s">
        <v>1727</v>
      </c>
      <c r="G66" s="35" t="s">
        <v>837</v>
      </c>
      <c r="H66"/>
      <c r="I66"/>
      <c r="J66"/>
      <c r="K66"/>
      <c r="L66"/>
      <c r="M66"/>
    </row>
    <row r="67" spans="1:13" x14ac:dyDescent="0.25">
      <c r="A67"/>
      <c r="B67" s="35" t="s">
        <v>1812</v>
      </c>
      <c r="C67" s="35" t="s">
        <v>1559</v>
      </c>
      <c r="D67" s="35" t="s">
        <v>1559</v>
      </c>
      <c r="E67" s="35" t="s">
        <v>1812</v>
      </c>
      <c r="F67" s="35" t="s">
        <v>1727</v>
      </c>
      <c r="G67" s="35" t="s">
        <v>837</v>
      </c>
      <c r="H67"/>
      <c r="I67"/>
      <c r="J67"/>
      <c r="K67"/>
      <c r="L67"/>
      <c r="M67"/>
    </row>
    <row r="68" spans="1:13" x14ac:dyDescent="0.25">
      <c r="A68"/>
      <c r="B68"/>
      <c r="C68" s="35" t="s">
        <v>1813</v>
      </c>
      <c r="D68" s="35" t="s">
        <v>1559</v>
      </c>
      <c r="E68" s="35" t="s">
        <v>1813</v>
      </c>
      <c r="F68" s="35" t="s">
        <v>1726</v>
      </c>
      <c r="G68" s="35" t="s">
        <v>1749</v>
      </c>
      <c r="H68"/>
      <c r="I68"/>
      <c r="J68"/>
      <c r="K68"/>
      <c r="L68"/>
      <c r="M68"/>
    </row>
    <row r="69" spans="1:13" x14ac:dyDescent="0.25">
      <c r="A69"/>
      <c r="B69"/>
      <c r="C69" s="35" t="s">
        <v>1814</v>
      </c>
      <c r="D69" s="35" t="s">
        <v>1559</v>
      </c>
      <c r="E69" s="35" t="s">
        <v>1814</v>
      </c>
      <c r="F69" s="35" t="s">
        <v>1726</v>
      </c>
      <c r="G69" s="35" t="s">
        <v>1749</v>
      </c>
      <c r="H69"/>
      <c r="I69"/>
      <c r="J69"/>
      <c r="K69"/>
      <c r="L69"/>
      <c r="M69"/>
    </row>
    <row r="70" spans="1:13" x14ac:dyDescent="0.25">
      <c r="A70"/>
      <c r="B70"/>
      <c r="C70"/>
      <c r="D70" s="35" t="s">
        <v>2333</v>
      </c>
      <c r="E70" s="35" t="s">
        <v>2333</v>
      </c>
      <c r="F70" s="35" t="s">
        <v>1726</v>
      </c>
      <c r="G70" s="35" t="s">
        <v>1728</v>
      </c>
      <c r="H70"/>
      <c r="I70"/>
      <c r="J70"/>
      <c r="K70"/>
      <c r="L70"/>
      <c r="M70"/>
    </row>
    <row r="71" spans="1:13" x14ac:dyDescent="0.25">
      <c r="A71"/>
      <c r="B71"/>
      <c r="C71"/>
      <c r="D71" s="35" t="s">
        <v>2334</v>
      </c>
      <c r="E71" s="35" t="s">
        <v>2334</v>
      </c>
      <c r="F71" s="35" t="s">
        <v>1726</v>
      </c>
      <c r="G71" s="35" t="s">
        <v>1728</v>
      </c>
      <c r="H71"/>
      <c r="I71"/>
      <c r="J71"/>
      <c r="K71"/>
      <c r="L71"/>
      <c r="M71"/>
    </row>
    <row r="72" spans="1:13" x14ac:dyDescent="0.25">
      <c r="A72"/>
      <c r="B72"/>
      <c r="C72"/>
      <c r="D72" s="35" t="s">
        <v>2335</v>
      </c>
      <c r="E72" s="35" t="s">
        <v>2335</v>
      </c>
      <c r="F72" s="35" t="s">
        <v>1726</v>
      </c>
      <c r="G72" s="35" t="s">
        <v>1728</v>
      </c>
      <c r="H72"/>
      <c r="I72"/>
      <c r="J72"/>
      <c r="K72"/>
      <c r="L72"/>
      <c r="M72"/>
    </row>
    <row r="73" spans="1:13" x14ac:dyDescent="0.25">
      <c r="A73"/>
      <c r="B73"/>
      <c r="C73"/>
      <c r="D73" s="35" t="s">
        <v>2336</v>
      </c>
      <c r="E73" s="35" t="s">
        <v>2336</v>
      </c>
      <c r="F73" s="35" t="s">
        <v>1726</v>
      </c>
      <c r="G73" s="35" t="s">
        <v>1728</v>
      </c>
      <c r="H73"/>
      <c r="I73"/>
      <c r="J73"/>
      <c r="K73"/>
      <c r="L73"/>
      <c r="M73"/>
    </row>
    <row r="74" spans="1:13" x14ac:dyDescent="0.25">
      <c r="A74"/>
      <c r="B74"/>
      <c r="C74"/>
      <c r="D74" s="35" t="s">
        <v>2337</v>
      </c>
      <c r="E74" s="35" t="s">
        <v>2337</v>
      </c>
      <c r="F74" s="35" t="s">
        <v>1726</v>
      </c>
      <c r="G74" s="35" t="s">
        <v>1728</v>
      </c>
      <c r="H74"/>
      <c r="I74"/>
      <c r="J74"/>
      <c r="K74"/>
      <c r="L74"/>
      <c r="M74"/>
    </row>
    <row r="75" spans="1:13" x14ac:dyDescent="0.25">
      <c r="A75"/>
      <c r="B75"/>
      <c r="C75"/>
      <c r="D75" s="35" t="s">
        <v>2338</v>
      </c>
      <c r="E75" s="35" t="s">
        <v>2338</v>
      </c>
      <c r="F75" s="35" t="s">
        <v>1726</v>
      </c>
      <c r="G75" s="35" t="s">
        <v>1728</v>
      </c>
      <c r="H75"/>
      <c r="I75"/>
      <c r="J75"/>
      <c r="K75"/>
      <c r="L75"/>
      <c r="M75"/>
    </row>
    <row r="76" spans="1:13" x14ac:dyDescent="0.25">
      <c r="A76"/>
      <c r="B76"/>
      <c r="C76" s="35" t="s">
        <v>1815</v>
      </c>
      <c r="D76" s="35" t="s">
        <v>1559</v>
      </c>
      <c r="E76" s="35" t="s">
        <v>1815</v>
      </c>
      <c r="F76" s="35" t="s">
        <v>1727</v>
      </c>
      <c r="G76" s="35" t="s">
        <v>837</v>
      </c>
      <c r="H76"/>
      <c r="I76"/>
      <c r="J76"/>
      <c r="K76"/>
      <c r="L76"/>
      <c r="M76"/>
    </row>
    <row r="77" spans="1:13" x14ac:dyDescent="0.25">
      <c r="A77"/>
      <c r="B77"/>
      <c r="C77"/>
      <c r="D77" s="35" t="s">
        <v>1816</v>
      </c>
      <c r="E77" s="35" t="s">
        <v>1816</v>
      </c>
      <c r="F77" s="35" t="s">
        <v>1726</v>
      </c>
      <c r="G77" s="35" t="s">
        <v>1728</v>
      </c>
      <c r="H77"/>
      <c r="I77"/>
      <c r="J77"/>
      <c r="K77"/>
      <c r="L77"/>
      <c r="M77"/>
    </row>
    <row r="78" spans="1:13" x14ac:dyDescent="0.25">
      <c r="A78"/>
      <c r="B78"/>
      <c r="C78"/>
      <c r="D78" s="35" t="s">
        <v>1817</v>
      </c>
      <c r="E78" s="35" t="s">
        <v>1817</v>
      </c>
      <c r="F78" s="35" t="s">
        <v>1726</v>
      </c>
      <c r="G78" s="35" t="s">
        <v>1728</v>
      </c>
      <c r="H78"/>
      <c r="I78"/>
      <c r="J78"/>
      <c r="K78"/>
      <c r="L78"/>
      <c r="M78"/>
    </row>
    <row r="79" spans="1:13" x14ac:dyDescent="0.25">
      <c r="A79"/>
      <c r="B79"/>
      <c r="C79"/>
      <c r="D79" s="35" t="s">
        <v>1818</v>
      </c>
      <c r="E79" s="35" t="s">
        <v>1818</v>
      </c>
      <c r="F79" s="35" t="s">
        <v>1726</v>
      </c>
      <c r="G79" s="35" t="s">
        <v>1728</v>
      </c>
      <c r="H79"/>
      <c r="I79"/>
      <c r="J79"/>
      <c r="K79"/>
      <c r="L79"/>
      <c r="M79"/>
    </row>
    <row r="80" spans="1:13" x14ac:dyDescent="0.25">
      <c r="A80"/>
      <c r="B80"/>
      <c r="C80"/>
      <c r="D80" s="35" t="s">
        <v>1819</v>
      </c>
      <c r="E80" s="35" t="s">
        <v>1819</v>
      </c>
      <c r="F80" s="35" t="s">
        <v>1726</v>
      </c>
      <c r="G80" s="35" t="s">
        <v>1728</v>
      </c>
      <c r="H80"/>
      <c r="I80"/>
      <c r="J80"/>
      <c r="K80"/>
      <c r="L80"/>
      <c r="M80"/>
    </row>
    <row r="81" spans="1:13" x14ac:dyDescent="0.25">
      <c r="A81"/>
      <c r="B81"/>
      <c r="C81"/>
      <c r="D81" s="35" t="s">
        <v>1820</v>
      </c>
      <c r="E81" s="35" t="s">
        <v>1820</v>
      </c>
      <c r="F81" s="35" t="s">
        <v>1726</v>
      </c>
      <c r="G81" s="35" t="s">
        <v>1728</v>
      </c>
      <c r="H81"/>
      <c r="I81"/>
      <c r="J81"/>
      <c r="K81"/>
      <c r="L81"/>
      <c r="M81"/>
    </row>
    <row r="82" spans="1:13" x14ac:dyDescent="0.25">
      <c r="A82"/>
      <c r="B82"/>
      <c r="C82"/>
      <c r="D82" s="35" t="s">
        <v>1821</v>
      </c>
      <c r="E82" s="35" t="s">
        <v>1821</v>
      </c>
      <c r="F82" s="35" t="s">
        <v>1726</v>
      </c>
      <c r="G82" s="35" t="s">
        <v>1728</v>
      </c>
      <c r="H82"/>
      <c r="I82"/>
      <c r="J82"/>
      <c r="K82"/>
      <c r="L82"/>
      <c r="M82"/>
    </row>
    <row r="83" spans="1:13" x14ac:dyDescent="0.25">
      <c r="A83"/>
      <c r="B83"/>
      <c r="C83"/>
      <c r="D83" s="35" t="s">
        <v>1822</v>
      </c>
      <c r="E83" s="35" t="s">
        <v>1822</v>
      </c>
      <c r="F83" s="35" t="s">
        <v>1726</v>
      </c>
      <c r="G83" s="35" t="s">
        <v>1728</v>
      </c>
      <c r="H83"/>
      <c r="I83"/>
      <c r="J83"/>
      <c r="K83"/>
      <c r="L83"/>
      <c r="M83"/>
    </row>
    <row r="84" spans="1:13" x14ac:dyDescent="0.25">
      <c r="A84"/>
      <c r="B84"/>
      <c r="C84"/>
      <c r="D84" s="35" t="s">
        <v>1823</v>
      </c>
      <c r="E84" s="35" t="s">
        <v>1823</v>
      </c>
      <c r="F84" s="35" t="s">
        <v>1726</v>
      </c>
      <c r="G84" s="35" t="s">
        <v>1728</v>
      </c>
      <c r="H84"/>
      <c r="I84"/>
      <c r="J84"/>
      <c r="K84"/>
      <c r="L84"/>
      <c r="M84"/>
    </row>
    <row r="85" spans="1:13" x14ac:dyDescent="0.25">
      <c r="A85"/>
      <c r="B85"/>
      <c r="C85"/>
      <c r="D85" s="35" t="s">
        <v>1824</v>
      </c>
      <c r="E85" s="35" t="s">
        <v>1824</v>
      </c>
      <c r="F85" s="35" t="s">
        <v>1726</v>
      </c>
      <c r="G85" s="35" t="s">
        <v>1728</v>
      </c>
      <c r="H85"/>
      <c r="I85"/>
      <c r="J85"/>
      <c r="K85"/>
      <c r="L85"/>
      <c r="M85"/>
    </row>
    <row r="86" spans="1:13" x14ac:dyDescent="0.25">
      <c r="A86"/>
      <c r="B86"/>
      <c r="C86"/>
      <c r="D86" s="35" t="s">
        <v>1825</v>
      </c>
      <c r="E86" s="35" t="s">
        <v>1825</v>
      </c>
      <c r="F86" s="35" t="s">
        <v>1726</v>
      </c>
      <c r="G86" s="35" t="s">
        <v>1728</v>
      </c>
      <c r="H86"/>
      <c r="I86"/>
      <c r="J86"/>
      <c r="K86"/>
      <c r="L86"/>
      <c r="M86"/>
    </row>
    <row r="87" spans="1:13" x14ac:dyDescent="0.25">
      <c r="A87"/>
      <c r="B87"/>
      <c r="C87" s="35" t="s">
        <v>1826</v>
      </c>
      <c r="D87" s="35" t="s">
        <v>1559</v>
      </c>
      <c r="E87" s="35" t="s">
        <v>1826</v>
      </c>
      <c r="F87" s="35" t="s">
        <v>1726</v>
      </c>
      <c r="G87" s="35" t="s">
        <v>1742</v>
      </c>
      <c r="H87"/>
      <c r="I87"/>
      <c r="J87"/>
      <c r="K87"/>
      <c r="L87"/>
      <c r="M87"/>
    </row>
    <row r="88" spans="1:13" x14ac:dyDescent="0.25">
      <c r="A88"/>
      <c r="B88"/>
      <c r="C88" s="35" t="s">
        <v>1827</v>
      </c>
      <c r="D88" s="35" t="s">
        <v>1559</v>
      </c>
      <c r="E88" s="35" t="s">
        <v>1827</v>
      </c>
      <c r="F88" s="35" t="s">
        <v>1727</v>
      </c>
      <c r="G88" s="35" t="s">
        <v>837</v>
      </c>
      <c r="H88"/>
      <c r="I88"/>
      <c r="J88"/>
      <c r="K88"/>
      <c r="L88"/>
      <c r="M88"/>
    </row>
    <row r="89" spans="1:13" x14ac:dyDescent="0.25">
      <c r="A89"/>
      <c r="B89"/>
      <c r="C89"/>
      <c r="D89" s="35" t="s">
        <v>1828</v>
      </c>
      <c r="E89" s="35" t="s">
        <v>1828</v>
      </c>
      <c r="F89" s="35" t="s">
        <v>1726</v>
      </c>
      <c r="G89" s="35" t="s">
        <v>1728</v>
      </c>
      <c r="H89"/>
      <c r="I89"/>
      <c r="J89"/>
      <c r="K89"/>
      <c r="L89"/>
      <c r="M89"/>
    </row>
    <row r="90" spans="1:13" x14ac:dyDescent="0.25">
      <c r="A90"/>
      <c r="B90"/>
      <c r="C90"/>
      <c r="D90" s="35" t="s">
        <v>1829</v>
      </c>
      <c r="E90" s="35" t="s">
        <v>1829</v>
      </c>
      <c r="F90" s="35" t="s">
        <v>1726</v>
      </c>
      <c r="G90" s="35" t="s">
        <v>1728</v>
      </c>
      <c r="H90"/>
      <c r="I90"/>
      <c r="J90"/>
      <c r="K90"/>
      <c r="L90"/>
      <c r="M90"/>
    </row>
    <row r="91" spans="1:13" x14ac:dyDescent="0.25">
      <c r="A91"/>
      <c r="B91"/>
      <c r="C91"/>
      <c r="D91" s="35" t="s">
        <v>1830</v>
      </c>
      <c r="E91" s="35" t="s">
        <v>1830</v>
      </c>
      <c r="F91" s="35" t="s">
        <v>1726</v>
      </c>
      <c r="G91" s="35" t="s">
        <v>1728</v>
      </c>
      <c r="H91"/>
      <c r="I91"/>
      <c r="J91"/>
      <c r="K91"/>
      <c r="L91"/>
      <c r="M91"/>
    </row>
    <row r="92" spans="1:13" x14ac:dyDescent="0.25">
      <c r="A92"/>
      <c r="B92"/>
      <c r="C92" s="35" t="s">
        <v>2172</v>
      </c>
      <c r="D92" s="35" t="s">
        <v>1559</v>
      </c>
      <c r="E92" s="35" t="s">
        <v>2172</v>
      </c>
      <c r="F92" s="35" t="s">
        <v>1727</v>
      </c>
      <c r="G92" s="35" t="s">
        <v>1742</v>
      </c>
      <c r="H92"/>
      <c r="I92"/>
      <c r="J92"/>
      <c r="K92"/>
      <c r="L92"/>
      <c r="M92"/>
    </row>
    <row r="93" spans="1:13" x14ac:dyDescent="0.25">
      <c r="A93"/>
      <c r="B93"/>
      <c r="C93" s="35" t="s">
        <v>2173</v>
      </c>
      <c r="D93" s="35" t="s">
        <v>1559</v>
      </c>
      <c r="E93" s="35" t="s">
        <v>2173</v>
      </c>
      <c r="F93" s="35" t="s">
        <v>1726</v>
      </c>
      <c r="G93" s="35" t="s">
        <v>1742</v>
      </c>
      <c r="H93"/>
      <c r="I93"/>
      <c r="J93"/>
      <c r="K93"/>
      <c r="L93"/>
      <c r="M93"/>
    </row>
    <row r="94" spans="1:13" x14ac:dyDescent="0.25">
      <c r="A94"/>
      <c r="B94"/>
      <c r="C94" s="35" t="s">
        <v>2174</v>
      </c>
      <c r="D94" s="35" t="s">
        <v>1559</v>
      </c>
      <c r="E94" s="35" t="s">
        <v>2174</v>
      </c>
      <c r="F94" s="35" t="s">
        <v>1726</v>
      </c>
      <c r="G94" s="35" t="s">
        <v>1750</v>
      </c>
      <c r="H94"/>
      <c r="I94"/>
      <c r="J94"/>
      <c r="K94"/>
      <c r="L94"/>
      <c r="M94"/>
    </row>
    <row r="95" spans="1:13" x14ac:dyDescent="0.25">
      <c r="A95"/>
      <c r="B95"/>
      <c r="C95" s="35" t="s">
        <v>2175</v>
      </c>
      <c r="D95" s="35" t="s">
        <v>1559</v>
      </c>
      <c r="E95" s="35" t="s">
        <v>2175</v>
      </c>
      <c r="F95" s="35" t="s">
        <v>1727</v>
      </c>
      <c r="G95" s="35" t="s">
        <v>1742</v>
      </c>
      <c r="H95"/>
      <c r="I95"/>
      <c r="J95"/>
      <c r="K95"/>
      <c r="L95"/>
      <c r="M95"/>
    </row>
    <row r="96" spans="1:13" x14ac:dyDescent="0.25">
      <c r="A96"/>
      <c r="B96"/>
      <c r="C96" s="35" t="s">
        <v>2176</v>
      </c>
      <c r="D96" s="35" t="s">
        <v>1559</v>
      </c>
      <c r="E96" s="35" t="s">
        <v>2176</v>
      </c>
      <c r="F96" s="35" t="s">
        <v>1727</v>
      </c>
      <c r="G96" s="35" t="s">
        <v>837</v>
      </c>
      <c r="H96"/>
      <c r="I96"/>
      <c r="J96"/>
      <c r="K96"/>
      <c r="L96"/>
      <c r="M96"/>
    </row>
    <row r="97" spans="1:13" x14ac:dyDescent="0.25">
      <c r="A97"/>
      <c r="B97"/>
      <c r="C97"/>
      <c r="D97" s="35" t="s">
        <v>2380</v>
      </c>
      <c r="E97" s="35" t="s">
        <v>2380</v>
      </c>
      <c r="F97" s="35" t="s">
        <v>1726</v>
      </c>
      <c r="G97" s="35" t="s">
        <v>1728</v>
      </c>
      <c r="H97"/>
      <c r="I97"/>
      <c r="J97"/>
      <c r="K97"/>
      <c r="L97"/>
      <c r="M97"/>
    </row>
    <row r="98" spans="1:13" x14ac:dyDescent="0.25">
      <c r="A98"/>
      <c r="B98"/>
      <c r="C98"/>
      <c r="D98" s="35" t="s">
        <v>2381</v>
      </c>
      <c r="E98" s="35" t="s">
        <v>2381</v>
      </c>
      <c r="F98" s="35" t="s">
        <v>1726</v>
      </c>
      <c r="G98" s="35" t="s">
        <v>1728</v>
      </c>
      <c r="H98"/>
      <c r="I98"/>
      <c r="J98"/>
      <c r="K98"/>
      <c r="L98"/>
      <c r="M98"/>
    </row>
    <row r="99" spans="1:13" x14ac:dyDescent="0.25">
      <c r="A99"/>
      <c r="B99"/>
      <c r="C99" s="35" t="s">
        <v>2177</v>
      </c>
      <c r="D99" s="35" t="s">
        <v>1559</v>
      </c>
      <c r="E99" s="35" t="s">
        <v>2177</v>
      </c>
      <c r="F99" s="35" t="s">
        <v>1726</v>
      </c>
      <c r="G99" s="35" t="s">
        <v>1742</v>
      </c>
      <c r="H99"/>
      <c r="I99"/>
      <c r="J99"/>
      <c r="K99"/>
      <c r="L99"/>
      <c r="M99"/>
    </row>
    <row r="100" spans="1:13" x14ac:dyDescent="0.25">
      <c r="A100"/>
      <c r="B100"/>
      <c r="C100" s="35" t="s">
        <v>2178</v>
      </c>
      <c r="D100" s="35" t="s">
        <v>1559</v>
      </c>
      <c r="E100" s="35" t="s">
        <v>2178</v>
      </c>
      <c r="F100" s="35" t="s">
        <v>1727</v>
      </c>
      <c r="G100" s="35" t="s">
        <v>1749</v>
      </c>
      <c r="H100"/>
      <c r="I100"/>
      <c r="J100"/>
      <c r="K100"/>
      <c r="L100"/>
      <c r="M100"/>
    </row>
    <row r="101" spans="1:13" x14ac:dyDescent="0.25">
      <c r="A101"/>
      <c r="B101"/>
      <c r="C101" s="35" t="s">
        <v>2179</v>
      </c>
      <c r="D101" s="35" t="s">
        <v>1559</v>
      </c>
      <c r="E101" s="35" t="s">
        <v>2179</v>
      </c>
      <c r="F101" s="35" t="s">
        <v>1727</v>
      </c>
      <c r="G101" s="35" t="s">
        <v>1749</v>
      </c>
      <c r="H101"/>
      <c r="I101"/>
      <c r="J101"/>
      <c r="K101"/>
      <c r="L101"/>
      <c r="M101"/>
    </row>
    <row r="102" spans="1:13" x14ac:dyDescent="0.25">
      <c r="A102"/>
      <c r="B102"/>
      <c r="C102" s="35" t="s">
        <v>2180</v>
      </c>
      <c r="D102" s="35" t="s">
        <v>1559</v>
      </c>
      <c r="E102" s="35" t="s">
        <v>2180</v>
      </c>
      <c r="F102" s="35" t="s">
        <v>1726</v>
      </c>
      <c r="G102" s="35" t="s">
        <v>134</v>
      </c>
      <c r="H102"/>
      <c r="I102"/>
      <c r="J102"/>
      <c r="K102"/>
      <c r="L102"/>
      <c r="M102"/>
    </row>
    <row r="103" spans="1:13" x14ac:dyDescent="0.25">
      <c r="A103"/>
      <c r="B103"/>
      <c r="C103" s="35" t="s">
        <v>2181</v>
      </c>
      <c r="D103" s="35" t="s">
        <v>1559</v>
      </c>
      <c r="E103" s="35" t="s">
        <v>2181</v>
      </c>
      <c r="F103" s="35" t="s">
        <v>1726</v>
      </c>
      <c r="G103" s="35" t="s">
        <v>134</v>
      </c>
      <c r="H103"/>
      <c r="I103"/>
      <c r="J103"/>
      <c r="K103"/>
      <c r="L103"/>
      <c r="M103"/>
    </row>
    <row r="104" spans="1:13" x14ac:dyDescent="0.25">
      <c r="A104"/>
      <c r="B104"/>
      <c r="C104" s="35" t="s">
        <v>2182</v>
      </c>
      <c r="D104" s="35" t="s">
        <v>1559</v>
      </c>
      <c r="E104" s="35" t="s">
        <v>2182</v>
      </c>
      <c r="F104" s="35" t="s">
        <v>1727</v>
      </c>
      <c r="G104" s="35" t="s">
        <v>837</v>
      </c>
      <c r="H104"/>
      <c r="I104"/>
      <c r="J104"/>
      <c r="K104"/>
      <c r="L104"/>
      <c r="M104"/>
    </row>
    <row r="105" spans="1:13" x14ac:dyDescent="0.25">
      <c r="A105"/>
      <c r="B105"/>
      <c r="C105"/>
      <c r="D105" s="35" t="s">
        <v>2183</v>
      </c>
      <c r="E105" s="35" t="s">
        <v>2183</v>
      </c>
      <c r="F105" s="35" t="s">
        <v>1726</v>
      </c>
      <c r="G105" s="35" t="s">
        <v>1728</v>
      </c>
      <c r="H105"/>
      <c r="I105"/>
      <c r="J105"/>
      <c r="K105"/>
      <c r="L105"/>
      <c r="M105"/>
    </row>
    <row r="106" spans="1:13" x14ac:dyDescent="0.25">
      <c r="A106"/>
      <c r="B106"/>
      <c r="C106"/>
      <c r="D106" s="35" t="s">
        <v>2184</v>
      </c>
      <c r="E106" s="35" t="s">
        <v>2184</v>
      </c>
      <c r="F106" s="35" t="s">
        <v>1726</v>
      </c>
      <c r="G106" s="35" t="s">
        <v>1728</v>
      </c>
      <c r="H106"/>
      <c r="I106"/>
      <c r="J106"/>
      <c r="K106"/>
      <c r="L106"/>
      <c r="M106"/>
    </row>
    <row r="107" spans="1:13" x14ac:dyDescent="0.25">
      <c r="A107"/>
      <c r="B107"/>
      <c r="C107"/>
      <c r="D107" s="35" t="s">
        <v>2185</v>
      </c>
      <c r="E107" s="35" t="s">
        <v>2185</v>
      </c>
      <c r="F107" s="35" t="s">
        <v>1726</v>
      </c>
      <c r="G107" s="35" t="s">
        <v>1728</v>
      </c>
      <c r="H107"/>
      <c r="I107"/>
      <c r="J107"/>
      <c r="K107"/>
      <c r="L107"/>
      <c r="M107"/>
    </row>
    <row r="108" spans="1:13" x14ac:dyDescent="0.25">
      <c r="A108"/>
      <c r="B108"/>
      <c r="C108" s="35" t="s">
        <v>2190</v>
      </c>
      <c r="D108" s="35" t="s">
        <v>1559</v>
      </c>
      <c r="E108" s="35" t="s">
        <v>2190</v>
      </c>
      <c r="F108" s="35" t="s">
        <v>1727</v>
      </c>
      <c r="G108" s="35" t="s">
        <v>837</v>
      </c>
      <c r="H108"/>
      <c r="I108"/>
      <c r="J108"/>
      <c r="K108"/>
      <c r="L108"/>
      <c r="M108"/>
    </row>
    <row r="109" spans="1:13" x14ac:dyDescent="0.25">
      <c r="A109"/>
      <c r="B109"/>
      <c r="C109" s="35" t="s">
        <v>2191</v>
      </c>
      <c r="D109" s="35" t="s">
        <v>2339</v>
      </c>
      <c r="E109" s="35" t="s">
        <v>2339</v>
      </c>
      <c r="F109" s="35" t="s">
        <v>1726</v>
      </c>
      <c r="G109" s="35" t="s">
        <v>1728</v>
      </c>
      <c r="H109"/>
      <c r="I109"/>
      <c r="J109"/>
      <c r="K109"/>
      <c r="L109"/>
      <c r="M109"/>
    </row>
    <row r="110" spans="1:13" x14ac:dyDescent="0.25">
      <c r="A110"/>
      <c r="B110"/>
      <c r="C110"/>
      <c r="D110" s="35" t="s">
        <v>2340</v>
      </c>
      <c r="E110" s="35" t="s">
        <v>2340</v>
      </c>
      <c r="F110" s="35" t="s">
        <v>1726</v>
      </c>
      <c r="G110" s="35" t="s">
        <v>1728</v>
      </c>
      <c r="H110"/>
      <c r="I110"/>
      <c r="J110"/>
      <c r="K110"/>
      <c r="L110"/>
      <c r="M110"/>
    </row>
    <row r="111" spans="1:13" x14ac:dyDescent="0.25">
      <c r="A111"/>
      <c r="B111"/>
      <c r="C111"/>
      <c r="D111" s="35" t="s">
        <v>2341</v>
      </c>
      <c r="E111" s="35" t="s">
        <v>2341</v>
      </c>
      <c r="F111" s="35" t="s">
        <v>1726</v>
      </c>
      <c r="G111" s="35" t="s">
        <v>1728</v>
      </c>
      <c r="H111"/>
      <c r="I111"/>
      <c r="J111"/>
      <c r="K111"/>
      <c r="L111"/>
      <c r="M111"/>
    </row>
    <row r="112" spans="1:13" x14ac:dyDescent="0.25">
      <c r="A112"/>
      <c r="B112" s="35" t="s">
        <v>1831</v>
      </c>
      <c r="C112" s="35" t="s">
        <v>1559</v>
      </c>
      <c r="D112" s="35" t="s">
        <v>1559</v>
      </c>
      <c r="E112" s="35" t="s">
        <v>1831</v>
      </c>
      <c r="F112" s="35" t="s">
        <v>1727</v>
      </c>
      <c r="G112" s="35" t="s">
        <v>837</v>
      </c>
      <c r="H112"/>
      <c r="I112"/>
      <c r="J112"/>
      <c r="K112"/>
      <c r="L112"/>
      <c r="M112"/>
    </row>
    <row r="113" spans="1:13" x14ac:dyDescent="0.25">
      <c r="A113"/>
      <c r="B113"/>
      <c r="C113" s="35" t="s">
        <v>1832</v>
      </c>
      <c r="D113" s="35" t="s">
        <v>1559</v>
      </c>
      <c r="E113" s="35" t="s">
        <v>1832</v>
      </c>
      <c r="F113" s="35" t="s">
        <v>1726</v>
      </c>
      <c r="G113" s="35" t="s">
        <v>1729</v>
      </c>
      <c r="H113"/>
      <c r="I113"/>
      <c r="J113"/>
      <c r="K113"/>
      <c r="L113"/>
      <c r="M113"/>
    </row>
    <row r="114" spans="1:13" x14ac:dyDescent="0.25">
      <c r="A114"/>
      <c r="B114"/>
      <c r="C114" s="35" t="s">
        <v>1833</v>
      </c>
      <c r="D114" s="35" t="s">
        <v>1559</v>
      </c>
      <c r="E114" s="35" t="s">
        <v>1833</v>
      </c>
      <c r="F114" s="35" t="s">
        <v>1726</v>
      </c>
      <c r="G114" s="35" t="s">
        <v>1729</v>
      </c>
      <c r="H114"/>
      <c r="I114"/>
      <c r="J114"/>
      <c r="K114"/>
      <c r="L114"/>
      <c r="M114"/>
    </row>
    <row r="115" spans="1:13" x14ac:dyDescent="0.25">
      <c r="A115"/>
      <c r="B115"/>
      <c r="C115" s="35" t="s">
        <v>1834</v>
      </c>
      <c r="D115" s="35" t="s">
        <v>1559</v>
      </c>
      <c r="E115" s="35" t="s">
        <v>1834</v>
      </c>
      <c r="F115" s="35" t="s">
        <v>1726</v>
      </c>
      <c r="G115" s="35" t="s">
        <v>1729</v>
      </c>
      <c r="H115"/>
      <c r="I115"/>
      <c r="J115"/>
      <c r="K115"/>
      <c r="L115"/>
      <c r="M115"/>
    </row>
    <row r="116" spans="1:13" x14ac:dyDescent="0.25">
      <c r="A116"/>
      <c r="B116"/>
      <c r="C116" s="35" t="s">
        <v>1835</v>
      </c>
      <c r="D116" s="35" t="s">
        <v>1559</v>
      </c>
      <c r="E116" s="35" t="s">
        <v>1835</v>
      </c>
      <c r="F116" s="35" t="s">
        <v>1726</v>
      </c>
      <c r="G116" s="35" t="s">
        <v>1729</v>
      </c>
      <c r="H116"/>
      <c r="I116"/>
      <c r="J116"/>
      <c r="K116"/>
      <c r="L116"/>
      <c r="M116"/>
    </row>
    <row r="117" spans="1:13" x14ac:dyDescent="0.25">
      <c r="A117"/>
      <c r="B117"/>
      <c r="C117" s="35" t="s">
        <v>1836</v>
      </c>
      <c r="D117" s="35" t="s">
        <v>1559</v>
      </c>
      <c r="E117" s="35" t="s">
        <v>1836</v>
      </c>
      <c r="F117" s="35" t="s">
        <v>1726</v>
      </c>
      <c r="G117" s="35" t="s">
        <v>1729</v>
      </c>
      <c r="H117"/>
      <c r="I117"/>
      <c r="J117"/>
      <c r="K117"/>
      <c r="L117"/>
      <c r="M117"/>
    </row>
    <row r="118" spans="1:13" x14ac:dyDescent="0.25">
      <c r="A118"/>
      <c r="B118"/>
      <c r="C118" s="35" t="s">
        <v>1837</v>
      </c>
      <c r="D118" s="35" t="s">
        <v>1559</v>
      </c>
      <c r="E118" s="35" t="s">
        <v>1837</v>
      </c>
      <c r="F118" s="35" t="s">
        <v>1726</v>
      </c>
      <c r="G118" s="35" t="s">
        <v>1729</v>
      </c>
      <c r="H118"/>
      <c r="I118"/>
      <c r="J118"/>
      <c r="K118"/>
      <c r="L118"/>
      <c r="M118"/>
    </row>
    <row r="119" spans="1:13" x14ac:dyDescent="0.25">
      <c r="A119"/>
      <c r="B119"/>
      <c r="C119" s="35" t="s">
        <v>1838</v>
      </c>
      <c r="D119" s="35" t="s">
        <v>1559</v>
      </c>
      <c r="E119" s="35" t="s">
        <v>1838</v>
      </c>
      <c r="F119" s="35" t="s">
        <v>1726</v>
      </c>
      <c r="G119" s="35" t="s">
        <v>1729</v>
      </c>
      <c r="H119"/>
      <c r="I119"/>
      <c r="J119"/>
      <c r="K119"/>
      <c r="L119"/>
      <c r="M119"/>
    </row>
    <row r="120" spans="1:13" x14ac:dyDescent="0.25">
      <c r="A120"/>
      <c r="B120"/>
      <c r="C120" s="35" t="s">
        <v>1839</v>
      </c>
      <c r="D120" s="35" t="s">
        <v>1559</v>
      </c>
      <c r="E120" s="35" t="s">
        <v>1839</v>
      </c>
      <c r="F120" s="35" t="s">
        <v>1726</v>
      </c>
      <c r="G120" s="35" t="s">
        <v>1729</v>
      </c>
      <c r="H120"/>
      <c r="I120"/>
      <c r="J120"/>
      <c r="K120"/>
      <c r="L120"/>
      <c r="M120"/>
    </row>
    <row r="121" spans="1:13" x14ac:dyDescent="0.25">
      <c r="A121"/>
      <c r="B121"/>
      <c r="C121" s="35" t="s">
        <v>1840</v>
      </c>
      <c r="D121" s="35" t="s">
        <v>1559</v>
      </c>
      <c r="E121" s="35" t="s">
        <v>1840</v>
      </c>
      <c r="F121" s="35" t="s">
        <v>1726</v>
      </c>
      <c r="G121" s="35" t="s">
        <v>1729</v>
      </c>
      <c r="H121"/>
      <c r="I121"/>
      <c r="J121"/>
      <c r="K121"/>
      <c r="L121"/>
      <c r="M121"/>
    </row>
    <row r="122" spans="1:13" x14ac:dyDescent="0.25">
      <c r="A122"/>
      <c r="B122"/>
      <c r="C122" s="35" t="s">
        <v>1841</v>
      </c>
      <c r="D122" s="35" t="s">
        <v>1559</v>
      </c>
      <c r="E122" s="35" t="s">
        <v>1841</v>
      </c>
      <c r="F122" s="35" t="s">
        <v>1726</v>
      </c>
      <c r="G122" s="35" t="s">
        <v>1729</v>
      </c>
      <c r="H122"/>
      <c r="I122"/>
      <c r="J122"/>
      <c r="K122"/>
      <c r="L122"/>
      <c r="M122"/>
    </row>
    <row r="123" spans="1:13" x14ac:dyDescent="0.25">
      <c r="A123"/>
      <c r="B123"/>
      <c r="C123" s="35" t="s">
        <v>1842</v>
      </c>
      <c r="D123" s="35" t="s">
        <v>1559</v>
      </c>
      <c r="E123" s="35" t="s">
        <v>1842</v>
      </c>
      <c r="F123" s="35" t="s">
        <v>1726</v>
      </c>
      <c r="G123" s="35" t="s">
        <v>1729</v>
      </c>
      <c r="H123"/>
      <c r="I123"/>
      <c r="J123"/>
      <c r="K123"/>
      <c r="L123"/>
      <c r="M123"/>
    </row>
    <row r="124" spans="1:13" x14ac:dyDescent="0.25">
      <c r="A124"/>
      <c r="B124"/>
      <c r="C124" s="35" t="s">
        <v>1843</v>
      </c>
      <c r="D124" s="35" t="s">
        <v>1559</v>
      </c>
      <c r="E124" s="35" t="s">
        <v>1843</v>
      </c>
      <c r="F124" s="35" t="s">
        <v>1726</v>
      </c>
      <c r="G124" s="35" t="s">
        <v>1729</v>
      </c>
      <c r="H124"/>
      <c r="I124"/>
      <c r="J124"/>
      <c r="K124"/>
      <c r="L124"/>
      <c r="M124"/>
    </row>
    <row r="125" spans="1:13" x14ac:dyDescent="0.25">
      <c r="A125"/>
      <c r="B125" s="35" t="s">
        <v>2221</v>
      </c>
      <c r="C125" s="35" t="s">
        <v>1559</v>
      </c>
      <c r="D125" s="35" t="s">
        <v>1559</v>
      </c>
      <c r="E125" s="35" t="s">
        <v>2221</v>
      </c>
      <c r="F125" s="35" t="s">
        <v>1727</v>
      </c>
      <c r="G125" s="35" t="s">
        <v>837</v>
      </c>
      <c r="H125"/>
      <c r="I125"/>
      <c r="J125"/>
      <c r="K125"/>
      <c r="L125"/>
      <c r="M125"/>
    </row>
    <row r="126" spans="1:13" x14ac:dyDescent="0.25">
      <c r="A126"/>
      <c r="B126"/>
      <c r="C126" s="35" t="s">
        <v>2222</v>
      </c>
      <c r="D126" s="35" t="s">
        <v>1559</v>
      </c>
      <c r="E126" s="35" t="s">
        <v>2222</v>
      </c>
      <c r="F126" s="35" t="s">
        <v>1727</v>
      </c>
      <c r="G126" s="35" t="s">
        <v>837</v>
      </c>
      <c r="H126"/>
      <c r="I126"/>
      <c r="J126"/>
      <c r="K126"/>
      <c r="L126"/>
      <c r="M126"/>
    </row>
    <row r="127" spans="1:13" x14ac:dyDescent="0.25">
      <c r="A127"/>
      <c r="B127"/>
      <c r="C127"/>
      <c r="D127" s="35" t="s">
        <v>2370</v>
      </c>
      <c r="E127" s="35" t="s">
        <v>2370</v>
      </c>
      <c r="F127" s="35" t="s">
        <v>1726</v>
      </c>
      <c r="G127" s="35" t="s">
        <v>1728</v>
      </c>
      <c r="H127"/>
      <c r="I127"/>
      <c r="J127"/>
      <c r="K127"/>
      <c r="L127"/>
      <c r="M127"/>
    </row>
    <row r="128" spans="1:13" x14ac:dyDescent="0.25">
      <c r="A128"/>
      <c r="B128"/>
      <c r="C128"/>
      <c r="D128" s="35" t="s">
        <v>2371</v>
      </c>
      <c r="E128" s="35" t="s">
        <v>2371</v>
      </c>
      <c r="F128" s="35" t="s">
        <v>1726</v>
      </c>
      <c r="G128" s="35" t="s">
        <v>1728</v>
      </c>
      <c r="H128"/>
      <c r="I128"/>
      <c r="J128"/>
      <c r="K128"/>
      <c r="L128"/>
      <c r="M128"/>
    </row>
    <row r="129" spans="1:13" x14ac:dyDescent="0.25">
      <c r="A129"/>
      <c r="B129"/>
      <c r="C129"/>
      <c r="D129" s="35" t="s">
        <v>2372</v>
      </c>
      <c r="E129" s="35" t="s">
        <v>2372</v>
      </c>
      <c r="F129" s="35" t="s">
        <v>1726</v>
      </c>
      <c r="G129" s="35" t="s">
        <v>1728</v>
      </c>
      <c r="H129"/>
      <c r="I129"/>
      <c r="J129"/>
      <c r="K129"/>
      <c r="L129"/>
      <c r="M129"/>
    </row>
    <row r="130" spans="1:13" x14ac:dyDescent="0.25">
      <c r="A130"/>
      <c r="B130"/>
      <c r="C130"/>
      <c r="D130" s="35" t="s">
        <v>2373</v>
      </c>
      <c r="E130" s="35" t="s">
        <v>2373</v>
      </c>
      <c r="F130" s="35" t="s">
        <v>1726</v>
      </c>
      <c r="G130" s="35" t="s">
        <v>1728</v>
      </c>
      <c r="H130"/>
      <c r="I130"/>
      <c r="J130"/>
      <c r="K130"/>
      <c r="L130"/>
      <c r="M130"/>
    </row>
    <row r="131" spans="1:13" x14ac:dyDescent="0.25">
      <c r="A131"/>
      <c r="B131"/>
      <c r="C131" s="35" t="s">
        <v>2223</v>
      </c>
      <c r="D131" s="35" t="s">
        <v>1559</v>
      </c>
      <c r="E131" s="35" t="s">
        <v>2223</v>
      </c>
      <c r="F131" s="35" t="s">
        <v>1727</v>
      </c>
      <c r="G131" s="35" t="s">
        <v>1742</v>
      </c>
      <c r="H131"/>
      <c r="I131"/>
      <c r="J131"/>
      <c r="K131"/>
      <c r="L131"/>
      <c r="M131"/>
    </row>
    <row r="132" spans="1:13" x14ac:dyDescent="0.25">
      <c r="A132"/>
      <c r="B132"/>
      <c r="C132" s="35" t="s">
        <v>2224</v>
      </c>
      <c r="D132" s="35" t="s">
        <v>1559</v>
      </c>
      <c r="E132" s="35" t="s">
        <v>2224</v>
      </c>
      <c r="F132" s="35" t="s">
        <v>1727</v>
      </c>
      <c r="G132" s="35" t="s">
        <v>1742</v>
      </c>
      <c r="H132"/>
      <c r="I132"/>
      <c r="J132"/>
      <c r="K132"/>
      <c r="L132"/>
      <c r="M132"/>
    </row>
    <row r="133" spans="1:13" x14ac:dyDescent="0.25">
      <c r="A133"/>
      <c r="B133"/>
      <c r="C133" s="35" t="s">
        <v>2225</v>
      </c>
      <c r="D133" s="35" t="s">
        <v>1559</v>
      </c>
      <c r="E133" s="35" t="s">
        <v>2225</v>
      </c>
      <c r="F133" s="35" t="s">
        <v>1727</v>
      </c>
      <c r="G133" s="35" t="s">
        <v>1742</v>
      </c>
      <c r="H133"/>
      <c r="I133"/>
      <c r="J133"/>
      <c r="K133"/>
      <c r="L133"/>
      <c r="M133"/>
    </row>
    <row r="134" spans="1:13" x14ac:dyDescent="0.25">
      <c r="A134"/>
      <c r="B134"/>
      <c r="C134" s="35" t="s">
        <v>2226</v>
      </c>
      <c r="D134" s="35" t="s">
        <v>1559</v>
      </c>
      <c r="E134" s="35" t="s">
        <v>2226</v>
      </c>
      <c r="F134" s="35" t="s">
        <v>1727</v>
      </c>
      <c r="G134" s="35" t="s">
        <v>837</v>
      </c>
      <c r="H134"/>
      <c r="I134"/>
      <c r="J134"/>
      <c r="K134"/>
      <c r="L134"/>
      <c r="M134"/>
    </row>
    <row r="135" spans="1:13" x14ac:dyDescent="0.25">
      <c r="A135"/>
      <c r="B135"/>
      <c r="C135"/>
      <c r="D135" s="35" t="s">
        <v>2374</v>
      </c>
      <c r="E135" s="35" t="s">
        <v>2374</v>
      </c>
      <c r="F135" s="35" t="s">
        <v>1726</v>
      </c>
      <c r="G135" s="35" t="s">
        <v>1728</v>
      </c>
      <c r="H135"/>
      <c r="I135"/>
      <c r="J135"/>
      <c r="K135"/>
      <c r="L135"/>
      <c r="M135"/>
    </row>
    <row r="136" spans="1:13" x14ac:dyDescent="0.25">
      <c r="A136"/>
      <c r="B136"/>
      <c r="C136"/>
      <c r="D136" s="35" t="s">
        <v>2375</v>
      </c>
      <c r="E136" s="35" t="s">
        <v>2375</v>
      </c>
      <c r="F136" s="35" t="s">
        <v>1726</v>
      </c>
      <c r="G136" s="35" t="s">
        <v>1728</v>
      </c>
      <c r="H136"/>
      <c r="I136"/>
      <c r="J136"/>
      <c r="K136"/>
      <c r="L136"/>
      <c r="M136"/>
    </row>
    <row r="137" spans="1:13" x14ac:dyDescent="0.25">
      <c r="A137"/>
      <c r="B137"/>
      <c r="C137"/>
      <c r="D137" s="35" t="s">
        <v>2376</v>
      </c>
      <c r="E137" s="35" t="s">
        <v>2376</v>
      </c>
      <c r="F137" s="35" t="s">
        <v>1726</v>
      </c>
      <c r="G137" s="35" t="s">
        <v>1728</v>
      </c>
      <c r="H137"/>
      <c r="I137"/>
      <c r="J137"/>
      <c r="K137"/>
      <c r="L137"/>
      <c r="M137"/>
    </row>
    <row r="138" spans="1:13" x14ac:dyDescent="0.25">
      <c r="A138"/>
      <c r="B138"/>
      <c r="C138"/>
      <c r="D138" s="35" t="s">
        <v>2377</v>
      </c>
      <c r="E138" s="35" t="s">
        <v>2377</v>
      </c>
      <c r="F138" s="35" t="s">
        <v>1726</v>
      </c>
      <c r="G138" s="35" t="s">
        <v>1728</v>
      </c>
      <c r="H138"/>
      <c r="I138"/>
      <c r="J138"/>
      <c r="K138"/>
      <c r="L138"/>
      <c r="M138"/>
    </row>
    <row r="139" spans="1:13" x14ac:dyDescent="0.25">
      <c r="A139"/>
      <c r="B139"/>
      <c r="C139" s="35" t="s">
        <v>2227</v>
      </c>
      <c r="D139" s="35" t="s">
        <v>1559</v>
      </c>
      <c r="E139" s="35" t="s">
        <v>2227</v>
      </c>
      <c r="F139" s="35" t="s">
        <v>1727</v>
      </c>
      <c r="G139" s="35" t="s">
        <v>1742</v>
      </c>
      <c r="H139"/>
      <c r="I139"/>
      <c r="J139"/>
      <c r="K139"/>
      <c r="L139"/>
      <c r="M139"/>
    </row>
    <row r="140" spans="1:13" x14ac:dyDescent="0.25">
      <c r="A140"/>
      <c r="B140"/>
      <c r="C140" s="35" t="s">
        <v>2228</v>
      </c>
      <c r="D140" s="35" t="s">
        <v>1559</v>
      </c>
      <c r="E140" s="35" t="s">
        <v>2228</v>
      </c>
      <c r="F140" s="35" t="s">
        <v>1727</v>
      </c>
      <c r="G140" s="35" t="s">
        <v>1742</v>
      </c>
      <c r="H140"/>
      <c r="I140"/>
      <c r="J140"/>
      <c r="K140"/>
      <c r="L140"/>
      <c r="M140"/>
    </row>
    <row r="141" spans="1:13" x14ac:dyDescent="0.25">
      <c r="A141"/>
      <c r="B141"/>
      <c r="C141" s="35" t="s">
        <v>2229</v>
      </c>
      <c r="D141" s="35" t="s">
        <v>1559</v>
      </c>
      <c r="E141" s="35" t="s">
        <v>2229</v>
      </c>
      <c r="F141" s="35" t="s">
        <v>1727</v>
      </c>
      <c r="G141" s="35" t="s">
        <v>1742</v>
      </c>
      <c r="H141"/>
      <c r="I141"/>
      <c r="J141"/>
      <c r="K141"/>
      <c r="L141"/>
      <c r="M141"/>
    </row>
    <row r="142" spans="1:13" x14ac:dyDescent="0.25">
      <c r="A142" s="35" t="s">
        <v>1868</v>
      </c>
      <c r="B142" s="35" t="s">
        <v>1559</v>
      </c>
      <c r="C142" s="35" t="s">
        <v>1559</v>
      </c>
      <c r="D142" s="35" t="s">
        <v>1559</v>
      </c>
      <c r="E142" s="35" t="s">
        <v>1868</v>
      </c>
      <c r="F142" s="35" t="s">
        <v>1727</v>
      </c>
      <c r="G142" s="35" t="s">
        <v>837</v>
      </c>
      <c r="H142"/>
      <c r="I142"/>
      <c r="J142"/>
      <c r="K142"/>
      <c r="L142"/>
      <c r="M142"/>
    </row>
    <row r="143" spans="1:13" x14ac:dyDescent="0.25">
      <c r="A143"/>
      <c r="B143" s="35" t="s">
        <v>1869</v>
      </c>
      <c r="C143" s="35" t="s">
        <v>1559</v>
      </c>
      <c r="D143" s="35" t="s">
        <v>1559</v>
      </c>
      <c r="E143" s="35" t="s">
        <v>1869</v>
      </c>
      <c r="F143" s="35" t="s">
        <v>1726</v>
      </c>
      <c r="G143" s="35" t="s">
        <v>1747</v>
      </c>
      <c r="H143"/>
      <c r="I143"/>
      <c r="J143"/>
      <c r="K143"/>
      <c r="L143"/>
      <c r="M143"/>
    </row>
    <row r="144" spans="1:13" x14ac:dyDescent="0.25">
      <c r="A144"/>
      <c r="B144"/>
      <c r="C144" s="35" t="s">
        <v>1877</v>
      </c>
      <c r="D144" s="35" t="s">
        <v>1559</v>
      </c>
      <c r="E144" s="35" t="s">
        <v>1877</v>
      </c>
      <c r="F144" s="35" t="s">
        <v>1726</v>
      </c>
      <c r="G144" s="35" t="s">
        <v>1747</v>
      </c>
      <c r="H144"/>
      <c r="I144"/>
      <c r="J144"/>
      <c r="K144"/>
      <c r="L144"/>
      <c r="M144"/>
    </row>
    <row r="145" spans="1:13" x14ac:dyDescent="0.25">
      <c r="A145"/>
      <c r="B145"/>
      <c r="C145" s="35" t="s">
        <v>1878</v>
      </c>
      <c r="D145" s="35" t="s">
        <v>1559</v>
      </c>
      <c r="E145" s="35" t="s">
        <v>1878</v>
      </c>
      <c r="F145" s="35" t="s">
        <v>1726</v>
      </c>
      <c r="G145" s="35" t="s">
        <v>1747</v>
      </c>
      <c r="H145"/>
      <c r="I145"/>
      <c r="J145"/>
      <c r="K145"/>
      <c r="L145"/>
      <c r="M145"/>
    </row>
    <row r="146" spans="1:13" x14ac:dyDescent="0.25">
      <c r="A146"/>
      <c r="B146"/>
      <c r="C146" s="35" t="s">
        <v>1879</v>
      </c>
      <c r="D146" s="35" t="s">
        <v>1559</v>
      </c>
      <c r="E146" s="35" t="s">
        <v>1879</v>
      </c>
      <c r="F146" s="35" t="s">
        <v>1726</v>
      </c>
      <c r="G146" s="35" t="s">
        <v>1747</v>
      </c>
      <c r="H146"/>
      <c r="I146"/>
      <c r="J146"/>
      <c r="K146"/>
      <c r="L146"/>
      <c r="M146"/>
    </row>
    <row r="147" spans="1:13" x14ac:dyDescent="0.25">
      <c r="A147"/>
      <c r="B147"/>
      <c r="C147" s="35" t="s">
        <v>1880</v>
      </c>
      <c r="D147" s="35" t="s">
        <v>1559</v>
      </c>
      <c r="E147" s="35" t="s">
        <v>1880</v>
      </c>
      <c r="F147" s="35" t="s">
        <v>1726</v>
      </c>
      <c r="G147" s="35" t="s">
        <v>1747</v>
      </c>
      <c r="H147"/>
      <c r="I147"/>
      <c r="J147"/>
      <c r="K147"/>
      <c r="L147"/>
      <c r="M147"/>
    </row>
    <row r="148" spans="1:13" x14ac:dyDescent="0.25">
      <c r="A148"/>
      <c r="B148" s="35" t="s">
        <v>1881</v>
      </c>
      <c r="C148" s="35" t="s">
        <v>1559</v>
      </c>
      <c r="D148" s="35" t="s">
        <v>1559</v>
      </c>
      <c r="E148" s="35" t="s">
        <v>1881</v>
      </c>
      <c r="F148" s="35" t="s">
        <v>1726</v>
      </c>
      <c r="G148" s="35" t="s">
        <v>1747</v>
      </c>
      <c r="H148"/>
      <c r="I148"/>
      <c r="J148"/>
      <c r="K148"/>
      <c r="L148"/>
      <c r="M148"/>
    </row>
    <row r="149" spans="1:13" x14ac:dyDescent="0.25">
      <c r="A149"/>
      <c r="B149"/>
      <c r="C149" s="35" t="s">
        <v>1893</v>
      </c>
      <c r="D149" s="35" t="s">
        <v>1559</v>
      </c>
      <c r="E149" s="35" t="s">
        <v>1893</v>
      </c>
      <c r="F149" s="35" t="s">
        <v>1726</v>
      </c>
      <c r="G149" s="35" t="s">
        <v>1747</v>
      </c>
      <c r="H149"/>
      <c r="I149"/>
      <c r="J149"/>
      <c r="K149"/>
      <c r="L149"/>
      <c r="M149"/>
    </row>
    <row r="150" spans="1:13" x14ac:dyDescent="0.25">
      <c r="A150"/>
      <c r="B150"/>
      <c r="C150" s="35" t="s">
        <v>1895</v>
      </c>
      <c r="D150" s="35" t="s">
        <v>1559</v>
      </c>
      <c r="E150" s="35" t="s">
        <v>1895</v>
      </c>
      <c r="F150" s="35" t="s">
        <v>1726</v>
      </c>
      <c r="G150" s="35" t="s">
        <v>1747</v>
      </c>
      <c r="H150"/>
      <c r="I150"/>
      <c r="J150"/>
      <c r="K150"/>
      <c r="L150"/>
      <c r="M150"/>
    </row>
    <row r="151" spans="1:13" x14ac:dyDescent="0.25">
      <c r="A151"/>
      <c r="B151"/>
      <c r="C151" s="35" t="s">
        <v>1896</v>
      </c>
      <c r="D151" s="35" t="s">
        <v>1559</v>
      </c>
      <c r="E151" s="35" t="s">
        <v>1896</v>
      </c>
      <c r="F151" s="35" t="s">
        <v>1726</v>
      </c>
      <c r="G151" s="35" t="s">
        <v>1747</v>
      </c>
      <c r="H151"/>
      <c r="I151"/>
      <c r="J151"/>
      <c r="K151"/>
      <c r="L151"/>
      <c r="M151"/>
    </row>
    <row r="152" spans="1:13" x14ac:dyDescent="0.25">
      <c r="A152"/>
      <c r="B152"/>
      <c r="C152" s="35" t="s">
        <v>1898</v>
      </c>
      <c r="D152" s="35" t="s">
        <v>1559</v>
      </c>
      <c r="E152" s="35" t="s">
        <v>1898</v>
      </c>
      <c r="F152" s="35" t="s">
        <v>1726</v>
      </c>
      <c r="G152" s="35" t="s">
        <v>1747</v>
      </c>
      <c r="H152"/>
      <c r="I152"/>
      <c r="J152"/>
      <c r="K152"/>
      <c r="L152"/>
      <c r="M152"/>
    </row>
    <row r="153" spans="1:13" x14ac:dyDescent="0.25">
      <c r="A153"/>
      <c r="B153"/>
      <c r="C153" s="35" t="s">
        <v>1900</v>
      </c>
      <c r="D153" s="35" t="s">
        <v>1559</v>
      </c>
      <c r="E153" s="35" t="s">
        <v>1900</v>
      </c>
      <c r="F153" s="35" t="s">
        <v>1726</v>
      </c>
      <c r="G153" s="35" t="s">
        <v>1747</v>
      </c>
      <c r="H153"/>
      <c r="I153"/>
      <c r="J153"/>
      <c r="K153"/>
      <c r="L153"/>
      <c r="M153"/>
    </row>
    <row r="154" spans="1:13" x14ac:dyDescent="0.25">
      <c r="A154"/>
      <c r="B154" s="35" t="s">
        <v>1901</v>
      </c>
      <c r="C154" s="35" t="s">
        <v>1559</v>
      </c>
      <c r="D154" s="35" t="s">
        <v>1559</v>
      </c>
      <c r="E154" s="35" t="s">
        <v>1901</v>
      </c>
      <c r="F154" s="35" t="s">
        <v>1726</v>
      </c>
      <c r="G154" s="35" t="s">
        <v>1747</v>
      </c>
      <c r="H154"/>
      <c r="I154"/>
      <c r="J154"/>
      <c r="K154"/>
      <c r="L154"/>
      <c r="M154"/>
    </row>
    <row r="155" spans="1:13" x14ac:dyDescent="0.25">
      <c r="A155"/>
      <c r="B155"/>
      <c r="C155" s="35" t="s">
        <v>1924</v>
      </c>
      <c r="D155" s="35" t="s">
        <v>1559</v>
      </c>
      <c r="E155" s="35" t="s">
        <v>1924</v>
      </c>
      <c r="F155" s="35" t="s">
        <v>1726</v>
      </c>
      <c r="G155" s="35" t="s">
        <v>1747</v>
      </c>
      <c r="H155"/>
      <c r="I155"/>
      <c r="J155"/>
      <c r="K155"/>
      <c r="L155"/>
      <c r="M155"/>
    </row>
    <row r="156" spans="1:13" x14ac:dyDescent="0.25">
      <c r="A156"/>
      <c r="B156" s="35" t="s">
        <v>1925</v>
      </c>
      <c r="C156" s="35" t="s">
        <v>1559</v>
      </c>
      <c r="D156" s="35" t="s">
        <v>1559</v>
      </c>
      <c r="E156" s="35" t="s">
        <v>1925</v>
      </c>
      <c r="F156" s="35" t="s">
        <v>1726</v>
      </c>
      <c r="G156" s="35" t="s">
        <v>1747</v>
      </c>
      <c r="H156"/>
      <c r="I156"/>
      <c r="J156"/>
      <c r="K156"/>
      <c r="L156"/>
      <c r="M156"/>
    </row>
    <row r="157" spans="1:13" x14ac:dyDescent="0.25">
      <c r="A157"/>
      <c r="B157"/>
      <c r="C157" s="35" t="s">
        <v>1932</v>
      </c>
      <c r="D157" s="35" t="s">
        <v>1559</v>
      </c>
      <c r="E157" s="35" t="s">
        <v>1932</v>
      </c>
      <c r="F157" s="35" t="s">
        <v>1726</v>
      </c>
      <c r="G157" s="35" t="s">
        <v>1747</v>
      </c>
      <c r="H157"/>
      <c r="I157"/>
      <c r="J157"/>
      <c r="K157"/>
      <c r="L157"/>
      <c r="M157"/>
    </row>
    <row r="158" spans="1:13" x14ac:dyDescent="0.25">
      <c r="A158"/>
      <c r="B158"/>
      <c r="C158" s="35" t="s">
        <v>1937</v>
      </c>
      <c r="D158" s="35" t="s">
        <v>1559</v>
      </c>
      <c r="E158" s="35" t="s">
        <v>1937</v>
      </c>
      <c r="F158" s="35" t="s">
        <v>1726</v>
      </c>
      <c r="G158" s="35" t="s">
        <v>1747</v>
      </c>
      <c r="H158"/>
      <c r="I158"/>
      <c r="J158"/>
      <c r="K158"/>
      <c r="L158"/>
      <c r="M158"/>
    </row>
    <row r="159" spans="1:13" x14ac:dyDescent="0.25">
      <c r="A159"/>
      <c r="B159" s="35" t="s">
        <v>1938</v>
      </c>
      <c r="C159" s="35" t="s">
        <v>1559</v>
      </c>
      <c r="D159" s="35" t="s">
        <v>1559</v>
      </c>
      <c r="E159" s="35" t="s">
        <v>1938</v>
      </c>
      <c r="F159" s="35" t="s">
        <v>1726</v>
      </c>
      <c r="G159" s="35" t="s">
        <v>1747</v>
      </c>
      <c r="H159"/>
      <c r="I159"/>
      <c r="J159"/>
      <c r="K159"/>
      <c r="L159"/>
      <c r="M159"/>
    </row>
    <row r="160" spans="1:13" x14ac:dyDescent="0.25">
      <c r="A160"/>
      <c r="B160"/>
      <c r="C160" s="35" t="s">
        <v>1955</v>
      </c>
      <c r="D160" s="35" t="s">
        <v>1559</v>
      </c>
      <c r="E160" s="35" t="s">
        <v>1955</v>
      </c>
      <c r="F160" s="35" t="s">
        <v>1726</v>
      </c>
      <c r="G160" s="35" t="s">
        <v>1747</v>
      </c>
      <c r="H160"/>
      <c r="I160"/>
      <c r="J160"/>
      <c r="K160"/>
      <c r="L160"/>
      <c r="M160"/>
    </row>
    <row r="161" spans="1:13" x14ac:dyDescent="0.25">
      <c r="A161"/>
      <c r="B161" s="35" t="s">
        <v>1956</v>
      </c>
      <c r="C161" s="35" t="s">
        <v>1559</v>
      </c>
      <c r="D161" s="35" t="s">
        <v>1559</v>
      </c>
      <c r="E161" s="35" t="s">
        <v>1956</v>
      </c>
      <c r="F161" s="35" t="s">
        <v>1726</v>
      </c>
      <c r="G161" s="35" t="s">
        <v>1747</v>
      </c>
      <c r="H161"/>
      <c r="I161"/>
      <c r="J161"/>
      <c r="K161"/>
      <c r="L161"/>
      <c r="M161"/>
    </row>
    <row r="162" spans="1:13" x14ac:dyDescent="0.25">
      <c r="A162"/>
      <c r="B162"/>
      <c r="C162" s="35" t="s">
        <v>1972</v>
      </c>
      <c r="D162" s="35" t="s">
        <v>1559</v>
      </c>
      <c r="E162" s="35" t="s">
        <v>1972</v>
      </c>
      <c r="F162" s="35" t="s">
        <v>1726</v>
      </c>
      <c r="G162" s="35" t="s">
        <v>1747</v>
      </c>
      <c r="H162"/>
      <c r="I162"/>
      <c r="J162"/>
      <c r="K162"/>
      <c r="L162"/>
      <c r="M162"/>
    </row>
    <row r="163" spans="1:13" x14ac:dyDescent="0.25">
      <c r="A163"/>
      <c r="B163" s="35" t="s">
        <v>1973</v>
      </c>
      <c r="C163" s="35" t="s">
        <v>1559</v>
      </c>
      <c r="D163" s="35" t="s">
        <v>1559</v>
      </c>
      <c r="E163" s="35" t="s">
        <v>1973</v>
      </c>
      <c r="F163" s="35" t="s">
        <v>1726</v>
      </c>
      <c r="G163" s="35" t="s">
        <v>1747</v>
      </c>
      <c r="H163"/>
      <c r="I163"/>
      <c r="J163"/>
      <c r="K163"/>
      <c r="L163"/>
      <c r="M163"/>
    </row>
    <row r="164" spans="1:13" x14ac:dyDescent="0.25">
      <c r="A164"/>
      <c r="B164"/>
      <c r="C164" s="35" t="s">
        <v>1977</v>
      </c>
      <c r="D164" s="35" t="s">
        <v>1559</v>
      </c>
      <c r="E164" s="35" t="s">
        <v>1977</v>
      </c>
      <c r="F164" s="35" t="s">
        <v>1726</v>
      </c>
      <c r="G164" s="35" t="s">
        <v>1747</v>
      </c>
      <c r="H164"/>
      <c r="I164"/>
      <c r="J164"/>
      <c r="K164"/>
      <c r="L164"/>
      <c r="M164"/>
    </row>
    <row r="165" spans="1:13" x14ac:dyDescent="0.25">
      <c r="A165"/>
      <c r="B165" s="35" t="s">
        <v>1978</v>
      </c>
      <c r="C165" s="35" t="s">
        <v>1559</v>
      </c>
      <c r="D165" s="35" t="s">
        <v>1559</v>
      </c>
      <c r="E165" s="35" t="s">
        <v>1978</v>
      </c>
      <c r="F165" s="35" t="s">
        <v>1726</v>
      </c>
      <c r="G165" s="35" t="s">
        <v>1747</v>
      </c>
      <c r="H165"/>
      <c r="I165"/>
      <c r="J165"/>
      <c r="K165"/>
      <c r="L165"/>
      <c r="M165"/>
    </row>
    <row r="166" spans="1:13" x14ac:dyDescent="0.25">
      <c r="A166"/>
      <c r="B166"/>
      <c r="C166" s="35" t="s">
        <v>2074</v>
      </c>
      <c r="D166" s="35" t="s">
        <v>1559</v>
      </c>
      <c r="E166" s="35" t="s">
        <v>2074</v>
      </c>
      <c r="F166" s="35" t="s">
        <v>1726</v>
      </c>
      <c r="G166" s="35" t="s">
        <v>1747</v>
      </c>
      <c r="H166"/>
      <c r="I166"/>
      <c r="J166"/>
      <c r="K166"/>
      <c r="L166"/>
      <c r="M166"/>
    </row>
    <row r="167" spans="1:13" x14ac:dyDescent="0.25">
      <c r="A167"/>
      <c r="B167"/>
      <c r="C167" s="35" t="s">
        <v>1985</v>
      </c>
      <c r="D167" s="35" t="s">
        <v>1559</v>
      </c>
      <c r="E167" s="35" t="s">
        <v>1985</v>
      </c>
      <c r="F167" s="35" t="s">
        <v>1726</v>
      </c>
      <c r="G167" s="35" t="s">
        <v>1747</v>
      </c>
      <c r="H167"/>
      <c r="I167"/>
      <c r="J167"/>
      <c r="K167"/>
      <c r="L167"/>
      <c r="M167"/>
    </row>
    <row r="168" spans="1:13" x14ac:dyDescent="0.25">
      <c r="A168"/>
      <c r="B168" s="35" t="s">
        <v>1986</v>
      </c>
      <c r="C168" s="35" t="s">
        <v>1559</v>
      </c>
      <c r="D168" s="35" t="s">
        <v>1559</v>
      </c>
      <c r="E168" s="35" t="s">
        <v>1986</v>
      </c>
      <c r="F168" s="35" t="s">
        <v>1726</v>
      </c>
      <c r="G168" s="35" t="s">
        <v>1747</v>
      </c>
      <c r="H168"/>
      <c r="I168"/>
      <c r="J168"/>
      <c r="K168"/>
      <c r="L168"/>
      <c r="M168"/>
    </row>
    <row r="169" spans="1:13" x14ac:dyDescent="0.25">
      <c r="A169"/>
      <c r="B169"/>
      <c r="C169" s="35" t="s">
        <v>1988</v>
      </c>
      <c r="D169" s="35" t="s">
        <v>1559</v>
      </c>
      <c r="E169" s="35" t="s">
        <v>1988</v>
      </c>
      <c r="F169" s="35" t="s">
        <v>1726</v>
      </c>
      <c r="G169" s="35" t="s">
        <v>1747</v>
      </c>
      <c r="H169"/>
      <c r="I169"/>
      <c r="J169"/>
      <c r="K169"/>
      <c r="L169"/>
      <c r="M169"/>
    </row>
    <row r="170" spans="1:13" x14ac:dyDescent="0.25">
      <c r="A170"/>
      <c r="B170"/>
      <c r="C170" s="35" t="s">
        <v>1991</v>
      </c>
      <c r="D170" s="35" t="s">
        <v>1559</v>
      </c>
      <c r="E170" s="35" t="s">
        <v>1991</v>
      </c>
      <c r="F170" s="35" t="s">
        <v>1726</v>
      </c>
      <c r="G170" s="35" t="s">
        <v>1747</v>
      </c>
      <c r="H170"/>
      <c r="I170"/>
      <c r="J170"/>
      <c r="K170"/>
      <c r="L170"/>
      <c r="M170"/>
    </row>
    <row r="171" spans="1:13" x14ac:dyDescent="0.25">
      <c r="A171"/>
      <c r="B171"/>
      <c r="C171" s="35" t="s">
        <v>1992</v>
      </c>
      <c r="D171" s="35" t="s">
        <v>1559</v>
      </c>
      <c r="E171" s="35" t="s">
        <v>1992</v>
      </c>
      <c r="F171" s="35" t="s">
        <v>1726</v>
      </c>
      <c r="G171" s="35" t="s">
        <v>1747</v>
      </c>
      <c r="H171"/>
      <c r="I171"/>
      <c r="J171"/>
      <c r="K171"/>
      <c r="L171"/>
      <c r="M171"/>
    </row>
    <row r="172" spans="1:13" x14ac:dyDescent="0.25">
      <c r="A172"/>
      <c r="B172"/>
      <c r="C172" s="35" t="s">
        <v>2075</v>
      </c>
      <c r="D172" s="35" t="s">
        <v>1559</v>
      </c>
      <c r="E172" s="35" t="s">
        <v>2075</v>
      </c>
      <c r="F172" s="35" t="s">
        <v>1726</v>
      </c>
      <c r="G172" s="35" t="s">
        <v>1747</v>
      </c>
      <c r="H172"/>
      <c r="I172"/>
      <c r="J172"/>
      <c r="K172"/>
      <c r="L172"/>
      <c r="M172"/>
    </row>
    <row r="173" spans="1:13" x14ac:dyDescent="0.25">
      <c r="A173"/>
      <c r="B173"/>
      <c r="C173" s="35" t="s">
        <v>1993</v>
      </c>
      <c r="D173" s="35" t="s">
        <v>1559</v>
      </c>
      <c r="E173" s="35" t="s">
        <v>1993</v>
      </c>
      <c r="F173" s="35" t="s">
        <v>1726</v>
      </c>
      <c r="G173" s="35" t="s">
        <v>1747</v>
      </c>
      <c r="H173"/>
      <c r="I173"/>
      <c r="J173"/>
      <c r="K173"/>
      <c r="L173"/>
      <c r="M173"/>
    </row>
    <row r="174" spans="1:13" x14ac:dyDescent="0.25">
      <c r="A174"/>
      <c r="B174"/>
      <c r="C174" s="35" t="s">
        <v>1994</v>
      </c>
      <c r="D174" s="35" t="s">
        <v>1559</v>
      </c>
      <c r="E174" s="35" t="s">
        <v>1994</v>
      </c>
      <c r="F174" s="35" t="s">
        <v>1726</v>
      </c>
      <c r="G174" s="35" t="s">
        <v>1747</v>
      </c>
      <c r="H174"/>
      <c r="I174"/>
      <c r="J174"/>
      <c r="K174"/>
      <c r="L174"/>
      <c r="M174"/>
    </row>
    <row r="175" spans="1:13" x14ac:dyDescent="0.25">
      <c r="A175"/>
      <c r="B175"/>
      <c r="C175" s="35" t="s">
        <v>1995</v>
      </c>
      <c r="D175" s="35" t="s">
        <v>1559</v>
      </c>
      <c r="E175" s="35" t="s">
        <v>1995</v>
      </c>
      <c r="F175" s="35" t="s">
        <v>1726</v>
      </c>
      <c r="G175" s="35" t="s">
        <v>1747</v>
      </c>
      <c r="H175"/>
      <c r="I175"/>
      <c r="J175"/>
      <c r="K175"/>
      <c r="L175"/>
      <c r="M175"/>
    </row>
    <row r="176" spans="1:13" x14ac:dyDescent="0.25">
      <c r="A176"/>
      <c r="B176" s="35" t="s">
        <v>1996</v>
      </c>
      <c r="C176" s="35" t="s">
        <v>1559</v>
      </c>
      <c r="D176" s="35" t="s">
        <v>1559</v>
      </c>
      <c r="E176" s="35" t="s">
        <v>1996</v>
      </c>
      <c r="F176" s="35" t="s">
        <v>1726</v>
      </c>
      <c r="G176" s="35" t="s">
        <v>1747</v>
      </c>
      <c r="H176"/>
      <c r="I176"/>
      <c r="J176"/>
      <c r="K176"/>
      <c r="L176"/>
      <c r="M176"/>
    </row>
    <row r="177" spans="1:13" x14ac:dyDescent="0.25">
      <c r="A177"/>
      <c r="B177"/>
      <c r="C177" s="35" t="s">
        <v>1997</v>
      </c>
      <c r="D177" s="35" t="s">
        <v>1559</v>
      </c>
      <c r="E177" s="35" t="s">
        <v>1997</v>
      </c>
      <c r="F177" s="35" t="s">
        <v>1726</v>
      </c>
      <c r="G177" s="35" t="s">
        <v>1747</v>
      </c>
      <c r="H177"/>
      <c r="I177"/>
      <c r="J177"/>
      <c r="K177"/>
      <c r="L177"/>
      <c r="M177"/>
    </row>
    <row r="178" spans="1:13" x14ac:dyDescent="0.25">
      <c r="A178" s="35" t="s">
        <v>1998</v>
      </c>
      <c r="B178" s="35" t="s">
        <v>1999</v>
      </c>
      <c r="C178" s="35" t="s">
        <v>2241</v>
      </c>
      <c r="D178" s="35" t="s">
        <v>1559</v>
      </c>
      <c r="E178" s="35" t="s">
        <v>2241</v>
      </c>
      <c r="F178" s="35" t="s">
        <v>1727</v>
      </c>
      <c r="G178" s="35" t="s">
        <v>837</v>
      </c>
      <c r="H178"/>
      <c r="I178"/>
      <c r="J178"/>
      <c r="K178"/>
      <c r="L178"/>
      <c r="M178"/>
    </row>
    <row r="179" spans="1:13" x14ac:dyDescent="0.25">
      <c r="A179"/>
      <c r="B179"/>
      <c r="C179"/>
      <c r="D179" s="35" t="s">
        <v>2242</v>
      </c>
      <c r="E179" s="35" t="s">
        <v>2242</v>
      </c>
      <c r="F179" s="35" t="s">
        <v>1726</v>
      </c>
      <c r="G179" s="35" t="s">
        <v>1728</v>
      </c>
      <c r="H179"/>
      <c r="I179"/>
      <c r="J179"/>
      <c r="K179"/>
      <c r="L179"/>
      <c r="M179"/>
    </row>
    <row r="180" spans="1:13" x14ac:dyDescent="0.25">
      <c r="A180"/>
      <c r="B180"/>
      <c r="C180"/>
      <c r="D180" s="35" t="s">
        <v>2243</v>
      </c>
      <c r="E180" s="35" t="s">
        <v>2243</v>
      </c>
      <c r="F180" s="35" t="s">
        <v>1726</v>
      </c>
      <c r="G180" s="35" t="s">
        <v>1728</v>
      </c>
      <c r="H180"/>
      <c r="I180"/>
      <c r="J180"/>
      <c r="K180"/>
      <c r="L180"/>
      <c r="M180"/>
    </row>
    <row r="181" spans="1:13" x14ac:dyDescent="0.25">
      <c r="A181"/>
      <c r="B181"/>
      <c r="C181"/>
      <c r="D181" s="35" t="s">
        <v>2244</v>
      </c>
      <c r="E181" s="35" t="s">
        <v>2244</v>
      </c>
      <c r="F181" s="35" t="s">
        <v>1726</v>
      </c>
      <c r="G181" s="35" t="s">
        <v>1728</v>
      </c>
      <c r="H181"/>
      <c r="I181"/>
      <c r="J181"/>
      <c r="K181"/>
      <c r="L181"/>
      <c r="M181"/>
    </row>
    <row r="182" spans="1:13" x14ac:dyDescent="0.25">
      <c r="A182"/>
      <c r="B182"/>
      <c r="C182"/>
      <c r="D182" s="35" t="s">
        <v>2245</v>
      </c>
      <c r="E182" s="35" t="s">
        <v>2245</v>
      </c>
      <c r="F182" s="35" t="s">
        <v>1726</v>
      </c>
      <c r="G182" s="35" t="s">
        <v>1728</v>
      </c>
      <c r="H182"/>
      <c r="I182"/>
      <c r="J182"/>
      <c r="K182"/>
      <c r="L182"/>
      <c r="M182"/>
    </row>
    <row r="183" spans="1:13" x14ac:dyDescent="0.25">
      <c r="A183"/>
      <c r="B183"/>
      <c r="C183"/>
      <c r="D183" s="35" t="s">
        <v>2246</v>
      </c>
      <c r="E183" s="35" t="s">
        <v>2246</v>
      </c>
      <c r="F183" s="35" t="s">
        <v>1726</v>
      </c>
      <c r="G183" s="35" t="s">
        <v>1728</v>
      </c>
      <c r="H183"/>
      <c r="I183"/>
      <c r="J183"/>
      <c r="K183"/>
      <c r="L183"/>
      <c r="M183"/>
    </row>
    <row r="184" spans="1:13" x14ac:dyDescent="0.25">
      <c r="A184"/>
      <c r="B184"/>
      <c r="C184"/>
      <c r="D184" s="35" t="s">
        <v>2247</v>
      </c>
      <c r="E184" s="35" t="s">
        <v>2247</v>
      </c>
      <c r="F184" s="35" t="s">
        <v>1726</v>
      </c>
      <c r="G184" s="35" t="s">
        <v>1728</v>
      </c>
      <c r="H184"/>
      <c r="I184"/>
      <c r="J184"/>
      <c r="K184"/>
      <c r="L184"/>
      <c r="M184"/>
    </row>
    <row r="185" spans="1:13" x14ac:dyDescent="0.25">
      <c r="A185"/>
      <c r="B185" s="35" t="s">
        <v>2390</v>
      </c>
      <c r="C185" s="35" t="s">
        <v>1559</v>
      </c>
      <c r="D185" s="35" t="s">
        <v>1559</v>
      </c>
      <c r="E185" s="35" t="s">
        <v>2390</v>
      </c>
      <c r="F185" s="35" t="s">
        <v>1727</v>
      </c>
      <c r="G185" s="35" t="s">
        <v>837</v>
      </c>
      <c r="H185"/>
      <c r="I185"/>
      <c r="J185"/>
      <c r="K185"/>
      <c r="L185"/>
      <c r="M185"/>
    </row>
    <row r="186" spans="1:13" x14ac:dyDescent="0.25">
      <c r="A186"/>
      <c r="B186"/>
      <c r="C186" s="35" t="s">
        <v>2391</v>
      </c>
      <c r="D186" s="35" t="s">
        <v>1559</v>
      </c>
      <c r="E186" s="35" t="s">
        <v>2391</v>
      </c>
      <c r="F186" s="35" t="s">
        <v>1727</v>
      </c>
      <c r="G186" s="35" t="s">
        <v>1743</v>
      </c>
      <c r="H186"/>
      <c r="I186"/>
      <c r="J186"/>
      <c r="K186"/>
      <c r="L186"/>
      <c r="M186"/>
    </row>
    <row r="187" spans="1:13" x14ac:dyDescent="0.25">
      <c r="A187" s="35" t="s">
        <v>2008</v>
      </c>
      <c r="B187" s="35" t="s">
        <v>1559</v>
      </c>
      <c r="C187" s="35" t="s">
        <v>1559</v>
      </c>
      <c r="D187" s="35" t="s">
        <v>1559</v>
      </c>
      <c r="E187" s="35" t="s">
        <v>2008</v>
      </c>
      <c r="F187" s="35" t="s">
        <v>1727</v>
      </c>
      <c r="G187" s="35" t="s">
        <v>837</v>
      </c>
      <c r="H187"/>
      <c r="I187"/>
      <c r="J187"/>
      <c r="K187"/>
      <c r="L187"/>
      <c r="M187"/>
    </row>
    <row r="188" spans="1:13" x14ac:dyDescent="0.25">
      <c r="A188"/>
      <c r="B188" s="35" t="s">
        <v>2009</v>
      </c>
      <c r="C188" s="35" t="s">
        <v>1559</v>
      </c>
      <c r="D188" s="35" t="s">
        <v>1559</v>
      </c>
      <c r="E188" s="35" t="s">
        <v>2009</v>
      </c>
      <c r="F188" s="35" t="s">
        <v>1726</v>
      </c>
      <c r="G188" s="35" t="s">
        <v>1747</v>
      </c>
      <c r="H188"/>
      <c r="I188"/>
      <c r="J188"/>
      <c r="K188"/>
      <c r="L188"/>
      <c r="M188"/>
    </row>
    <row r="189" spans="1:13" x14ac:dyDescent="0.25">
      <c r="A189"/>
      <c r="B189"/>
      <c r="C189" s="35" t="s">
        <v>2010</v>
      </c>
      <c r="D189" s="35" t="s">
        <v>1559</v>
      </c>
      <c r="E189" s="35" t="s">
        <v>2010</v>
      </c>
      <c r="F189" s="35" t="s">
        <v>1726</v>
      </c>
      <c r="G189" s="35" t="s">
        <v>1747</v>
      </c>
      <c r="H189"/>
      <c r="I189"/>
      <c r="J189"/>
      <c r="K189"/>
      <c r="L189"/>
      <c r="M189"/>
    </row>
    <row r="190" spans="1:13" x14ac:dyDescent="0.25">
      <c r="A190"/>
      <c r="B190"/>
      <c r="C190" s="35" t="s">
        <v>2011</v>
      </c>
      <c r="D190" s="35" t="s">
        <v>1559</v>
      </c>
      <c r="E190" s="35" t="s">
        <v>2011</v>
      </c>
      <c r="F190" s="35" t="s">
        <v>1726</v>
      </c>
      <c r="G190" s="35" t="s">
        <v>1747</v>
      </c>
      <c r="H190"/>
      <c r="I190"/>
      <c r="J190"/>
      <c r="K190"/>
      <c r="L190"/>
      <c r="M190"/>
    </row>
    <row r="191" spans="1:13" x14ac:dyDescent="0.25">
      <c r="A191"/>
      <c r="B191"/>
      <c r="C191" s="35" t="s">
        <v>2012</v>
      </c>
      <c r="D191" s="35" t="s">
        <v>1559</v>
      </c>
      <c r="E191" s="35" t="s">
        <v>2012</v>
      </c>
      <c r="F191" s="35" t="s">
        <v>1726</v>
      </c>
      <c r="G191" s="35" t="s">
        <v>1747</v>
      </c>
      <c r="H191"/>
      <c r="I191"/>
      <c r="J191"/>
      <c r="K191"/>
      <c r="L191"/>
      <c r="M191"/>
    </row>
    <row r="192" spans="1:13" x14ac:dyDescent="0.25">
      <c r="A192"/>
      <c r="B192"/>
      <c r="C192" s="35" t="s">
        <v>2013</v>
      </c>
      <c r="D192" s="35" t="s">
        <v>1559</v>
      </c>
      <c r="E192" s="35" t="s">
        <v>2013</v>
      </c>
      <c r="F192" s="35" t="s">
        <v>1726</v>
      </c>
      <c r="G192" s="35" t="s">
        <v>1747</v>
      </c>
      <c r="H192"/>
      <c r="I192"/>
      <c r="J192"/>
      <c r="K192"/>
      <c r="L192"/>
      <c r="M192"/>
    </row>
    <row r="193" spans="1:13" x14ac:dyDescent="0.25">
      <c r="A193"/>
      <c r="B193"/>
      <c r="C193" s="35" t="s">
        <v>2014</v>
      </c>
      <c r="D193" s="35" t="s">
        <v>1559</v>
      </c>
      <c r="E193" s="35" t="s">
        <v>2014</v>
      </c>
      <c r="F193" s="35" t="s">
        <v>1726</v>
      </c>
      <c r="G193" s="35" t="s">
        <v>1747</v>
      </c>
      <c r="H193"/>
      <c r="I193"/>
      <c r="J193"/>
      <c r="K193"/>
      <c r="L193"/>
      <c r="M193"/>
    </row>
    <row r="194" spans="1:13" x14ac:dyDescent="0.25">
      <c r="A194"/>
      <c r="B194" s="35" t="s">
        <v>2015</v>
      </c>
      <c r="C194" s="35" t="s">
        <v>1559</v>
      </c>
      <c r="D194" s="35" t="s">
        <v>1559</v>
      </c>
      <c r="E194" s="35" t="s">
        <v>2015</v>
      </c>
      <c r="F194" s="35" t="s">
        <v>1726</v>
      </c>
      <c r="G194" s="35" t="s">
        <v>1747</v>
      </c>
      <c r="H194"/>
      <c r="I194"/>
      <c r="J194"/>
      <c r="K194"/>
      <c r="L194"/>
      <c r="M194"/>
    </row>
    <row r="195" spans="1:13" x14ac:dyDescent="0.25">
      <c r="A195"/>
      <c r="B195"/>
      <c r="C195" s="35" t="s">
        <v>2016</v>
      </c>
      <c r="D195" s="35" t="s">
        <v>1559</v>
      </c>
      <c r="E195" s="35" t="s">
        <v>2016</v>
      </c>
      <c r="F195" s="35" t="s">
        <v>1726</v>
      </c>
      <c r="G195" s="35" t="s">
        <v>1747</v>
      </c>
      <c r="H195"/>
      <c r="I195"/>
      <c r="J195"/>
      <c r="K195"/>
      <c r="L195"/>
      <c r="M195"/>
    </row>
    <row r="196" spans="1:13" x14ac:dyDescent="0.25">
      <c r="A196"/>
      <c r="B196"/>
      <c r="C196" s="35" t="s">
        <v>2017</v>
      </c>
      <c r="D196" s="35" t="s">
        <v>1559</v>
      </c>
      <c r="E196" s="35" t="s">
        <v>2017</v>
      </c>
      <c r="F196" s="35" t="s">
        <v>1726</v>
      </c>
      <c r="G196" s="35" t="s">
        <v>1747</v>
      </c>
      <c r="H196"/>
      <c r="I196"/>
      <c r="J196"/>
      <c r="K196"/>
      <c r="L196"/>
      <c r="M196"/>
    </row>
    <row r="197" spans="1:13" x14ac:dyDescent="0.25">
      <c r="A197"/>
      <c r="B197"/>
      <c r="C197" s="35" t="s">
        <v>2018</v>
      </c>
      <c r="D197" s="35" t="s">
        <v>1559</v>
      </c>
      <c r="E197" s="35" t="s">
        <v>2018</v>
      </c>
      <c r="F197" s="35" t="s">
        <v>1726</v>
      </c>
      <c r="G197" s="35" t="s">
        <v>1747</v>
      </c>
      <c r="H197"/>
      <c r="I197"/>
      <c r="J197"/>
      <c r="K197"/>
      <c r="L197"/>
      <c r="M197"/>
    </row>
    <row r="198" spans="1:13" x14ac:dyDescent="0.25">
      <c r="A198"/>
      <c r="B198"/>
      <c r="C198" s="35" t="s">
        <v>2019</v>
      </c>
      <c r="D198" s="35" t="s">
        <v>1559</v>
      </c>
      <c r="E198" s="35" t="s">
        <v>2019</v>
      </c>
      <c r="F198" s="35" t="s">
        <v>1726</v>
      </c>
      <c r="G198" s="35" t="s">
        <v>1747</v>
      </c>
      <c r="H198"/>
      <c r="I198"/>
      <c r="J198"/>
      <c r="K198"/>
      <c r="L198"/>
      <c r="M198"/>
    </row>
    <row r="199" spans="1:13" x14ac:dyDescent="0.25">
      <c r="A199"/>
      <c r="B199"/>
      <c r="C199" s="35" t="s">
        <v>2020</v>
      </c>
      <c r="D199" s="35" t="s">
        <v>1559</v>
      </c>
      <c r="E199" s="35" t="s">
        <v>2020</v>
      </c>
      <c r="F199" s="35" t="s">
        <v>1726</v>
      </c>
      <c r="G199" s="35" t="s">
        <v>1747</v>
      </c>
      <c r="H199"/>
      <c r="I199"/>
      <c r="J199"/>
      <c r="K199"/>
      <c r="L199"/>
      <c r="M199"/>
    </row>
    <row r="200" spans="1:13" x14ac:dyDescent="0.25">
      <c r="A200"/>
      <c r="B200"/>
      <c r="C200" s="35" t="s">
        <v>2021</v>
      </c>
      <c r="D200" s="35" t="s">
        <v>1559</v>
      </c>
      <c r="E200" s="35" t="s">
        <v>2021</v>
      </c>
      <c r="F200" s="35" t="s">
        <v>1726</v>
      </c>
      <c r="G200" s="35" t="s">
        <v>1747</v>
      </c>
      <c r="H200"/>
      <c r="I200"/>
      <c r="J200"/>
      <c r="K200"/>
      <c r="L200"/>
      <c r="M200"/>
    </row>
    <row r="201" spans="1:13" x14ac:dyDescent="0.25">
      <c r="A201"/>
      <c r="B201"/>
      <c r="C201" s="35" t="s">
        <v>2022</v>
      </c>
      <c r="D201" s="35" t="s">
        <v>1559</v>
      </c>
      <c r="E201" s="35" t="s">
        <v>2022</v>
      </c>
      <c r="F201" s="35" t="s">
        <v>1726</v>
      </c>
      <c r="G201" s="35" t="s">
        <v>1747</v>
      </c>
      <c r="H201"/>
      <c r="I201"/>
      <c r="J201"/>
      <c r="K201"/>
      <c r="L201"/>
      <c r="M201"/>
    </row>
    <row r="202" spans="1:13" x14ac:dyDescent="0.25">
      <c r="A202"/>
      <c r="B202"/>
      <c r="C202" s="35" t="s">
        <v>2023</v>
      </c>
      <c r="D202" s="35" t="s">
        <v>1559</v>
      </c>
      <c r="E202" s="35" t="s">
        <v>2023</v>
      </c>
      <c r="F202" s="35" t="s">
        <v>1726</v>
      </c>
      <c r="G202" s="35" t="s">
        <v>1747</v>
      </c>
      <c r="H202"/>
      <c r="I202"/>
      <c r="J202"/>
      <c r="K202"/>
      <c r="L202"/>
      <c r="M202"/>
    </row>
    <row r="203" spans="1:13" x14ac:dyDescent="0.25">
      <c r="A203"/>
      <c r="B203"/>
      <c r="C203" s="35" t="s">
        <v>2024</v>
      </c>
      <c r="D203" s="35" t="s">
        <v>1559</v>
      </c>
      <c r="E203" s="35" t="s">
        <v>2024</v>
      </c>
      <c r="F203" s="35" t="s">
        <v>1726</v>
      </c>
      <c r="G203" s="35" t="s">
        <v>1747</v>
      </c>
      <c r="H203"/>
      <c r="I203"/>
      <c r="J203"/>
      <c r="K203"/>
      <c r="L203"/>
      <c r="M203"/>
    </row>
    <row r="204" spans="1:13" x14ac:dyDescent="0.25">
      <c r="A204"/>
      <c r="B204"/>
      <c r="C204" s="35" t="s">
        <v>2025</v>
      </c>
      <c r="D204" s="35" t="s">
        <v>1559</v>
      </c>
      <c r="E204" s="35" t="s">
        <v>2025</v>
      </c>
      <c r="F204" s="35" t="s">
        <v>1726</v>
      </c>
      <c r="G204" s="35" t="s">
        <v>1747</v>
      </c>
      <c r="H204"/>
      <c r="I204"/>
      <c r="J204"/>
      <c r="K204"/>
      <c r="L204"/>
      <c r="M204"/>
    </row>
    <row r="205" spans="1:13" x14ac:dyDescent="0.25">
      <c r="A205"/>
      <c r="B205" s="35" t="s">
        <v>2026</v>
      </c>
      <c r="C205" s="35" t="s">
        <v>1559</v>
      </c>
      <c r="D205" s="35" t="s">
        <v>1559</v>
      </c>
      <c r="E205" s="35" t="s">
        <v>2026</v>
      </c>
      <c r="F205" s="35" t="s">
        <v>1726</v>
      </c>
      <c r="G205" s="35" t="s">
        <v>1747</v>
      </c>
      <c r="H205"/>
      <c r="I205"/>
      <c r="J205"/>
      <c r="K205"/>
      <c r="L205"/>
      <c r="M205"/>
    </row>
    <row r="206" spans="1:13" x14ac:dyDescent="0.25">
      <c r="A206"/>
      <c r="B206"/>
      <c r="C206" s="35" t="s">
        <v>2027</v>
      </c>
      <c r="D206" s="35" t="s">
        <v>1559</v>
      </c>
      <c r="E206" s="35" t="s">
        <v>2027</v>
      </c>
      <c r="F206" s="35" t="s">
        <v>1726</v>
      </c>
      <c r="G206" s="35" t="s">
        <v>1747</v>
      </c>
      <c r="H206"/>
      <c r="I206"/>
      <c r="J206"/>
      <c r="K206"/>
      <c r="L206"/>
      <c r="M206"/>
    </row>
    <row r="207" spans="1:13" x14ac:dyDescent="0.25">
      <c r="A207"/>
      <c r="B207"/>
      <c r="C207" s="35" t="s">
        <v>2028</v>
      </c>
      <c r="D207" s="35" t="s">
        <v>1559</v>
      </c>
      <c r="E207" s="35" t="s">
        <v>2028</v>
      </c>
      <c r="F207" s="35" t="s">
        <v>1726</v>
      </c>
      <c r="G207" s="35" t="s">
        <v>1747</v>
      </c>
      <c r="H207"/>
      <c r="I207"/>
      <c r="J207"/>
      <c r="K207"/>
      <c r="L207"/>
      <c r="M207"/>
    </row>
    <row r="208" spans="1:13" x14ac:dyDescent="0.25">
      <c r="A208"/>
      <c r="B208"/>
      <c r="C208" s="35" t="s">
        <v>2029</v>
      </c>
      <c r="D208" s="35" t="s">
        <v>1559</v>
      </c>
      <c r="E208" s="35" t="s">
        <v>2029</v>
      </c>
      <c r="F208" s="35" t="s">
        <v>1726</v>
      </c>
      <c r="G208" s="35" t="s">
        <v>1747</v>
      </c>
      <c r="H208"/>
      <c r="I208"/>
      <c r="J208"/>
      <c r="K208"/>
      <c r="L208"/>
      <c r="M208"/>
    </row>
    <row r="209" spans="1:13" x14ac:dyDescent="0.25">
      <c r="A209"/>
      <c r="B209" s="35" t="s">
        <v>2030</v>
      </c>
      <c r="C209" s="35" t="s">
        <v>1559</v>
      </c>
      <c r="D209" s="35" t="s">
        <v>1559</v>
      </c>
      <c r="E209" s="35" t="s">
        <v>2030</v>
      </c>
      <c r="F209" s="35" t="s">
        <v>1726</v>
      </c>
      <c r="G209" s="35" t="s">
        <v>1747</v>
      </c>
      <c r="H209"/>
      <c r="I209"/>
      <c r="J209"/>
      <c r="K209"/>
      <c r="L209"/>
      <c r="M209"/>
    </row>
    <row r="210" spans="1:13" x14ac:dyDescent="0.25">
      <c r="A210"/>
      <c r="B210"/>
      <c r="C210" s="35" t="s">
        <v>2031</v>
      </c>
      <c r="D210" s="35" t="s">
        <v>1559</v>
      </c>
      <c r="E210" s="35" t="s">
        <v>2031</v>
      </c>
      <c r="F210" s="35" t="s">
        <v>1726</v>
      </c>
      <c r="G210" s="35" t="s">
        <v>1747</v>
      </c>
      <c r="H210"/>
      <c r="I210"/>
      <c r="J210"/>
      <c r="K210"/>
      <c r="L210"/>
      <c r="M210"/>
    </row>
    <row r="211" spans="1:13" x14ac:dyDescent="0.25">
      <c r="A211"/>
      <c r="B211"/>
      <c r="C211" s="35" t="s">
        <v>2032</v>
      </c>
      <c r="D211" s="35" t="s">
        <v>1559</v>
      </c>
      <c r="E211" s="35" t="s">
        <v>2032</v>
      </c>
      <c r="F211" s="35" t="s">
        <v>1726</v>
      </c>
      <c r="G211" s="35" t="s">
        <v>1747</v>
      </c>
      <c r="H211"/>
      <c r="I211"/>
      <c r="J211"/>
      <c r="K211"/>
      <c r="L211"/>
      <c r="M211"/>
    </row>
    <row r="212" spans="1:13" x14ac:dyDescent="0.25">
      <c r="A212"/>
      <c r="B212"/>
      <c r="C212" s="35" t="s">
        <v>2033</v>
      </c>
      <c r="D212" s="35" t="s">
        <v>1559</v>
      </c>
      <c r="E212" s="35" t="s">
        <v>2033</v>
      </c>
      <c r="F212" s="35" t="s">
        <v>1726</v>
      </c>
      <c r="G212" s="35" t="s">
        <v>1747</v>
      </c>
      <c r="H212"/>
      <c r="I212"/>
      <c r="J212"/>
      <c r="K212"/>
      <c r="L212"/>
      <c r="M212"/>
    </row>
    <row r="213" spans="1:13" x14ac:dyDescent="0.25">
      <c r="A213"/>
      <c r="B213"/>
      <c r="C213" s="35" t="s">
        <v>2034</v>
      </c>
      <c r="D213" s="35" t="s">
        <v>1559</v>
      </c>
      <c r="E213" s="35" t="s">
        <v>2034</v>
      </c>
      <c r="F213" s="35" t="s">
        <v>1726</v>
      </c>
      <c r="G213" s="35" t="s">
        <v>1747</v>
      </c>
      <c r="H213"/>
      <c r="I213"/>
      <c r="J213"/>
      <c r="K213"/>
      <c r="L213"/>
      <c r="M213"/>
    </row>
    <row r="214" spans="1:13" x14ac:dyDescent="0.25">
      <c r="A214"/>
      <c r="B214" s="35" t="s">
        <v>2035</v>
      </c>
      <c r="C214" s="35" t="s">
        <v>1559</v>
      </c>
      <c r="D214" s="35" t="s">
        <v>1559</v>
      </c>
      <c r="E214" s="35" t="s">
        <v>2035</v>
      </c>
      <c r="F214" s="35" t="s">
        <v>1726</v>
      </c>
      <c r="G214" s="35" t="s">
        <v>1747</v>
      </c>
      <c r="H214"/>
      <c r="I214"/>
      <c r="J214"/>
      <c r="K214"/>
      <c r="L214"/>
      <c r="M214"/>
    </row>
    <row r="215" spans="1:13" x14ac:dyDescent="0.25">
      <c r="A215"/>
      <c r="B215"/>
      <c r="C215" s="35" t="s">
        <v>2036</v>
      </c>
      <c r="D215" s="35" t="s">
        <v>1559</v>
      </c>
      <c r="E215" s="35" t="s">
        <v>2036</v>
      </c>
      <c r="F215" s="35" t="s">
        <v>1726</v>
      </c>
      <c r="G215" s="35" t="s">
        <v>1747</v>
      </c>
      <c r="H215"/>
      <c r="I215"/>
      <c r="J215"/>
      <c r="K215"/>
      <c r="L215"/>
      <c r="M215"/>
    </row>
    <row r="216" spans="1:13" x14ac:dyDescent="0.25">
      <c r="A216"/>
      <c r="B216"/>
      <c r="C216"/>
      <c r="D216" s="35" t="s">
        <v>2037</v>
      </c>
      <c r="E216" s="35" t="s">
        <v>2037</v>
      </c>
      <c r="F216" s="35" t="s">
        <v>1726</v>
      </c>
      <c r="G216" s="35" t="s">
        <v>1747</v>
      </c>
      <c r="H216"/>
      <c r="I216"/>
      <c r="J216"/>
      <c r="K216"/>
      <c r="L216"/>
      <c r="M216"/>
    </row>
    <row r="217" spans="1:13" x14ac:dyDescent="0.25">
      <c r="A217"/>
      <c r="B217"/>
      <c r="C217"/>
      <c r="D217" s="35" t="s">
        <v>2038</v>
      </c>
      <c r="E217" s="35" t="s">
        <v>2038</v>
      </c>
      <c r="F217" s="35" t="s">
        <v>1726</v>
      </c>
      <c r="G217" s="35" t="s">
        <v>1747</v>
      </c>
      <c r="H217"/>
      <c r="I217"/>
      <c r="J217"/>
      <c r="K217"/>
      <c r="L217"/>
      <c r="M217"/>
    </row>
    <row r="218" spans="1:13" x14ac:dyDescent="0.25">
      <c r="A218"/>
      <c r="B218"/>
      <c r="C218"/>
      <c r="D218" s="35" t="s">
        <v>2039</v>
      </c>
      <c r="E218" s="35" t="s">
        <v>2039</v>
      </c>
      <c r="F218" s="35" t="s">
        <v>1726</v>
      </c>
      <c r="G218" s="35" t="s">
        <v>1747</v>
      </c>
      <c r="H218"/>
      <c r="I218"/>
      <c r="J218"/>
      <c r="K218"/>
      <c r="L218"/>
      <c r="M218"/>
    </row>
    <row r="219" spans="1:13" x14ac:dyDescent="0.25">
      <c r="A219"/>
      <c r="B219"/>
      <c r="C219"/>
      <c r="D219" s="35" t="s">
        <v>2040</v>
      </c>
      <c r="E219" s="35" t="s">
        <v>2040</v>
      </c>
      <c r="F219" s="35" t="s">
        <v>1726</v>
      </c>
      <c r="G219" s="35" t="s">
        <v>1747</v>
      </c>
      <c r="H219"/>
      <c r="I219"/>
      <c r="J219"/>
      <c r="K219"/>
      <c r="L219"/>
      <c r="M219"/>
    </row>
    <row r="220" spans="1:13" x14ac:dyDescent="0.25">
      <c r="A220"/>
      <c r="B220"/>
      <c r="C220"/>
      <c r="D220" s="35" t="s">
        <v>2041</v>
      </c>
      <c r="E220" s="35" t="s">
        <v>2041</v>
      </c>
      <c r="F220" s="35" t="s">
        <v>1726</v>
      </c>
      <c r="G220" s="35" t="s">
        <v>1747</v>
      </c>
      <c r="H220"/>
      <c r="I220"/>
      <c r="J220"/>
      <c r="K220"/>
      <c r="L220"/>
      <c r="M220"/>
    </row>
    <row r="221" spans="1:13" x14ac:dyDescent="0.25">
      <c r="A221"/>
      <c r="B221"/>
      <c r="C221" s="35" t="s">
        <v>2042</v>
      </c>
      <c r="D221" s="35" t="s">
        <v>1559</v>
      </c>
      <c r="E221" s="35" t="s">
        <v>2042</v>
      </c>
      <c r="F221" s="35" t="s">
        <v>1726</v>
      </c>
      <c r="G221" s="35" t="s">
        <v>1747</v>
      </c>
      <c r="H221"/>
      <c r="I221"/>
      <c r="J221"/>
      <c r="K221"/>
      <c r="L221"/>
      <c r="M221"/>
    </row>
    <row r="222" spans="1:13" x14ac:dyDescent="0.25">
      <c r="A222"/>
      <c r="B222"/>
      <c r="C222"/>
      <c r="D222" s="35" t="s">
        <v>2043</v>
      </c>
      <c r="E222" s="35" t="s">
        <v>2043</v>
      </c>
      <c r="F222" s="35" t="s">
        <v>1726</v>
      </c>
      <c r="G222" s="35" t="s">
        <v>1747</v>
      </c>
      <c r="H222"/>
      <c r="I222"/>
      <c r="J222"/>
      <c r="K222"/>
      <c r="L222"/>
      <c r="M222"/>
    </row>
    <row r="223" spans="1:13" x14ac:dyDescent="0.25">
      <c r="A223"/>
      <c r="B223"/>
      <c r="C223"/>
      <c r="D223" s="35" t="s">
        <v>2044</v>
      </c>
      <c r="E223" s="35" t="s">
        <v>2044</v>
      </c>
      <c r="F223" s="35" t="s">
        <v>1726</v>
      </c>
      <c r="G223" s="35" t="s">
        <v>1747</v>
      </c>
      <c r="H223"/>
      <c r="I223"/>
      <c r="J223"/>
      <c r="K223"/>
      <c r="L223"/>
      <c r="M223"/>
    </row>
    <row r="224" spans="1:13" x14ac:dyDescent="0.25">
      <c r="A224"/>
      <c r="B224"/>
      <c r="C224"/>
      <c r="D224" s="35" t="s">
        <v>2045</v>
      </c>
      <c r="E224" s="35" t="s">
        <v>2045</v>
      </c>
      <c r="F224" s="35" t="s">
        <v>1726</v>
      </c>
      <c r="G224" s="35" t="s">
        <v>1747</v>
      </c>
      <c r="H224"/>
      <c r="I224"/>
      <c r="J224"/>
      <c r="K224"/>
      <c r="L224"/>
      <c r="M224"/>
    </row>
    <row r="225" spans="1:13" x14ac:dyDescent="0.25">
      <c r="A225"/>
      <c r="B225"/>
      <c r="C225" s="35" t="s">
        <v>2046</v>
      </c>
      <c r="D225" s="35" t="s">
        <v>1559</v>
      </c>
      <c r="E225" s="35" t="s">
        <v>2046</v>
      </c>
      <c r="F225" s="35" t="s">
        <v>1726</v>
      </c>
      <c r="G225" s="35" t="s">
        <v>1747</v>
      </c>
      <c r="H225"/>
      <c r="I225"/>
      <c r="J225"/>
      <c r="K225"/>
      <c r="L225"/>
      <c r="M225"/>
    </row>
    <row r="226" spans="1:13" x14ac:dyDescent="0.25">
      <c r="A226"/>
      <c r="B226"/>
      <c r="C226"/>
      <c r="D226" s="35" t="s">
        <v>2047</v>
      </c>
      <c r="E226" s="35" t="s">
        <v>2047</v>
      </c>
      <c r="F226" s="35" t="s">
        <v>1726</v>
      </c>
      <c r="G226" s="35" t="s">
        <v>1747</v>
      </c>
      <c r="H226"/>
      <c r="I226"/>
      <c r="J226"/>
      <c r="K226"/>
      <c r="L226"/>
      <c r="M226"/>
    </row>
    <row r="227" spans="1:13" x14ac:dyDescent="0.25">
      <c r="A227"/>
      <c r="B227"/>
      <c r="C227"/>
      <c r="D227" s="35" t="s">
        <v>2048</v>
      </c>
      <c r="E227" s="35" t="s">
        <v>2048</v>
      </c>
      <c r="F227" s="35" t="s">
        <v>1726</v>
      </c>
      <c r="G227" s="35" t="s">
        <v>1747</v>
      </c>
      <c r="H227"/>
      <c r="I227"/>
      <c r="J227"/>
      <c r="K227"/>
      <c r="L227"/>
      <c r="M227"/>
    </row>
    <row r="228" spans="1:13" x14ac:dyDescent="0.25">
      <c r="A228"/>
      <c r="B228"/>
      <c r="C228"/>
      <c r="D228" s="35" t="s">
        <v>2049</v>
      </c>
      <c r="E228" s="35" t="s">
        <v>2049</v>
      </c>
      <c r="F228" s="35" t="s">
        <v>1726</v>
      </c>
      <c r="G228" s="35" t="s">
        <v>1747</v>
      </c>
      <c r="H228"/>
      <c r="I228"/>
      <c r="J228"/>
      <c r="K228"/>
      <c r="L228"/>
      <c r="M228"/>
    </row>
    <row r="229" spans="1:13" x14ac:dyDescent="0.25">
      <c r="A229"/>
      <c r="B229" s="35" t="s">
        <v>2050</v>
      </c>
      <c r="C229" s="35" t="s">
        <v>1559</v>
      </c>
      <c r="D229" s="35" t="s">
        <v>1559</v>
      </c>
      <c r="E229" s="35" t="s">
        <v>2050</v>
      </c>
      <c r="F229" s="35" t="s">
        <v>1726</v>
      </c>
      <c r="G229" s="35" t="s">
        <v>1747</v>
      </c>
      <c r="H229"/>
      <c r="I229"/>
      <c r="J229"/>
      <c r="K229"/>
      <c r="L229"/>
      <c r="M229"/>
    </row>
    <row r="230" spans="1:13" x14ac:dyDescent="0.25">
      <c r="A230"/>
      <c r="B230"/>
      <c r="C230" s="35" t="s">
        <v>2051</v>
      </c>
      <c r="D230" s="35" t="s">
        <v>1559</v>
      </c>
      <c r="E230" s="35" t="s">
        <v>2051</v>
      </c>
      <c r="F230" s="35" t="s">
        <v>1726</v>
      </c>
      <c r="G230" s="35" t="s">
        <v>1747</v>
      </c>
      <c r="H230"/>
      <c r="I230"/>
      <c r="J230"/>
      <c r="K230"/>
      <c r="L230"/>
      <c r="M230"/>
    </row>
    <row r="231" spans="1:13" x14ac:dyDescent="0.25">
      <c r="A231"/>
      <c r="B231"/>
      <c r="C231" s="35" t="s">
        <v>2052</v>
      </c>
      <c r="D231" s="35" t="s">
        <v>1559</v>
      </c>
      <c r="E231" s="35" t="s">
        <v>2052</v>
      </c>
      <c r="F231" s="35" t="s">
        <v>1726</v>
      </c>
      <c r="G231" s="35" t="s">
        <v>1747</v>
      </c>
      <c r="H231"/>
      <c r="I231"/>
      <c r="J231"/>
      <c r="K231"/>
      <c r="L231"/>
      <c r="M231"/>
    </row>
    <row r="232" spans="1:13" x14ac:dyDescent="0.25">
      <c r="A232"/>
      <c r="B232"/>
      <c r="C232" s="35" t="s">
        <v>2053</v>
      </c>
      <c r="D232" s="35" t="s">
        <v>1559</v>
      </c>
      <c r="E232" s="35" t="s">
        <v>2053</v>
      </c>
      <c r="F232" s="35" t="s">
        <v>1726</v>
      </c>
      <c r="G232" s="35" t="s">
        <v>1747</v>
      </c>
      <c r="H232"/>
      <c r="I232"/>
      <c r="J232"/>
      <c r="K232"/>
      <c r="L232"/>
      <c r="M232"/>
    </row>
    <row r="233" spans="1:13" x14ac:dyDescent="0.25">
      <c r="A233"/>
      <c r="B233"/>
      <c r="C233" s="35" t="s">
        <v>2054</v>
      </c>
      <c r="D233" s="35" t="s">
        <v>1559</v>
      </c>
      <c r="E233" s="35" t="s">
        <v>2054</v>
      </c>
      <c r="F233" s="35" t="s">
        <v>1726</v>
      </c>
      <c r="G233" s="35" t="s">
        <v>1747</v>
      </c>
      <c r="H233"/>
      <c r="I233"/>
      <c r="J233"/>
      <c r="K233"/>
      <c r="L233"/>
      <c r="M233"/>
    </row>
    <row r="234" spans="1:13" x14ac:dyDescent="0.25">
      <c r="A234"/>
      <c r="B234"/>
      <c r="C234" s="35" t="s">
        <v>2055</v>
      </c>
      <c r="D234" s="35" t="s">
        <v>1559</v>
      </c>
      <c r="E234" s="35" t="s">
        <v>2055</v>
      </c>
      <c r="F234" s="35" t="s">
        <v>1726</v>
      </c>
      <c r="G234" s="35" t="s">
        <v>1747</v>
      </c>
      <c r="H234"/>
      <c r="I234"/>
      <c r="J234"/>
      <c r="K234"/>
      <c r="L234"/>
      <c r="M234"/>
    </row>
    <row r="235" spans="1:13" x14ac:dyDescent="0.25">
      <c r="A235"/>
      <c r="B235" s="35" t="s">
        <v>2056</v>
      </c>
      <c r="C235" s="35" t="s">
        <v>1559</v>
      </c>
      <c r="D235" s="35" t="s">
        <v>1559</v>
      </c>
      <c r="E235" s="35" t="s">
        <v>2056</v>
      </c>
      <c r="F235" s="35" t="s">
        <v>1726</v>
      </c>
      <c r="G235" s="35" t="s">
        <v>1747</v>
      </c>
      <c r="H235"/>
      <c r="I235"/>
      <c r="J235"/>
      <c r="K235"/>
      <c r="L235"/>
      <c r="M235"/>
    </row>
    <row r="236" spans="1:13" x14ac:dyDescent="0.25">
      <c r="A236"/>
      <c r="B236"/>
      <c r="C236" s="35" t="s">
        <v>2057</v>
      </c>
      <c r="D236" s="35" t="s">
        <v>1559</v>
      </c>
      <c r="E236" s="35" t="s">
        <v>2057</v>
      </c>
      <c r="F236" s="35" t="s">
        <v>1726</v>
      </c>
      <c r="G236" s="35" t="s">
        <v>1747</v>
      </c>
      <c r="H236"/>
      <c r="I236"/>
      <c r="J236"/>
      <c r="K236"/>
      <c r="L236"/>
      <c r="M236"/>
    </row>
    <row r="237" spans="1:13" x14ac:dyDescent="0.25">
      <c r="A237"/>
      <c r="B237"/>
      <c r="C237" s="35" t="s">
        <v>2058</v>
      </c>
      <c r="D237" s="35" t="s">
        <v>1559</v>
      </c>
      <c r="E237" s="35" t="s">
        <v>2058</v>
      </c>
      <c r="F237" s="35" t="s">
        <v>1726</v>
      </c>
      <c r="G237" s="35" t="s">
        <v>1747</v>
      </c>
      <c r="H237"/>
      <c r="I237"/>
      <c r="J237"/>
      <c r="K237"/>
      <c r="L237"/>
      <c r="M237"/>
    </row>
    <row r="238" spans="1:13" x14ac:dyDescent="0.25">
      <c r="A238"/>
      <c r="B238"/>
      <c r="C238" s="35" t="s">
        <v>2059</v>
      </c>
      <c r="D238" s="35" t="s">
        <v>1559</v>
      </c>
      <c r="E238" s="35" t="s">
        <v>2059</v>
      </c>
      <c r="F238" s="35" t="s">
        <v>1726</v>
      </c>
      <c r="G238" s="35" t="s">
        <v>1747</v>
      </c>
      <c r="H238"/>
      <c r="I238"/>
      <c r="J238"/>
      <c r="K238"/>
      <c r="L238"/>
      <c r="M238"/>
    </row>
    <row r="239" spans="1:13" x14ac:dyDescent="0.25">
      <c r="A239"/>
      <c r="B239"/>
      <c r="C239" s="35" t="s">
        <v>2060</v>
      </c>
      <c r="D239" s="35" t="s">
        <v>1559</v>
      </c>
      <c r="E239" s="35" t="s">
        <v>2060</v>
      </c>
      <c r="F239" s="35" t="s">
        <v>1726</v>
      </c>
      <c r="G239" s="35" t="s">
        <v>1747</v>
      </c>
      <c r="H239"/>
      <c r="I239"/>
      <c r="J239"/>
      <c r="K239"/>
      <c r="L239"/>
      <c r="M239"/>
    </row>
    <row r="240" spans="1:13" x14ac:dyDescent="0.25">
      <c r="A240"/>
      <c r="B240"/>
      <c r="C240" s="35" t="s">
        <v>2061</v>
      </c>
      <c r="D240" s="35" t="s">
        <v>1559</v>
      </c>
      <c r="E240" s="35" t="s">
        <v>2061</v>
      </c>
      <c r="F240" s="35" t="s">
        <v>1726</v>
      </c>
      <c r="G240" s="35" t="s">
        <v>1747</v>
      </c>
      <c r="H240"/>
      <c r="I240"/>
      <c r="J240"/>
      <c r="K240"/>
      <c r="L240"/>
      <c r="M240"/>
    </row>
    <row r="241" spans="1:13" x14ac:dyDescent="0.25">
      <c r="A241"/>
      <c r="B241" s="35" t="s">
        <v>2062</v>
      </c>
      <c r="C241" s="35" t="s">
        <v>1559</v>
      </c>
      <c r="D241" s="35" t="s">
        <v>1559</v>
      </c>
      <c r="E241" s="35" t="s">
        <v>2062</v>
      </c>
      <c r="F241" s="35" t="s">
        <v>1726</v>
      </c>
      <c r="G241" s="35" t="s">
        <v>1747</v>
      </c>
      <c r="H241"/>
      <c r="I241"/>
      <c r="J241"/>
      <c r="K241"/>
      <c r="L241"/>
      <c r="M241"/>
    </row>
    <row r="242" spans="1:13" x14ac:dyDescent="0.25">
      <c r="A242"/>
      <c r="B242"/>
      <c r="C242" s="35" t="s">
        <v>2063</v>
      </c>
      <c r="D242" s="35" t="s">
        <v>1559</v>
      </c>
      <c r="E242" s="35" t="s">
        <v>2063</v>
      </c>
      <c r="F242" s="35" t="s">
        <v>1726</v>
      </c>
      <c r="G242" s="35" t="s">
        <v>1747</v>
      </c>
      <c r="H242"/>
      <c r="I242"/>
      <c r="J242"/>
      <c r="K242"/>
      <c r="L242"/>
      <c r="M242"/>
    </row>
    <row r="243" spans="1:13" x14ac:dyDescent="0.25">
      <c r="A243"/>
      <c r="B243"/>
      <c r="C243" s="35" t="s">
        <v>2064</v>
      </c>
      <c r="D243" s="35" t="s">
        <v>1559</v>
      </c>
      <c r="E243" s="35" t="s">
        <v>2064</v>
      </c>
      <c r="F243" s="35" t="s">
        <v>1726</v>
      </c>
      <c r="G243" s="35" t="s">
        <v>1747</v>
      </c>
      <c r="H243"/>
      <c r="I243"/>
      <c r="J243"/>
      <c r="K243"/>
      <c r="L243"/>
      <c r="M243"/>
    </row>
    <row r="244" spans="1:13" x14ac:dyDescent="0.25">
      <c r="A244"/>
      <c r="B244"/>
      <c r="C244" s="35" t="s">
        <v>2065</v>
      </c>
      <c r="D244" s="35" t="s">
        <v>1559</v>
      </c>
      <c r="E244" s="35" t="s">
        <v>2065</v>
      </c>
      <c r="F244" s="35" t="s">
        <v>1726</v>
      </c>
      <c r="G244" s="35" t="s">
        <v>1747</v>
      </c>
      <c r="H244"/>
      <c r="I244"/>
      <c r="J244"/>
      <c r="K244"/>
      <c r="L244"/>
      <c r="M244"/>
    </row>
    <row r="245" spans="1:13" x14ac:dyDescent="0.25">
      <c r="A245"/>
      <c r="B245"/>
      <c r="C245" s="35" t="s">
        <v>2066</v>
      </c>
      <c r="D245" s="35" t="s">
        <v>1559</v>
      </c>
      <c r="E245" s="35" t="s">
        <v>2066</v>
      </c>
      <c r="F245" s="35" t="s">
        <v>1726</v>
      </c>
      <c r="G245" s="35" t="s">
        <v>1747</v>
      </c>
      <c r="H245"/>
      <c r="I245"/>
      <c r="J245"/>
      <c r="K245"/>
      <c r="L245"/>
      <c r="M245"/>
    </row>
    <row r="246" spans="1:13" x14ac:dyDescent="0.25">
      <c r="A246"/>
      <c r="B246"/>
      <c r="C246" s="35" t="s">
        <v>2067</v>
      </c>
      <c r="D246" s="35" t="s">
        <v>1559</v>
      </c>
      <c r="E246" s="35" t="s">
        <v>2067</v>
      </c>
      <c r="F246" s="35" t="s">
        <v>1726</v>
      </c>
      <c r="G246" s="35" t="s">
        <v>1747</v>
      </c>
      <c r="H246"/>
      <c r="I246"/>
      <c r="J246"/>
      <c r="K246"/>
      <c r="L246"/>
      <c r="M246"/>
    </row>
    <row r="247" spans="1:13" x14ac:dyDescent="0.25">
      <c r="A247"/>
      <c r="B247"/>
      <c r="C247" s="35" t="s">
        <v>2068</v>
      </c>
      <c r="D247" s="35" t="s">
        <v>1559</v>
      </c>
      <c r="E247" s="35" t="s">
        <v>2068</v>
      </c>
      <c r="F247" s="35" t="s">
        <v>1726</v>
      </c>
      <c r="G247" s="35" t="s">
        <v>1747</v>
      </c>
      <c r="H247"/>
      <c r="I247"/>
      <c r="J247"/>
      <c r="K247"/>
      <c r="L247"/>
      <c r="M247"/>
    </row>
    <row r="248" spans="1:13" x14ac:dyDescent="0.25">
      <c r="A248"/>
      <c r="B248" s="35" t="s">
        <v>2069</v>
      </c>
      <c r="C248" s="35" t="s">
        <v>1559</v>
      </c>
      <c r="D248" s="35" t="s">
        <v>1559</v>
      </c>
      <c r="E248" s="35" t="s">
        <v>2069</v>
      </c>
      <c r="F248" s="35" t="s">
        <v>1726</v>
      </c>
      <c r="G248" s="35" t="s">
        <v>1747</v>
      </c>
      <c r="H248"/>
      <c r="I248"/>
      <c r="J248"/>
      <c r="K248"/>
      <c r="L248"/>
      <c r="M248"/>
    </row>
    <row r="249" spans="1:13" x14ac:dyDescent="0.25">
      <c r="A249"/>
      <c r="B249"/>
      <c r="C249" s="35" t="s">
        <v>2070</v>
      </c>
      <c r="D249" s="35" t="s">
        <v>1559</v>
      </c>
      <c r="E249" s="35" t="s">
        <v>2070</v>
      </c>
      <c r="F249" s="35" t="s">
        <v>1726</v>
      </c>
      <c r="G249" s="35" t="s">
        <v>1747</v>
      </c>
      <c r="H249"/>
      <c r="I249"/>
      <c r="J249"/>
      <c r="K249"/>
      <c r="L249"/>
      <c r="M249"/>
    </row>
    <row r="250" spans="1:13" x14ac:dyDescent="0.25">
      <c r="A250"/>
      <c r="B250"/>
      <c r="C250" s="35" t="s">
        <v>2071</v>
      </c>
      <c r="D250" s="35" t="s">
        <v>1559</v>
      </c>
      <c r="E250" s="35" t="s">
        <v>2071</v>
      </c>
      <c r="F250" s="35" t="s">
        <v>1726</v>
      </c>
      <c r="G250" s="35" t="s">
        <v>1747</v>
      </c>
      <c r="H250"/>
      <c r="I250"/>
      <c r="J250"/>
      <c r="K250"/>
      <c r="L250"/>
      <c r="M250"/>
    </row>
    <row r="251" spans="1:13" x14ac:dyDescent="0.25">
      <c r="A251"/>
      <c r="B251"/>
      <c r="C251" s="35" t="s">
        <v>2072</v>
      </c>
      <c r="D251" s="35" t="s">
        <v>1559</v>
      </c>
      <c r="E251" s="35" t="s">
        <v>2072</v>
      </c>
      <c r="F251" s="35" t="s">
        <v>1726</v>
      </c>
      <c r="G251" s="35" t="s">
        <v>1747</v>
      </c>
      <c r="H251"/>
      <c r="I251"/>
      <c r="J251"/>
      <c r="K251"/>
      <c r="L251"/>
      <c r="M251"/>
    </row>
    <row r="252" spans="1:13" x14ac:dyDescent="0.25">
      <c r="A252"/>
      <c r="B252"/>
      <c r="C252" s="35" t="s">
        <v>2073</v>
      </c>
      <c r="D252" s="35" t="s">
        <v>1559</v>
      </c>
      <c r="E252" s="35" t="s">
        <v>2073</v>
      </c>
      <c r="F252" s="35" t="s">
        <v>1726</v>
      </c>
      <c r="G252" s="35" t="s">
        <v>1747</v>
      </c>
      <c r="H252"/>
      <c r="I252"/>
      <c r="J252"/>
      <c r="K252"/>
      <c r="L252"/>
      <c r="M252"/>
    </row>
    <row r="253" spans="1:13" x14ac:dyDescent="0.25">
      <c r="A253" s="35" t="s">
        <v>2324</v>
      </c>
      <c r="B253" s="35" t="s">
        <v>1559</v>
      </c>
      <c r="C253" s="35" t="s">
        <v>1559</v>
      </c>
      <c r="D253" s="35" t="s">
        <v>1559</v>
      </c>
      <c r="E253" s="35" t="s">
        <v>2324</v>
      </c>
      <c r="F253" s="35" t="s">
        <v>1727</v>
      </c>
      <c r="G253" s="35" t="s">
        <v>837</v>
      </c>
      <c r="H253"/>
      <c r="I253"/>
      <c r="J253"/>
      <c r="K253"/>
      <c r="L253"/>
      <c r="M253"/>
    </row>
    <row r="254" spans="1:13" x14ac:dyDescent="0.25">
      <c r="A254"/>
      <c r="B254" s="35" t="s">
        <v>2327</v>
      </c>
      <c r="C254" s="35" t="s">
        <v>1559</v>
      </c>
      <c r="D254" s="35" t="s">
        <v>1559</v>
      </c>
      <c r="E254" s="35" t="s">
        <v>2327</v>
      </c>
      <c r="F254" s="35" t="s">
        <v>1727</v>
      </c>
      <c r="G254" s="35" t="s">
        <v>837</v>
      </c>
      <c r="H254"/>
      <c r="I254"/>
      <c r="J254"/>
      <c r="K254"/>
      <c r="L254"/>
      <c r="M254"/>
    </row>
    <row r="255" spans="1:13" x14ac:dyDescent="0.25">
      <c r="A255"/>
      <c r="B255"/>
      <c r="C255" s="35" t="s">
        <v>2328</v>
      </c>
      <c r="D255" s="35" t="s">
        <v>1559</v>
      </c>
      <c r="E255" s="35" t="s">
        <v>2328</v>
      </c>
      <c r="F255" s="35" t="s">
        <v>1726</v>
      </c>
      <c r="G255" s="35" t="s">
        <v>1728</v>
      </c>
      <c r="H255"/>
      <c r="I255"/>
      <c r="J255"/>
      <c r="K255"/>
      <c r="L255"/>
      <c r="M255"/>
    </row>
    <row r="256" spans="1:13" x14ac:dyDescent="0.25">
      <c r="A256"/>
      <c r="B256"/>
      <c r="C256" s="35" t="s">
        <v>2329</v>
      </c>
      <c r="D256" s="35" t="s">
        <v>1559</v>
      </c>
      <c r="E256" s="35" t="s">
        <v>2329</v>
      </c>
      <c r="F256" s="35" t="s">
        <v>1726</v>
      </c>
      <c r="G256" s="35" t="s">
        <v>1728</v>
      </c>
      <c r="H256"/>
      <c r="I256"/>
      <c r="J256"/>
      <c r="K256"/>
      <c r="L256"/>
      <c r="M256"/>
    </row>
    <row r="257" spans="1:13" x14ac:dyDescent="0.25">
      <c r="A257"/>
      <c r="B257"/>
      <c r="C257" s="35" t="s">
        <v>2330</v>
      </c>
      <c r="D257" s="35" t="s">
        <v>1559</v>
      </c>
      <c r="E257" s="35" t="s">
        <v>2330</v>
      </c>
      <c r="F257" s="35" t="s">
        <v>1726</v>
      </c>
      <c r="G257" s="35" t="s">
        <v>1728</v>
      </c>
      <c r="H257"/>
      <c r="I257"/>
      <c r="J257"/>
      <c r="K257"/>
      <c r="L257"/>
      <c r="M257"/>
    </row>
    <row r="258" spans="1:13" x14ac:dyDescent="0.25">
      <c r="A258"/>
      <c r="B258"/>
      <c r="C258" s="35" t="s">
        <v>2331</v>
      </c>
      <c r="D258" s="35" t="s">
        <v>1559</v>
      </c>
      <c r="E258" s="35" t="s">
        <v>2331</v>
      </c>
      <c r="F258" s="35" t="s">
        <v>1726</v>
      </c>
      <c r="G258" s="35" t="s">
        <v>1728</v>
      </c>
      <c r="H258"/>
      <c r="I258"/>
      <c r="J258"/>
      <c r="K258"/>
      <c r="L258"/>
      <c r="M258"/>
    </row>
    <row r="259" spans="1:13" x14ac:dyDescent="0.25">
      <c r="A259"/>
      <c r="B259"/>
      <c r="C259"/>
      <c r="D259"/>
      <c r="E259"/>
      <c r="F259"/>
      <c r="G259"/>
      <c r="H259"/>
      <c r="I259"/>
      <c r="J259"/>
      <c r="K259"/>
      <c r="L259"/>
      <c r="M259"/>
    </row>
    <row r="260" spans="1:13" x14ac:dyDescent="0.25">
      <c r="A260"/>
      <c r="B260"/>
      <c r="C260"/>
      <c r="D260"/>
      <c r="E260"/>
      <c r="F260"/>
      <c r="G260"/>
      <c r="H260"/>
      <c r="I260"/>
      <c r="J260"/>
      <c r="K260"/>
      <c r="L260"/>
      <c r="M260"/>
    </row>
    <row r="261" spans="1:13" x14ac:dyDescent="0.25">
      <c r="A261"/>
      <c r="B261"/>
      <c r="C261"/>
      <c r="D261"/>
      <c r="E261"/>
      <c r="F261"/>
      <c r="G261"/>
      <c r="H261"/>
      <c r="I261"/>
      <c r="J261"/>
      <c r="K261"/>
      <c r="L261"/>
      <c r="M261"/>
    </row>
    <row r="262" spans="1:13" x14ac:dyDescent="0.25">
      <c r="A262"/>
      <c r="B262"/>
      <c r="C262"/>
      <c r="D262"/>
      <c r="E262"/>
      <c r="F262"/>
      <c r="G262"/>
      <c r="H262"/>
      <c r="I262"/>
      <c r="J262"/>
      <c r="K262"/>
      <c r="L262"/>
      <c r="M262"/>
    </row>
    <row r="263" spans="1:13" x14ac:dyDescent="0.25">
      <c r="A263"/>
      <c r="B263"/>
      <c r="C263"/>
      <c r="D263"/>
      <c r="E263"/>
      <c r="F263"/>
      <c r="G263"/>
      <c r="H263"/>
      <c r="I263"/>
      <c r="J263"/>
      <c r="K263"/>
      <c r="L263"/>
      <c r="M263"/>
    </row>
    <row r="264" spans="1:13" x14ac:dyDescent="0.25">
      <c r="A264"/>
      <c r="B264"/>
      <c r="C264"/>
      <c r="D264"/>
      <c r="E264"/>
      <c r="F264"/>
      <c r="G264"/>
      <c r="H264"/>
      <c r="I264"/>
      <c r="J264"/>
      <c r="K264"/>
      <c r="L264"/>
      <c r="M264"/>
    </row>
    <row r="265" spans="1:13" x14ac:dyDescent="0.25">
      <c r="A265"/>
      <c r="B265"/>
      <c r="C265"/>
      <c r="D265"/>
      <c r="E265"/>
      <c r="F265"/>
      <c r="G265"/>
      <c r="H265"/>
      <c r="I265"/>
      <c r="J265"/>
      <c r="K265"/>
      <c r="L265"/>
      <c r="M265"/>
    </row>
    <row r="266" spans="1:13" x14ac:dyDescent="0.25">
      <c r="A266"/>
      <c r="B266"/>
      <c r="C266"/>
      <c r="D266"/>
      <c r="E266"/>
      <c r="F266"/>
      <c r="G266"/>
      <c r="H266"/>
      <c r="I266"/>
      <c r="J266"/>
      <c r="K266"/>
      <c r="L266"/>
      <c r="M266"/>
    </row>
    <row r="267" spans="1:13" x14ac:dyDescent="0.25">
      <c r="A267"/>
      <c r="B267"/>
      <c r="C267"/>
      <c r="D267"/>
      <c r="E267"/>
      <c r="F267"/>
      <c r="G267"/>
      <c r="H267"/>
      <c r="I267"/>
      <c r="J267"/>
      <c r="K267"/>
      <c r="L267"/>
      <c r="M267"/>
    </row>
    <row r="268" spans="1:13" x14ac:dyDescent="0.25">
      <c r="A268"/>
      <c r="B268"/>
      <c r="C268"/>
      <c r="D268"/>
      <c r="E268"/>
      <c r="F268"/>
      <c r="G268"/>
      <c r="H268"/>
      <c r="I268"/>
      <c r="J268"/>
      <c r="K268"/>
      <c r="L268"/>
      <c r="M268"/>
    </row>
    <row r="269" spans="1:13" x14ac:dyDescent="0.25">
      <c r="A269"/>
      <c r="B269"/>
      <c r="C269"/>
      <c r="D269"/>
      <c r="E269"/>
      <c r="F269"/>
      <c r="G269"/>
      <c r="H269"/>
      <c r="I269"/>
      <c r="J269"/>
      <c r="K269"/>
      <c r="L269"/>
      <c r="M269"/>
    </row>
    <row r="270" spans="1:13" x14ac:dyDescent="0.25">
      <c r="A270"/>
      <c r="B270"/>
      <c r="C270"/>
      <c r="D270"/>
      <c r="E270"/>
      <c r="F270"/>
      <c r="G270"/>
      <c r="H270"/>
      <c r="I270"/>
      <c r="J270"/>
      <c r="K270"/>
      <c r="L270"/>
      <c r="M270"/>
    </row>
    <row r="271" spans="1:13" x14ac:dyDescent="0.25">
      <c r="A271"/>
      <c r="B271"/>
      <c r="C271"/>
      <c r="D271"/>
      <c r="E271"/>
      <c r="F271"/>
      <c r="G271"/>
      <c r="H271"/>
      <c r="I271"/>
      <c r="J271"/>
      <c r="K271"/>
      <c r="L271"/>
      <c r="M271"/>
    </row>
    <row r="272" spans="1:13" x14ac:dyDescent="0.25">
      <c r="A272"/>
      <c r="B272"/>
      <c r="C272"/>
      <c r="D272"/>
      <c r="E272"/>
      <c r="F272"/>
      <c r="G272"/>
      <c r="H272"/>
      <c r="I272"/>
      <c r="J272"/>
      <c r="K272"/>
      <c r="L272"/>
      <c r="M272"/>
    </row>
    <row r="273" spans="1:13" x14ac:dyDescent="0.25">
      <c r="A273"/>
      <c r="B273"/>
      <c r="C273"/>
      <c r="D273"/>
      <c r="E273"/>
      <c r="F273"/>
      <c r="G273"/>
      <c r="H273"/>
      <c r="I273"/>
      <c r="J273"/>
      <c r="K273"/>
      <c r="L273"/>
      <c r="M273"/>
    </row>
    <row r="274" spans="1:13" x14ac:dyDescent="0.25">
      <c r="A274"/>
      <c r="B274"/>
      <c r="C274"/>
      <c r="D274"/>
      <c r="E274"/>
      <c r="F274"/>
      <c r="G274"/>
      <c r="H274"/>
      <c r="I274"/>
      <c r="J274"/>
      <c r="K274"/>
      <c r="L274"/>
      <c r="M274"/>
    </row>
    <row r="275" spans="1:13" x14ac:dyDescent="0.25">
      <c r="A275"/>
      <c r="B275"/>
      <c r="C275"/>
      <c r="D275"/>
      <c r="E275"/>
      <c r="F275"/>
      <c r="G275"/>
      <c r="H275"/>
      <c r="I275"/>
      <c r="J275"/>
      <c r="K275"/>
      <c r="L275"/>
      <c r="M275"/>
    </row>
    <row r="276" spans="1:13" x14ac:dyDescent="0.25">
      <c r="A276"/>
      <c r="B276"/>
      <c r="C276"/>
      <c r="D276"/>
      <c r="E276"/>
      <c r="F276"/>
      <c r="G276"/>
      <c r="H276"/>
      <c r="I276"/>
      <c r="J276"/>
      <c r="K276"/>
      <c r="L276"/>
      <c r="M276"/>
    </row>
    <row r="277" spans="1:13" x14ac:dyDescent="0.25">
      <c r="A277"/>
      <c r="B277"/>
      <c r="C277"/>
      <c r="D277"/>
      <c r="E277"/>
      <c r="F277"/>
      <c r="G277"/>
      <c r="H277"/>
      <c r="I277"/>
      <c r="J277"/>
      <c r="K277"/>
      <c r="L277"/>
      <c r="M277"/>
    </row>
    <row r="278" spans="1:13" x14ac:dyDescent="0.25">
      <c r="A278"/>
      <c r="B278"/>
      <c r="C278"/>
      <c r="D278"/>
      <c r="E278"/>
      <c r="F278"/>
      <c r="G278"/>
      <c r="H278"/>
      <c r="I278"/>
      <c r="J278"/>
      <c r="K278"/>
      <c r="L278"/>
      <c r="M278"/>
    </row>
    <row r="279" spans="1:13" x14ac:dyDescent="0.25">
      <c r="A279"/>
      <c r="B279"/>
      <c r="C279"/>
      <c r="D279"/>
      <c r="E279"/>
      <c r="F279"/>
      <c r="G279"/>
      <c r="H279"/>
      <c r="I279"/>
      <c r="J279"/>
      <c r="K279"/>
      <c r="L279"/>
      <c r="M279"/>
    </row>
    <row r="280" spans="1:13" x14ac:dyDescent="0.25">
      <c r="A280"/>
      <c r="B280"/>
      <c r="C280"/>
      <c r="D280"/>
      <c r="E280"/>
      <c r="F280"/>
      <c r="G280"/>
      <c r="H280"/>
      <c r="I280"/>
      <c r="J280"/>
      <c r="K280"/>
      <c r="L280"/>
      <c r="M280"/>
    </row>
    <row r="281" spans="1:13" x14ac:dyDescent="0.25">
      <c r="A281"/>
      <c r="B281"/>
      <c r="C281"/>
      <c r="D281"/>
      <c r="E281"/>
      <c r="F281"/>
      <c r="G281"/>
      <c r="H281"/>
      <c r="I281"/>
      <c r="J281"/>
      <c r="K281"/>
      <c r="L281"/>
      <c r="M281"/>
    </row>
    <row r="282" spans="1:13" x14ac:dyDescent="0.25">
      <c r="A282"/>
      <c r="B282"/>
      <c r="C282"/>
      <c r="D282"/>
      <c r="E282"/>
      <c r="F282"/>
      <c r="G282"/>
      <c r="H282"/>
      <c r="I282"/>
      <c r="J282"/>
      <c r="K282"/>
      <c r="L282"/>
      <c r="M282"/>
    </row>
    <row r="283" spans="1:13" x14ac:dyDescent="0.25">
      <c r="A283"/>
      <c r="B283"/>
      <c r="C283"/>
      <c r="D283"/>
      <c r="E283"/>
      <c r="F283"/>
      <c r="G283"/>
      <c r="H283"/>
      <c r="I283"/>
      <c r="J283"/>
      <c r="K283"/>
      <c r="L283"/>
      <c r="M283"/>
    </row>
    <row r="284" spans="1:13" x14ac:dyDescent="0.25">
      <c r="A284"/>
      <c r="B284"/>
      <c r="C284"/>
      <c r="D284"/>
      <c r="E284"/>
      <c r="F284"/>
      <c r="G284"/>
      <c r="H284"/>
      <c r="I284"/>
      <c r="J284"/>
      <c r="K284"/>
      <c r="L284"/>
      <c r="M284"/>
    </row>
    <row r="285" spans="1:13" x14ac:dyDescent="0.25">
      <c r="A285"/>
      <c r="B285"/>
      <c r="C285"/>
      <c r="D285"/>
      <c r="E285"/>
      <c r="F285"/>
      <c r="G285"/>
      <c r="H285"/>
      <c r="I285"/>
      <c r="J285"/>
      <c r="K285"/>
      <c r="L285"/>
      <c r="M285"/>
    </row>
    <row r="286" spans="1:13" x14ac:dyDescent="0.25">
      <c r="A286"/>
      <c r="B286"/>
      <c r="C286"/>
      <c r="D286"/>
      <c r="E286"/>
      <c r="F286"/>
      <c r="G286"/>
      <c r="H286"/>
      <c r="I286"/>
      <c r="J286"/>
      <c r="K286"/>
      <c r="L286"/>
      <c r="M286"/>
    </row>
    <row r="287" spans="1:13" x14ac:dyDescent="0.25">
      <c r="A287"/>
      <c r="B287"/>
      <c r="C287"/>
      <c r="D287"/>
      <c r="E287"/>
      <c r="F287"/>
      <c r="G287"/>
      <c r="H287"/>
      <c r="I287"/>
      <c r="J287"/>
      <c r="K287"/>
      <c r="L287"/>
      <c r="M287"/>
    </row>
    <row r="288" spans="1:13" x14ac:dyDescent="0.25">
      <c r="A288"/>
      <c r="B288"/>
      <c r="C288"/>
      <c r="D288"/>
      <c r="E288"/>
      <c r="F288"/>
      <c r="G288"/>
      <c r="H288"/>
      <c r="I288"/>
      <c r="J288"/>
      <c r="K288"/>
      <c r="L288"/>
      <c r="M288"/>
    </row>
    <row r="289" spans="1:13" x14ac:dyDescent="0.25">
      <c r="A289"/>
      <c r="B289"/>
      <c r="C289"/>
      <c r="D289"/>
      <c r="E289"/>
      <c r="F289"/>
      <c r="G289"/>
      <c r="H289"/>
      <c r="I289"/>
      <c r="J289"/>
      <c r="K289"/>
      <c r="L289"/>
      <c r="M289"/>
    </row>
    <row r="290" spans="1:13" x14ac:dyDescent="0.25">
      <c r="A290"/>
      <c r="B290"/>
      <c r="C290"/>
      <c r="D290"/>
      <c r="E290"/>
      <c r="F290"/>
      <c r="G290"/>
      <c r="H290"/>
      <c r="I290"/>
      <c r="J290"/>
      <c r="K290"/>
      <c r="L290"/>
      <c r="M290"/>
    </row>
    <row r="291" spans="1:13" x14ac:dyDescent="0.25">
      <c r="A291"/>
      <c r="B291"/>
      <c r="C291"/>
      <c r="D291"/>
      <c r="E291"/>
      <c r="F291"/>
      <c r="G291"/>
      <c r="H291"/>
      <c r="I291"/>
      <c r="J291"/>
      <c r="K291"/>
      <c r="L291"/>
      <c r="M291"/>
    </row>
    <row r="292" spans="1:13" x14ac:dyDescent="0.25">
      <c r="A292"/>
      <c r="B292"/>
      <c r="C292"/>
      <c r="D292"/>
      <c r="E292"/>
      <c r="F292"/>
      <c r="G292"/>
      <c r="H292"/>
      <c r="I292"/>
      <c r="J292"/>
      <c r="K292"/>
      <c r="L292"/>
      <c r="M292"/>
    </row>
    <row r="293" spans="1:13" x14ac:dyDescent="0.25">
      <c r="A293"/>
      <c r="B293"/>
      <c r="C293"/>
      <c r="D293"/>
      <c r="E293"/>
      <c r="F293"/>
      <c r="G293"/>
      <c r="H293"/>
      <c r="I293"/>
      <c r="J293"/>
      <c r="K293"/>
      <c r="L293"/>
      <c r="M293"/>
    </row>
    <row r="294" spans="1:13" x14ac:dyDescent="0.25">
      <c r="A294"/>
      <c r="B294"/>
      <c r="C294"/>
      <c r="D294"/>
      <c r="E294"/>
      <c r="F294"/>
      <c r="G294"/>
      <c r="H294"/>
      <c r="I294"/>
      <c r="J294"/>
      <c r="K294"/>
      <c r="L294"/>
      <c r="M294"/>
    </row>
    <row r="295" spans="1:13" x14ac:dyDescent="0.25">
      <c r="A295"/>
      <c r="B295"/>
      <c r="C295"/>
      <c r="D295"/>
      <c r="E295"/>
      <c r="F295"/>
      <c r="G295"/>
      <c r="H295"/>
      <c r="I295"/>
      <c r="J295"/>
      <c r="K295"/>
      <c r="L295"/>
      <c r="M295"/>
    </row>
    <row r="296" spans="1:13" x14ac:dyDescent="0.25">
      <c r="A296"/>
      <c r="B296"/>
      <c r="C296"/>
      <c r="D296"/>
      <c r="E296"/>
      <c r="F296"/>
      <c r="G296"/>
      <c r="H296"/>
      <c r="I296"/>
      <c r="J296"/>
      <c r="K296"/>
      <c r="L296"/>
      <c r="M296"/>
    </row>
    <row r="297" spans="1:13" x14ac:dyDescent="0.25">
      <c r="A297"/>
      <c r="B297"/>
      <c r="C297"/>
      <c r="D297"/>
      <c r="E297"/>
      <c r="F297"/>
      <c r="G297"/>
      <c r="H297"/>
      <c r="I297"/>
      <c r="J297"/>
      <c r="K297"/>
      <c r="L297"/>
      <c r="M297"/>
    </row>
    <row r="298" spans="1:13" x14ac:dyDescent="0.25">
      <c r="A298"/>
      <c r="B298"/>
      <c r="C298"/>
      <c r="D298"/>
      <c r="E298"/>
      <c r="F298"/>
      <c r="G298"/>
      <c r="H298"/>
      <c r="I298"/>
      <c r="J298"/>
      <c r="K298"/>
      <c r="L298"/>
      <c r="M298"/>
    </row>
    <row r="299" spans="1:13" x14ac:dyDescent="0.25">
      <c r="A299"/>
      <c r="B299"/>
      <c r="C299"/>
      <c r="D299"/>
      <c r="E299"/>
      <c r="F299"/>
      <c r="G299"/>
      <c r="H299"/>
      <c r="I299"/>
      <c r="J299"/>
      <c r="K299"/>
      <c r="L299"/>
      <c r="M299"/>
    </row>
    <row r="300" spans="1:13" x14ac:dyDescent="0.25">
      <c r="A300"/>
      <c r="B300"/>
      <c r="C300"/>
      <c r="D300"/>
      <c r="E300"/>
      <c r="F300"/>
      <c r="G300"/>
      <c r="H300"/>
      <c r="I300"/>
      <c r="J300"/>
      <c r="K300"/>
      <c r="L300"/>
      <c r="M300"/>
    </row>
    <row r="301" spans="1:13" x14ac:dyDescent="0.25">
      <c r="A301"/>
      <c r="B301"/>
      <c r="C301"/>
      <c r="D301"/>
      <c r="E301"/>
      <c r="F301"/>
      <c r="G301"/>
      <c r="H301"/>
      <c r="I301"/>
      <c r="J301"/>
      <c r="K301"/>
      <c r="L301"/>
      <c r="M301"/>
    </row>
    <row r="302" spans="1:13" x14ac:dyDescent="0.25">
      <c r="A302"/>
      <c r="B302"/>
      <c r="C302"/>
      <c r="D302"/>
      <c r="E302"/>
      <c r="F302"/>
      <c r="G302"/>
      <c r="H302"/>
      <c r="I302"/>
      <c r="J302"/>
      <c r="K302"/>
      <c r="L302"/>
      <c r="M302"/>
    </row>
    <row r="303" spans="1:13" x14ac:dyDescent="0.25">
      <c r="A303"/>
      <c r="B303"/>
      <c r="C303"/>
      <c r="D303"/>
      <c r="E303"/>
      <c r="F303"/>
      <c r="G303"/>
      <c r="H303"/>
      <c r="I303"/>
      <c r="J303"/>
      <c r="K303"/>
      <c r="L303"/>
      <c r="M303"/>
    </row>
    <row r="304" spans="1:13" x14ac:dyDescent="0.25">
      <c r="A304"/>
      <c r="B304"/>
      <c r="C304"/>
      <c r="D304"/>
      <c r="E304"/>
      <c r="F304"/>
      <c r="G304"/>
      <c r="H304"/>
      <c r="I304"/>
      <c r="J304"/>
      <c r="K304"/>
      <c r="L304"/>
      <c r="M304"/>
    </row>
    <row r="305" spans="1:13" x14ac:dyDescent="0.25">
      <c r="A305"/>
      <c r="B305"/>
      <c r="C305"/>
      <c r="D305"/>
      <c r="E305"/>
      <c r="F305"/>
      <c r="G305"/>
      <c r="H305"/>
      <c r="I305"/>
      <c r="J305"/>
      <c r="K305"/>
      <c r="L305"/>
      <c r="M305"/>
    </row>
    <row r="306" spans="1:13" x14ac:dyDescent="0.25">
      <c r="A306"/>
      <c r="B306"/>
      <c r="C306"/>
      <c r="D306"/>
      <c r="E306"/>
      <c r="F306"/>
      <c r="G306"/>
      <c r="H306"/>
      <c r="I306"/>
      <c r="J306"/>
      <c r="K306"/>
      <c r="L306"/>
      <c r="M306"/>
    </row>
    <row r="307" spans="1:13" x14ac:dyDescent="0.25">
      <c r="A307"/>
      <c r="B307"/>
      <c r="C307"/>
      <c r="D307"/>
      <c r="E307"/>
      <c r="F307"/>
      <c r="G307"/>
      <c r="H307"/>
      <c r="I307"/>
      <c r="J307"/>
      <c r="K307"/>
      <c r="L307"/>
      <c r="M307"/>
    </row>
    <row r="308" spans="1:13" x14ac:dyDescent="0.25">
      <c r="A308"/>
      <c r="B308"/>
      <c r="C308"/>
      <c r="D308"/>
      <c r="E308"/>
      <c r="F308"/>
      <c r="G308"/>
      <c r="H308"/>
      <c r="I308"/>
      <c r="J308"/>
      <c r="K308"/>
      <c r="L308"/>
      <c r="M308"/>
    </row>
    <row r="309" spans="1:13" x14ac:dyDescent="0.25">
      <c r="A309"/>
      <c r="B309"/>
      <c r="C309"/>
      <c r="D309"/>
      <c r="E309"/>
      <c r="F309"/>
      <c r="G309"/>
      <c r="H309"/>
      <c r="I309"/>
      <c r="J309"/>
      <c r="K309"/>
      <c r="L309"/>
      <c r="M309"/>
    </row>
    <row r="310" spans="1:13" x14ac:dyDescent="0.25">
      <c r="A310"/>
      <c r="B310"/>
      <c r="C310"/>
      <c r="D310"/>
      <c r="E310"/>
      <c r="F310"/>
      <c r="G310"/>
      <c r="H310"/>
      <c r="I310"/>
      <c r="J310"/>
      <c r="K310"/>
      <c r="L310"/>
      <c r="M310"/>
    </row>
    <row r="311" spans="1:13" x14ac:dyDescent="0.25">
      <c r="A311"/>
      <c r="B311"/>
      <c r="C311"/>
      <c r="D311"/>
      <c r="E311"/>
      <c r="F311"/>
      <c r="G311"/>
      <c r="H311"/>
      <c r="I311"/>
      <c r="J311"/>
      <c r="K311"/>
      <c r="L311"/>
      <c r="M311"/>
    </row>
    <row r="312" spans="1:13" x14ac:dyDescent="0.25">
      <c r="A312"/>
      <c r="B312"/>
      <c r="C312"/>
      <c r="D312"/>
      <c r="E312"/>
      <c r="F312"/>
      <c r="G312"/>
      <c r="H312"/>
      <c r="I312"/>
      <c r="J312"/>
      <c r="K312"/>
      <c r="L312"/>
      <c r="M312"/>
    </row>
    <row r="313" spans="1:13" x14ac:dyDescent="0.25">
      <c r="A313"/>
      <c r="B313"/>
      <c r="C313"/>
      <c r="D313"/>
      <c r="E313"/>
      <c r="F313"/>
      <c r="G313"/>
      <c r="H313"/>
      <c r="I313"/>
      <c r="J313"/>
      <c r="K313"/>
      <c r="L313"/>
      <c r="M313"/>
    </row>
    <row r="314" spans="1:13" x14ac:dyDescent="0.25">
      <c r="A314"/>
      <c r="B314"/>
      <c r="C314"/>
      <c r="D314"/>
      <c r="E314"/>
      <c r="F314"/>
      <c r="G314"/>
      <c r="H314"/>
      <c r="I314"/>
      <c r="J314"/>
      <c r="K314"/>
      <c r="L314"/>
      <c r="M314"/>
    </row>
    <row r="315" spans="1:13" x14ac:dyDescent="0.25">
      <c r="A315"/>
      <c r="B315"/>
      <c r="C315"/>
      <c r="D315"/>
      <c r="E315"/>
      <c r="F315"/>
      <c r="G315"/>
      <c r="H315"/>
      <c r="I315"/>
      <c r="J315"/>
      <c r="K315"/>
      <c r="L315"/>
      <c r="M315"/>
    </row>
    <row r="316" spans="1:13" x14ac:dyDescent="0.25">
      <c r="A316"/>
      <c r="B316"/>
      <c r="C316"/>
      <c r="D316"/>
      <c r="E316"/>
      <c r="F316"/>
      <c r="G316"/>
      <c r="H316"/>
      <c r="I316"/>
      <c r="J316"/>
      <c r="K316"/>
      <c r="L316"/>
      <c r="M316"/>
    </row>
    <row r="317" spans="1:13" x14ac:dyDescent="0.25">
      <c r="A317"/>
      <c r="B317"/>
      <c r="C317"/>
      <c r="D317"/>
      <c r="E317"/>
      <c r="F317"/>
      <c r="G317"/>
      <c r="H317"/>
      <c r="I317"/>
      <c r="J317"/>
      <c r="K317"/>
      <c r="L317"/>
      <c r="M317"/>
    </row>
    <row r="318" spans="1:13" x14ac:dyDescent="0.25">
      <c r="A318"/>
      <c r="B318"/>
      <c r="C318"/>
      <c r="D318"/>
      <c r="E318"/>
      <c r="F318"/>
      <c r="G318"/>
      <c r="H318"/>
      <c r="I318"/>
      <c r="J318"/>
      <c r="K318"/>
      <c r="L318"/>
      <c r="M318"/>
    </row>
    <row r="319" spans="1:13" x14ac:dyDescent="0.25">
      <c r="A319"/>
      <c r="B319"/>
      <c r="C319"/>
      <c r="D319"/>
      <c r="E319"/>
      <c r="F319"/>
      <c r="G319"/>
      <c r="H319"/>
      <c r="I319"/>
      <c r="J319"/>
      <c r="K319"/>
      <c r="L319"/>
      <c r="M319"/>
    </row>
    <row r="320" spans="1:13" x14ac:dyDescent="0.25">
      <c r="A320"/>
      <c r="B320"/>
      <c r="C320"/>
      <c r="D320"/>
      <c r="E320"/>
      <c r="F320"/>
      <c r="G320"/>
      <c r="H320"/>
      <c r="I320"/>
      <c r="J320"/>
      <c r="K320"/>
      <c r="L320"/>
      <c r="M320"/>
    </row>
    <row r="321" spans="1:13" x14ac:dyDescent="0.25">
      <c r="A321"/>
      <c r="B321"/>
      <c r="C321"/>
      <c r="D321"/>
      <c r="E321"/>
      <c r="F321"/>
      <c r="G321"/>
      <c r="H321"/>
      <c r="I321"/>
      <c r="J321"/>
      <c r="K321"/>
      <c r="L321"/>
      <c r="M321"/>
    </row>
    <row r="322" spans="1:13" x14ac:dyDescent="0.25">
      <c r="A322"/>
      <c r="B322"/>
      <c r="C322"/>
      <c r="D322"/>
      <c r="E322"/>
      <c r="F322"/>
      <c r="G322"/>
      <c r="H322"/>
      <c r="I322"/>
      <c r="J322"/>
      <c r="K322"/>
      <c r="L322"/>
      <c r="M322"/>
    </row>
    <row r="323" spans="1:13" x14ac:dyDescent="0.25">
      <c r="A323"/>
      <c r="B323"/>
      <c r="C323"/>
      <c r="D323"/>
      <c r="E323"/>
      <c r="F323"/>
      <c r="G323"/>
      <c r="H323"/>
      <c r="I323"/>
      <c r="J323"/>
      <c r="K323"/>
      <c r="L323"/>
      <c r="M323"/>
    </row>
    <row r="324" spans="1:13" x14ac:dyDescent="0.25">
      <c r="A324"/>
      <c r="B324"/>
      <c r="C324"/>
      <c r="D324"/>
      <c r="E324"/>
      <c r="F324"/>
      <c r="G324"/>
      <c r="H324"/>
      <c r="I324"/>
      <c r="J324"/>
      <c r="K324"/>
      <c r="L324"/>
      <c r="M324"/>
    </row>
    <row r="325" spans="1:13" x14ac:dyDescent="0.25">
      <c r="A325"/>
      <c r="B325"/>
      <c r="C325"/>
      <c r="D325"/>
      <c r="E325"/>
      <c r="F325"/>
      <c r="G325"/>
      <c r="H325"/>
      <c r="I325"/>
      <c r="J325"/>
      <c r="K325"/>
      <c r="L325"/>
      <c r="M325"/>
    </row>
    <row r="326" spans="1:13" x14ac:dyDescent="0.25">
      <c r="A326"/>
      <c r="B326"/>
      <c r="C326"/>
      <c r="D326"/>
      <c r="E326"/>
      <c r="F326"/>
      <c r="G326"/>
      <c r="H326"/>
      <c r="I326"/>
      <c r="J326"/>
      <c r="K326"/>
      <c r="L326"/>
      <c r="M326"/>
    </row>
    <row r="327" spans="1:13" x14ac:dyDescent="0.25">
      <c r="A327"/>
      <c r="B327"/>
      <c r="C327"/>
      <c r="D327"/>
      <c r="E327"/>
      <c r="F327"/>
      <c r="G327"/>
      <c r="H327"/>
      <c r="I327"/>
      <c r="J327"/>
      <c r="K327"/>
      <c r="L327"/>
      <c r="M327"/>
    </row>
    <row r="328" spans="1:13" x14ac:dyDescent="0.25">
      <c r="A328"/>
      <c r="B328"/>
      <c r="C328"/>
      <c r="D328"/>
      <c r="E328"/>
      <c r="F328"/>
      <c r="G328"/>
      <c r="H328"/>
      <c r="I328"/>
      <c r="J328"/>
      <c r="K328"/>
      <c r="L328"/>
      <c r="M328"/>
    </row>
    <row r="329" spans="1:13" x14ac:dyDescent="0.25">
      <c r="A329"/>
      <c r="B329"/>
      <c r="C329"/>
      <c r="D329"/>
      <c r="E329"/>
      <c r="F329"/>
      <c r="G329"/>
      <c r="H329"/>
      <c r="I329"/>
      <c r="J329"/>
      <c r="K329"/>
      <c r="L329"/>
      <c r="M329"/>
    </row>
    <row r="330" spans="1:13" x14ac:dyDescent="0.25">
      <c r="A330"/>
      <c r="B330"/>
      <c r="C330"/>
      <c r="D330"/>
      <c r="E330"/>
      <c r="F330"/>
      <c r="G330"/>
      <c r="H330"/>
      <c r="I330"/>
      <c r="J330"/>
      <c r="K330"/>
      <c r="L330"/>
      <c r="M330"/>
    </row>
    <row r="331" spans="1:13" x14ac:dyDescent="0.25">
      <c r="A331"/>
      <c r="B331"/>
      <c r="C331"/>
      <c r="D331"/>
      <c r="E331"/>
      <c r="F331"/>
      <c r="G331"/>
      <c r="H331"/>
      <c r="I331"/>
      <c r="J331"/>
      <c r="K331"/>
      <c r="L331"/>
      <c r="M331"/>
    </row>
    <row r="332" spans="1:13" x14ac:dyDescent="0.25">
      <c r="A332"/>
      <c r="B332"/>
      <c r="C332"/>
      <c r="D332"/>
      <c r="E332"/>
      <c r="F332"/>
      <c r="G332"/>
      <c r="H332"/>
      <c r="I332"/>
      <c r="J332"/>
      <c r="K332"/>
      <c r="L332"/>
      <c r="M332"/>
    </row>
    <row r="333" spans="1:13" x14ac:dyDescent="0.25">
      <c r="A333"/>
      <c r="B333"/>
      <c r="C333"/>
      <c r="D333"/>
      <c r="E333"/>
      <c r="F333"/>
      <c r="G333"/>
      <c r="H333"/>
      <c r="I333"/>
      <c r="J333"/>
      <c r="K333"/>
      <c r="L333"/>
      <c r="M333"/>
    </row>
    <row r="334" spans="1:13" x14ac:dyDescent="0.25">
      <c r="A334"/>
      <c r="B334"/>
      <c r="C334"/>
      <c r="D334"/>
      <c r="E334"/>
      <c r="F334"/>
      <c r="G334"/>
      <c r="H334"/>
      <c r="I334"/>
      <c r="J334"/>
      <c r="K334"/>
      <c r="L334"/>
      <c r="M334"/>
    </row>
    <row r="335" spans="1:13" x14ac:dyDescent="0.25">
      <c r="A335"/>
      <c r="B335"/>
      <c r="C335"/>
      <c r="D335"/>
      <c r="E335"/>
      <c r="F335"/>
      <c r="G335"/>
      <c r="H335"/>
      <c r="I335"/>
      <c r="J335"/>
      <c r="K335"/>
      <c r="L335"/>
      <c r="M335"/>
    </row>
    <row r="336" spans="1:13" x14ac:dyDescent="0.25">
      <c r="A336"/>
      <c r="B336"/>
      <c r="C336"/>
      <c r="D336"/>
      <c r="E336"/>
      <c r="F336"/>
      <c r="G336"/>
      <c r="H336"/>
      <c r="I336"/>
      <c r="J336"/>
      <c r="K336"/>
      <c r="L336"/>
      <c r="M336"/>
    </row>
    <row r="337" spans="1:13" x14ac:dyDescent="0.25">
      <c r="A337"/>
      <c r="B337"/>
      <c r="C337"/>
      <c r="D337"/>
      <c r="E337"/>
      <c r="F337"/>
      <c r="G337"/>
      <c r="H337"/>
      <c r="I337"/>
      <c r="J337"/>
      <c r="K337"/>
      <c r="L337"/>
      <c r="M337"/>
    </row>
    <row r="338" spans="1:13" x14ac:dyDescent="0.25">
      <c r="A338"/>
      <c r="B338"/>
      <c r="C338"/>
      <c r="D338"/>
      <c r="E338"/>
      <c r="F338"/>
      <c r="G338"/>
      <c r="H338"/>
      <c r="I338"/>
      <c r="J338"/>
      <c r="K338"/>
      <c r="L338"/>
      <c r="M338"/>
    </row>
    <row r="339" spans="1:13" x14ac:dyDescent="0.25">
      <c r="A339"/>
      <c r="B339"/>
      <c r="C339"/>
      <c r="D339"/>
      <c r="E339"/>
      <c r="F339"/>
      <c r="G339"/>
      <c r="H339"/>
      <c r="I339"/>
      <c r="J339"/>
      <c r="K339"/>
      <c r="L339"/>
      <c r="M339"/>
    </row>
    <row r="340" spans="1:13" x14ac:dyDescent="0.25">
      <c r="A340"/>
      <c r="B340"/>
      <c r="C340"/>
      <c r="D340"/>
      <c r="E340"/>
      <c r="F340"/>
      <c r="G340"/>
      <c r="H340"/>
      <c r="I340"/>
      <c r="J340"/>
      <c r="K340"/>
      <c r="L340"/>
      <c r="M340"/>
    </row>
    <row r="341" spans="1:13" x14ac:dyDescent="0.25">
      <c r="A341"/>
      <c r="B341"/>
      <c r="C341"/>
      <c r="D341"/>
      <c r="E341"/>
      <c r="F341"/>
      <c r="G341"/>
      <c r="H341"/>
      <c r="I341"/>
      <c r="J341"/>
      <c r="K341"/>
      <c r="L341"/>
      <c r="M341"/>
    </row>
    <row r="342" spans="1:13" x14ac:dyDescent="0.25">
      <c r="A342"/>
      <c r="B342"/>
      <c r="C342"/>
      <c r="D342"/>
      <c r="E342"/>
      <c r="F342"/>
      <c r="G342"/>
      <c r="H342"/>
      <c r="I342"/>
      <c r="J342"/>
      <c r="K342"/>
      <c r="L342"/>
      <c r="M342"/>
    </row>
    <row r="343" spans="1:13" x14ac:dyDescent="0.25">
      <c r="A343"/>
      <c r="B343"/>
      <c r="C343"/>
      <c r="D343"/>
      <c r="E343"/>
      <c r="F343"/>
      <c r="G343"/>
      <c r="H343"/>
      <c r="I343"/>
      <c r="J343"/>
      <c r="K343"/>
      <c r="L343"/>
      <c r="M343"/>
    </row>
    <row r="344" spans="1:13" x14ac:dyDescent="0.25">
      <c r="A344"/>
      <c r="B344"/>
      <c r="C344"/>
      <c r="D344"/>
      <c r="E344"/>
      <c r="F344"/>
      <c r="G344"/>
      <c r="H344"/>
      <c r="I344"/>
      <c r="J344"/>
      <c r="K344"/>
      <c r="L344"/>
      <c r="M344"/>
    </row>
    <row r="345" spans="1:13" x14ac:dyDescent="0.25">
      <c r="A345"/>
      <c r="B345"/>
      <c r="C345"/>
      <c r="D345"/>
      <c r="E345"/>
      <c r="F345"/>
      <c r="G345"/>
      <c r="H345"/>
      <c r="I345"/>
      <c r="J345"/>
      <c r="K345"/>
      <c r="L345"/>
      <c r="M345"/>
    </row>
    <row r="346" spans="1:13" x14ac:dyDescent="0.25">
      <c r="A346"/>
      <c r="B346"/>
      <c r="C346"/>
      <c r="D346"/>
      <c r="E346"/>
      <c r="F346"/>
      <c r="G346"/>
      <c r="H346"/>
      <c r="I346"/>
      <c r="J346"/>
      <c r="K346"/>
      <c r="L346"/>
      <c r="M346"/>
    </row>
    <row r="347" spans="1:13" x14ac:dyDescent="0.25">
      <c r="A347"/>
      <c r="B347"/>
      <c r="C347"/>
      <c r="D347"/>
      <c r="E347"/>
      <c r="F347"/>
      <c r="G347"/>
      <c r="H347"/>
      <c r="I347"/>
      <c r="J347"/>
      <c r="K347"/>
      <c r="L347"/>
      <c r="M347"/>
    </row>
    <row r="348" spans="1:13" x14ac:dyDescent="0.25">
      <c r="A348"/>
      <c r="B348"/>
      <c r="C348"/>
      <c r="D348"/>
      <c r="E348"/>
      <c r="F348"/>
      <c r="G348"/>
      <c r="H348"/>
      <c r="I348"/>
      <c r="J348"/>
      <c r="K348"/>
      <c r="L348"/>
      <c r="M348"/>
    </row>
    <row r="349" spans="1:13" x14ac:dyDescent="0.25">
      <c r="A349"/>
      <c r="B349"/>
      <c r="C349"/>
      <c r="D349"/>
      <c r="E349"/>
      <c r="F349"/>
      <c r="G349"/>
      <c r="H349"/>
      <c r="I349"/>
      <c r="J349"/>
      <c r="K349"/>
      <c r="L349"/>
      <c r="M349"/>
    </row>
    <row r="350" spans="1:13" x14ac:dyDescent="0.25">
      <c r="A350"/>
      <c r="B350"/>
      <c r="C350"/>
      <c r="D350"/>
      <c r="E350"/>
      <c r="F350"/>
      <c r="G350"/>
      <c r="H350"/>
      <c r="I350"/>
      <c r="J350"/>
      <c r="K350"/>
      <c r="L350"/>
      <c r="M350"/>
    </row>
    <row r="351" spans="1:13" x14ac:dyDescent="0.25">
      <c r="A351"/>
      <c r="B351"/>
      <c r="C351"/>
      <c r="D351"/>
      <c r="E351"/>
      <c r="F351"/>
      <c r="G351"/>
      <c r="H351"/>
      <c r="I351"/>
      <c r="J351"/>
      <c r="K351"/>
      <c r="L351"/>
      <c r="M351"/>
    </row>
    <row r="352" spans="1:13" x14ac:dyDescent="0.25">
      <c r="A352"/>
      <c r="B352"/>
      <c r="C352"/>
      <c r="D352"/>
      <c r="E352"/>
      <c r="F352"/>
      <c r="G352"/>
      <c r="H352"/>
      <c r="I352"/>
      <c r="J352"/>
      <c r="K352"/>
      <c r="L352"/>
      <c r="M352"/>
    </row>
    <row r="353" spans="1:13" x14ac:dyDescent="0.25">
      <c r="A353"/>
      <c r="B353"/>
      <c r="C353"/>
      <c r="D353"/>
      <c r="E353"/>
      <c r="F353"/>
      <c r="G353"/>
      <c r="H353"/>
      <c r="I353"/>
      <c r="J353"/>
      <c r="K353"/>
      <c r="L353"/>
      <c r="M353"/>
    </row>
    <row r="354" spans="1:13" x14ac:dyDescent="0.25">
      <c r="A354"/>
      <c r="B354"/>
      <c r="C354"/>
      <c r="D354"/>
      <c r="E354"/>
      <c r="F354"/>
      <c r="G354"/>
      <c r="H354"/>
      <c r="I354"/>
      <c r="J354"/>
      <c r="K354"/>
      <c r="L354"/>
      <c r="M354"/>
    </row>
    <row r="355" spans="1:13" x14ac:dyDescent="0.25">
      <c r="A355"/>
      <c r="B355"/>
      <c r="C355"/>
      <c r="D355"/>
      <c r="E355"/>
      <c r="F355"/>
      <c r="G355"/>
      <c r="H355"/>
      <c r="I355"/>
      <c r="J355"/>
      <c r="K355"/>
      <c r="L355"/>
      <c r="M355"/>
    </row>
    <row r="356" spans="1:13" x14ac:dyDescent="0.25">
      <c r="A356"/>
      <c r="B356"/>
      <c r="C356"/>
      <c r="D356"/>
      <c r="E356"/>
      <c r="F356"/>
      <c r="G356"/>
      <c r="H356"/>
      <c r="I356"/>
      <c r="J356"/>
      <c r="K356"/>
      <c r="L356"/>
      <c r="M356"/>
    </row>
    <row r="357" spans="1:13" x14ac:dyDescent="0.25">
      <c r="A357"/>
      <c r="B357"/>
      <c r="C357"/>
      <c r="D357"/>
      <c r="E357"/>
      <c r="F357"/>
      <c r="G357"/>
      <c r="H357"/>
      <c r="I357"/>
      <c r="J357"/>
      <c r="K357"/>
      <c r="L357"/>
      <c r="M357"/>
    </row>
    <row r="358" spans="1:13" x14ac:dyDescent="0.25">
      <c r="A358"/>
      <c r="B358"/>
      <c r="C358"/>
      <c r="D358"/>
      <c r="E358"/>
      <c r="F358"/>
      <c r="G358"/>
      <c r="H358"/>
      <c r="I358"/>
      <c r="J358"/>
      <c r="K358"/>
      <c r="L358"/>
      <c r="M358"/>
    </row>
    <row r="359" spans="1:13" x14ac:dyDescent="0.25">
      <c r="A359"/>
      <c r="B359"/>
      <c r="C359"/>
      <c r="D359"/>
      <c r="E359"/>
      <c r="F359"/>
      <c r="G359"/>
      <c r="H359"/>
      <c r="I359"/>
      <c r="J359"/>
      <c r="K359"/>
      <c r="L359"/>
      <c r="M359"/>
    </row>
    <row r="360" spans="1:13" x14ac:dyDescent="0.25">
      <c r="A360"/>
      <c r="B360"/>
      <c r="C360"/>
      <c r="D360"/>
      <c r="E360"/>
      <c r="F360"/>
      <c r="G360"/>
      <c r="H360"/>
      <c r="I360"/>
      <c r="J360"/>
      <c r="K360"/>
      <c r="L360"/>
      <c r="M360"/>
    </row>
    <row r="361" spans="1:13" x14ac:dyDescent="0.25">
      <c r="A361"/>
      <c r="B361"/>
      <c r="C361"/>
      <c r="D361"/>
      <c r="E361"/>
      <c r="F361"/>
      <c r="G361"/>
      <c r="H361"/>
      <c r="I361"/>
      <c r="J361"/>
      <c r="K361"/>
      <c r="L361"/>
      <c r="M361"/>
    </row>
    <row r="362" spans="1:13" x14ac:dyDescent="0.25">
      <c r="A362"/>
      <c r="B362"/>
      <c r="C362"/>
      <c r="D362"/>
      <c r="E362"/>
      <c r="F362"/>
      <c r="G362"/>
      <c r="H362"/>
      <c r="I362"/>
      <c r="J362"/>
      <c r="K362"/>
      <c r="L362"/>
      <c r="M362"/>
    </row>
    <row r="363" spans="1:13" x14ac:dyDescent="0.25">
      <c r="A363"/>
      <c r="B363"/>
      <c r="C363"/>
      <c r="D363"/>
      <c r="E363"/>
      <c r="F363"/>
      <c r="G363"/>
      <c r="H363"/>
      <c r="I363"/>
      <c r="J363"/>
      <c r="K363"/>
      <c r="L363"/>
      <c r="M363"/>
    </row>
    <row r="364" spans="1:13" x14ac:dyDescent="0.25">
      <c r="A364"/>
      <c r="B364"/>
      <c r="C364"/>
      <c r="D364"/>
      <c r="E364"/>
      <c r="F364"/>
      <c r="G364"/>
      <c r="H364"/>
      <c r="I364"/>
      <c r="J364"/>
      <c r="K364"/>
      <c r="L364"/>
      <c r="M364"/>
    </row>
    <row r="365" spans="1:13" x14ac:dyDescent="0.25">
      <c r="A365"/>
      <c r="B365"/>
      <c r="C365"/>
      <c r="D365"/>
      <c r="E365"/>
      <c r="F365"/>
      <c r="G365"/>
      <c r="H365"/>
      <c r="I365"/>
      <c r="J365"/>
      <c r="K365"/>
      <c r="L365"/>
      <c r="M365"/>
    </row>
    <row r="366" spans="1:13" x14ac:dyDescent="0.25">
      <c r="A366"/>
      <c r="B366"/>
      <c r="C366"/>
      <c r="D366"/>
      <c r="E366"/>
      <c r="F366"/>
      <c r="G366"/>
      <c r="H366"/>
      <c r="I366"/>
      <c r="J366"/>
      <c r="K366"/>
      <c r="L366"/>
      <c r="M366"/>
    </row>
    <row r="367" spans="1:13" x14ac:dyDescent="0.25">
      <c r="A367"/>
      <c r="B367"/>
      <c r="C367"/>
      <c r="D367"/>
      <c r="E367"/>
      <c r="F367"/>
      <c r="G367"/>
      <c r="H367"/>
      <c r="I367"/>
      <c r="J367"/>
      <c r="K367"/>
      <c r="L367"/>
      <c r="M367"/>
    </row>
    <row r="368" spans="1:13" x14ac:dyDescent="0.25">
      <c r="A368"/>
      <c r="B368"/>
      <c r="C368"/>
      <c r="D368"/>
      <c r="E368"/>
      <c r="F368"/>
      <c r="G368"/>
      <c r="H368"/>
      <c r="I368"/>
      <c r="J368"/>
      <c r="K368"/>
      <c r="L368"/>
      <c r="M368"/>
    </row>
    <row r="369" spans="1:13" x14ac:dyDescent="0.25">
      <c r="A369"/>
      <c r="B369"/>
      <c r="C369"/>
      <c r="D369"/>
      <c r="E369"/>
      <c r="F369"/>
      <c r="G369"/>
      <c r="H369"/>
      <c r="I369"/>
      <c r="J369"/>
      <c r="K369"/>
      <c r="L369"/>
      <c r="M369"/>
    </row>
    <row r="370" spans="1:13" x14ac:dyDescent="0.25">
      <c r="A370"/>
      <c r="B370"/>
      <c r="C370"/>
      <c r="D370"/>
      <c r="E370"/>
      <c r="F370"/>
      <c r="G370"/>
      <c r="H370"/>
      <c r="I370"/>
      <c r="J370"/>
      <c r="K370"/>
      <c r="L370"/>
      <c r="M370"/>
    </row>
    <row r="371" spans="1:13" x14ac:dyDescent="0.25">
      <c r="A371"/>
      <c r="B371"/>
      <c r="C371"/>
      <c r="D371"/>
      <c r="E371"/>
      <c r="F371"/>
      <c r="G371"/>
      <c r="H371"/>
      <c r="I371"/>
      <c r="J371"/>
      <c r="K371"/>
      <c r="L371"/>
      <c r="M371"/>
    </row>
    <row r="372" spans="1:13" x14ac:dyDescent="0.25">
      <c r="A372"/>
      <c r="B372"/>
      <c r="C372"/>
      <c r="D372"/>
      <c r="E372"/>
      <c r="F372"/>
      <c r="G372"/>
      <c r="H372"/>
      <c r="I372"/>
      <c r="J372"/>
      <c r="K372"/>
      <c r="L372"/>
      <c r="M372"/>
    </row>
    <row r="373" spans="1:13" x14ac:dyDescent="0.25">
      <c r="A373"/>
      <c r="B373"/>
      <c r="C373"/>
      <c r="D373"/>
      <c r="E373"/>
      <c r="F373"/>
      <c r="G373"/>
      <c r="H373"/>
      <c r="I373"/>
      <c r="J373"/>
      <c r="K373"/>
      <c r="L373"/>
      <c r="M373"/>
    </row>
    <row r="374" spans="1:13" x14ac:dyDescent="0.25">
      <c r="A374"/>
      <c r="B374"/>
      <c r="C374"/>
      <c r="D374"/>
      <c r="E374"/>
      <c r="F374"/>
      <c r="G374"/>
      <c r="H374"/>
      <c r="I374"/>
      <c r="J374"/>
      <c r="K374"/>
      <c r="L374"/>
      <c r="M374"/>
    </row>
    <row r="375" spans="1:13" x14ac:dyDescent="0.25">
      <c r="A375"/>
      <c r="B375"/>
      <c r="C375"/>
      <c r="D375"/>
      <c r="E375"/>
      <c r="F375"/>
      <c r="G375"/>
      <c r="H375"/>
      <c r="I375"/>
      <c r="J375"/>
      <c r="K375"/>
      <c r="L375"/>
      <c r="M375"/>
    </row>
    <row r="376" spans="1:13" x14ac:dyDescent="0.25">
      <c r="A376"/>
      <c r="B376"/>
      <c r="C376"/>
      <c r="D376"/>
      <c r="E376"/>
      <c r="F376"/>
      <c r="G376"/>
      <c r="H376"/>
      <c r="I376"/>
      <c r="J376"/>
      <c r="K376"/>
      <c r="L376"/>
      <c r="M376"/>
    </row>
    <row r="377" spans="1:13" x14ac:dyDescent="0.25">
      <c r="A377"/>
      <c r="B377"/>
      <c r="C377"/>
      <c r="D377"/>
      <c r="E377"/>
      <c r="F377"/>
      <c r="G377"/>
      <c r="H377"/>
      <c r="I377"/>
      <c r="J377"/>
      <c r="K377"/>
      <c r="L377"/>
      <c r="M377"/>
    </row>
    <row r="378" spans="1:13" x14ac:dyDescent="0.25">
      <c r="A378"/>
      <c r="B378"/>
      <c r="C378"/>
      <c r="D378"/>
      <c r="E378"/>
      <c r="F378"/>
      <c r="G378"/>
      <c r="H378"/>
      <c r="I378"/>
      <c r="J378"/>
      <c r="K378"/>
      <c r="L378"/>
      <c r="M378"/>
    </row>
    <row r="379" spans="1:13" x14ac:dyDescent="0.25">
      <c r="A379"/>
      <c r="B379"/>
      <c r="C379"/>
      <c r="D379"/>
      <c r="E379"/>
      <c r="F379"/>
      <c r="G379"/>
      <c r="H379"/>
      <c r="I379"/>
      <c r="J379"/>
      <c r="K379"/>
      <c r="L379"/>
      <c r="M379"/>
    </row>
    <row r="380" spans="1:13" x14ac:dyDescent="0.25">
      <c r="A380"/>
      <c r="B380"/>
      <c r="C380"/>
      <c r="D380"/>
      <c r="E380"/>
      <c r="F380"/>
      <c r="G380"/>
      <c r="H380"/>
      <c r="I380"/>
      <c r="J380"/>
      <c r="K380"/>
      <c r="L380"/>
      <c r="M380"/>
    </row>
    <row r="381" spans="1:13" x14ac:dyDescent="0.25">
      <c r="A381"/>
      <c r="B381"/>
      <c r="C381"/>
      <c r="D381"/>
      <c r="E381"/>
      <c r="F381"/>
      <c r="G381"/>
      <c r="H381"/>
      <c r="I381"/>
      <c r="J381"/>
      <c r="K381"/>
      <c r="L381"/>
      <c r="M381"/>
    </row>
    <row r="382" spans="1:13" x14ac:dyDescent="0.25">
      <c r="A382"/>
      <c r="B382"/>
      <c r="C382"/>
      <c r="D382"/>
      <c r="E382"/>
      <c r="F382"/>
      <c r="G382"/>
      <c r="H382"/>
      <c r="I382"/>
      <c r="J382"/>
      <c r="K382"/>
      <c r="L382"/>
      <c r="M382"/>
    </row>
    <row r="383" spans="1:13" x14ac:dyDescent="0.25">
      <c r="A383"/>
      <c r="B383"/>
      <c r="C383"/>
      <c r="D383"/>
      <c r="E383"/>
      <c r="F383"/>
      <c r="G383"/>
      <c r="H383"/>
      <c r="I383"/>
      <c r="J383"/>
      <c r="K383"/>
      <c r="L383"/>
      <c r="M383"/>
    </row>
    <row r="384" spans="1:13" x14ac:dyDescent="0.25">
      <c r="A384"/>
      <c r="B384"/>
      <c r="C384"/>
      <c r="D384"/>
      <c r="E384"/>
      <c r="F384"/>
      <c r="G384"/>
      <c r="H384"/>
      <c r="I384"/>
      <c r="J384"/>
      <c r="K384"/>
      <c r="L384"/>
      <c r="M384"/>
    </row>
    <row r="385" spans="1:13" x14ac:dyDescent="0.25">
      <c r="A385"/>
      <c r="B385"/>
      <c r="C385"/>
      <c r="D385"/>
      <c r="E385"/>
      <c r="F385"/>
      <c r="G385"/>
      <c r="H385"/>
      <c r="I385"/>
      <c r="J385"/>
      <c r="K385"/>
      <c r="L385"/>
      <c r="M385"/>
    </row>
    <row r="386" spans="1:13" x14ac:dyDescent="0.25">
      <c r="A386"/>
      <c r="B386"/>
      <c r="C386"/>
      <c r="D386"/>
      <c r="E386"/>
      <c r="F386"/>
      <c r="G386"/>
      <c r="H386"/>
      <c r="I386"/>
      <c r="J386"/>
      <c r="K386"/>
      <c r="L386"/>
      <c r="M386"/>
    </row>
    <row r="387" spans="1:13" x14ac:dyDescent="0.25">
      <c r="A387"/>
      <c r="B387"/>
      <c r="C387"/>
      <c r="D387"/>
      <c r="E387"/>
      <c r="F387"/>
      <c r="G387"/>
      <c r="H387"/>
      <c r="I387"/>
      <c r="J387"/>
      <c r="K387"/>
      <c r="L387"/>
      <c r="M387"/>
    </row>
    <row r="388" spans="1:13" x14ac:dyDescent="0.25">
      <c r="A388"/>
      <c r="B388"/>
      <c r="C388"/>
      <c r="D388"/>
      <c r="E388"/>
      <c r="F388"/>
      <c r="G388"/>
      <c r="H388"/>
      <c r="I388"/>
      <c r="J388"/>
      <c r="K388"/>
      <c r="L388"/>
      <c r="M388"/>
    </row>
    <row r="389" spans="1:13" x14ac:dyDescent="0.25">
      <c r="A389"/>
      <c r="B389"/>
      <c r="C389"/>
      <c r="D389"/>
      <c r="E389"/>
      <c r="F389"/>
      <c r="G389"/>
      <c r="H389"/>
      <c r="I389"/>
      <c r="J389"/>
      <c r="K389"/>
      <c r="L389"/>
      <c r="M389"/>
    </row>
    <row r="390" spans="1:13" x14ac:dyDescent="0.25">
      <c r="A390"/>
      <c r="B390"/>
      <c r="C390"/>
      <c r="D390"/>
      <c r="E390"/>
      <c r="F390"/>
      <c r="G390"/>
      <c r="H390"/>
      <c r="I390"/>
      <c r="J390"/>
      <c r="K390"/>
      <c r="L390"/>
      <c r="M390"/>
    </row>
    <row r="391" spans="1:13" x14ac:dyDescent="0.25">
      <c r="A391"/>
      <c r="B391"/>
      <c r="C391"/>
      <c r="D391"/>
      <c r="E391"/>
      <c r="F391"/>
      <c r="G391"/>
      <c r="H391"/>
      <c r="I391"/>
      <c r="J391"/>
      <c r="K391"/>
      <c r="L391"/>
      <c r="M391"/>
    </row>
    <row r="392" spans="1:13" x14ac:dyDescent="0.25">
      <c r="A392"/>
      <c r="B392"/>
      <c r="C392"/>
      <c r="D392"/>
      <c r="E392"/>
      <c r="F392"/>
      <c r="G392"/>
      <c r="H392"/>
      <c r="I392"/>
      <c r="J392"/>
      <c r="K392"/>
      <c r="L392"/>
      <c r="M392"/>
    </row>
    <row r="393" spans="1:13" x14ac:dyDescent="0.25">
      <c r="A393"/>
      <c r="B393"/>
      <c r="C393"/>
      <c r="D393"/>
      <c r="E393"/>
      <c r="F393"/>
      <c r="G393"/>
      <c r="H393"/>
      <c r="I393"/>
      <c r="J393"/>
      <c r="K393"/>
      <c r="L393"/>
      <c r="M393"/>
    </row>
    <row r="394" spans="1:13" x14ac:dyDescent="0.25">
      <c r="A394"/>
      <c r="B394"/>
      <c r="C394"/>
      <c r="D394"/>
      <c r="E394"/>
      <c r="F394"/>
      <c r="G394"/>
      <c r="H394"/>
      <c r="I394"/>
      <c r="J394"/>
      <c r="K394"/>
      <c r="L394"/>
      <c r="M394"/>
    </row>
    <row r="395" spans="1:13" x14ac:dyDescent="0.25">
      <c r="A395"/>
      <c r="B395"/>
      <c r="C395"/>
      <c r="D395"/>
      <c r="E395"/>
      <c r="F395"/>
      <c r="G395"/>
      <c r="H395"/>
      <c r="I395"/>
      <c r="J395"/>
      <c r="K395"/>
      <c r="L395"/>
      <c r="M395"/>
    </row>
    <row r="396" spans="1:13" x14ac:dyDescent="0.25">
      <c r="A396"/>
      <c r="B396"/>
      <c r="C396"/>
      <c r="D396"/>
      <c r="E396"/>
      <c r="F396"/>
      <c r="G396"/>
      <c r="H396"/>
      <c r="I396"/>
      <c r="J396"/>
      <c r="K396"/>
      <c r="L396"/>
      <c r="M396"/>
    </row>
    <row r="397" spans="1:13" x14ac:dyDescent="0.25">
      <c r="A397"/>
      <c r="B397"/>
      <c r="C397"/>
      <c r="D397"/>
      <c r="E397"/>
      <c r="F397"/>
      <c r="G397"/>
      <c r="H397"/>
      <c r="I397"/>
      <c r="J397"/>
      <c r="K397"/>
      <c r="L397"/>
      <c r="M397"/>
    </row>
    <row r="398" spans="1:13" x14ac:dyDescent="0.25">
      <c r="A398"/>
      <c r="B398"/>
      <c r="C398"/>
      <c r="D398"/>
      <c r="E398"/>
      <c r="F398"/>
      <c r="G398"/>
      <c r="H398"/>
      <c r="I398"/>
      <c r="J398"/>
      <c r="K398"/>
      <c r="L398"/>
      <c r="M398"/>
    </row>
    <row r="399" spans="1:13" x14ac:dyDescent="0.25">
      <c r="A399"/>
      <c r="B399"/>
      <c r="C399"/>
      <c r="D399"/>
      <c r="E399"/>
      <c r="F399"/>
      <c r="G399"/>
      <c r="H399"/>
      <c r="I399"/>
      <c r="J399"/>
      <c r="K399"/>
      <c r="L399"/>
      <c r="M399"/>
    </row>
    <row r="400" spans="1:13" x14ac:dyDescent="0.25">
      <c r="A400"/>
      <c r="B400"/>
      <c r="C400"/>
      <c r="D400"/>
      <c r="E400"/>
      <c r="F400"/>
      <c r="G400"/>
      <c r="H400"/>
      <c r="I400"/>
      <c r="J400"/>
      <c r="K400"/>
      <c r="L400"/>
      <c r="M400"/>
    </row>
    <row r="401" spans="1:13" x14ac:dyDescent="0.25">
      <c r="A401"/>
      <c r="B401"/>
      <c r="C401"/>
      <c r="D401"/>
      <c r="E401"/>
      <c r="F401"/>
      <c r="G401"/>
      <c r="H401"/>
      <c r="I401"/>
      <c r="J401"/>
      <c r="K401"/>
      <c r="L401"/>
      <c r="M401"/>
    </row>
    <row r="402" spans="1:13" x14ac:dyDescent="0.25">
      <c r="A402"/>
      <c r="B402"/>
      <c r="C402"/>
      <c r="D402"/>
      <c r="E402"/>
      <c r="F402"/>
      <c r="G402"/>
      <c r="H402"/>
      <c r="I402"/>
      <c r="J402"/>
      <c r="K402"/>
      <c r="L402"/>
      <c r="M402"/>
    </row>
    <row r="403" spans="1:13" x14ac:dyDescent="0.25">
      <c r="A403"/>
      <c r="B403"/>
      <c r="C403"/>
      <c r="D403"/>
      <c r="E403"/>
      <c r="F403"/>
      <c r="G403"/>
      <c r="H403"/>
      <c r="I403"/>
      <c r="J403"/>
      <c r="K403"/>
      <c r="L403"/>
      <c r="M403"/>
    </row>
    <row r="404" spans="1:13" x14ac:dyDescent="0.25">
      <c r="A404"/>
      <c r="B404"/>
      <c r="C404"/>
      <c r="D404"/>
      <c r="E404"/>
      <c r="F404"/>
      <c r="G404"/>
      <c r="H404"/>
      <c r="I404"/>
      <c r="J404"/>
      <c r="K404"/>
      <c r="L404"/>
      <c r="M404"/>
    </row>
    <row r="405" spans="1:13" x14ac:dyDescent="0.25">
      <c r="A405"/>
      <c r="B405"/>
      <c r="C405"/>
      <c r="D405"/>
      <c r="E405"/>
      <c r="F405"/>
      <c r="G405"/>
      <c r="H405"/>
      <c r="I405"/>
      <c r="J405"/>
      <c r="K405"/>
      <c r="L405"/>
      <c r="M405"/>
    </row>
    <row r="406" spans="1:13" x14ac:dyDescent="0.25">
      <c r="A406"/>
      <c r="B406"/>
      <c r="C406"/>
      <c r="D406"/>
      <c r="E406"/>
      <c r="F406"/>
      <c r="G406"/>
      <c r="H406"/>
      <c r="I406"/>
      <c r="J406"/>
      <c r="K406"/>
      <c r="L406"/>
      <c r="M406"/>
    </row>
    <row r="407" spans="1:13" x14ac:dyDescent="0.25">
      <c r="A407"/>
      <c r="B407"/>
      <c r="C407"/>
      <c r="D407"/>
      <c r="E407"/>
      <c r="F407"/>
      <c r="G407"/>
      <c r="H407"/>
      <c r="I407"/>
      <c r="J407"/>
      <c r="K407"/>
      <c r="L407"/>
      <c r="M407"/>
    </row>
    <row r="408" spans="1:13" x14ac:dyDescent="0.25">
      <c r="A408"/>
      <c r="B408"/>
      <c r="C408"/>
      <c r="D408"/>
      <c r="E408"/>
      <c r="F408"/>
      <c r="G408"/>
      <c r="H408"/>
      <c r="I408"/>
      <c r="J408"/>
      <c r="K408"/>
      <c r="L408"/>
      <c r="M408"/>
    </row>
    <row r="409" spans="1:13" x14ac:dyDescent="0.25">
      <c r="A409"/>
      <c r="B409"/>
      <c r="C409"/>
      <c r="D409"/>
      <c r="E409"/>
      <c r="F409"/>
      <c r="G409"/>
      <c r="H409"/>
      <c r="I409"/>
      <c r="J409"/>
      <c r="K409"/>
      <c r="L409"/>
      <c r="M409"/>
    </row>
    <row r="410" spans="1:13" x14ac:dyDescent="0.25">
      <c r="A410"/>
      <c r="B410"/>
      <c r="C410"/>
      <c r="D410"/>
      <c r="E410"/>
      <c r="F410"/>
      <c r="G410"/>
      <c r="H410"/>
      <c r="I410"/>
      <c r="J410"/>
      <c r="K410"/>
      <c r="L410"/>
      <c r="M410"/>
    </row>
    <row r="411" spans="1:13" x14ac:dyDescent="0.25">
      <c r="A411"/>
      <c r="B411"/>
      <c r="C411"/>
      <c r="D411"/>
      <c r="E411"/>
      <c r="F411"/>
      <c r="G411"/>
      <c r="H411"/>
      <c r="I411"/>
      <c r="J411"/>
      <c r="K411"/>
      <c r="L411"/>
      <c r="M411"/>
    </row>
    <row r="412" spans="1:13" x14ac:dyDescent="0.25">
      <c r="A412"/>
      <c r="B412"/>
      <c r="C412"/>
      <c r="D412"/>
      <c r="E412"/>
      <c r="F412"/>
      <c r="G412"/>
      <c r="H412"/>
      <c r="I412"/>
      <c r="J412"/>
      <c r="K412"/>
      <c r="L412"/>
      <c r="M412"/>
    </row>
    <row r="413" spans="1:13" x14ac:dyDescent="0.25">
      <c r="A413"/>
      <c r="B413"/>
      <c r="C413"/>
      <c r="D413"/>
      <c r="E413"/>
      <c r="F413"/>
      <c r="G413"/>
      <c r="H413"/>
      <c r="I413"/>
      <c r="J413"/>
      <c r="K413"/>
      <c r="L413"/>
      <c r="M413"/>
    </row>
    <row r="414" spans="1:13" x14ac:dyDescent="0.25">
      <c r="A414"/>
      <c r="B414"/>
      <c r="C414"/>
      <c r="D414"/>
      <c r="E414"/>
      <c r="F414"/>
      <c r="G414"/>
      <c r="H414"/>
      <c r="I414"/>
      <c r="J414"/>
      <c r="K414"/>
      <c r="L414"/>
      <c r="M414"/>
    </row>
    <row r="415" spans="1:13" x14ac:dyDescent="0.25">
      <c r="A415"/>
      <c r="B415"/>
      <c r="C415"/>
      <c r="D415"/>
      <c r="E415"/>
      <c r="F415"/>
      <c r="G415"/>
      <c r="H415"/>
      <c r="I415"/>
      <c r="J415"/>
      <c r="K415"/>
      <c r="L415"/>
      <c r="M415"/>
    </row>
    <row r="416" spans="1:13" x14ac:dyDescent="0.25">
      <c r="A416"/>
      <c r="B416"/>
      <c r="C416"/>
      <c r="D416"/>
      <c r="E416"/>
      <c r="F416"/>
      <c r="G416"/>
      <c r="H416"/>
      <c r="I416"/>
      <c r="J416"/>
      <c r="K416"/>
      <c r="L416"/>
      <c r="M416"/>
    </row>
    <row r="417" spans="1:13" x14ac:dyDescent="0.25">
      <c r="A417"/>
      <c r="B417"/>
      <c r="C417"/>
      <c r="D417"/>
      <c r="E417"/>
      <c r="F417"/>
      <c r="G417"/>
      <c r="H417"/>
      <c r="I417"/>
      <c r="J417"/>
      <c r="K417"/>
      <c r="L417"/>
      <c r="M417"/>
    </row>
    <row r="418" spans="1:13" x14ac:dyDescent="0.25">
      <c r="A418"/>
      <c r="B418"/>
      <c r="C418"/>
      <c r="D418"/>
      <c r="E418"/>
      <c r="F418"/>
      <c r="G418"/>
      <c r="H418"/>
      <c r="I418"/>
      <c r="J418"/>
      <c r="K418"/>
      <c r="L418"/>
      <c r="M418"/>
    </row>
    <row r="419" spans="1:13" x14ac:dyDescent="0.25">
      <c r="A419"/>
      <c r="B419"/>
      <c r="C419"/>
      <c r="D419"/>
      <c r="E419"/>
      <c r="F419"/>
      <c r="G419"/>
      <c r="H419"/>
      <c r="I419"/>
      <c r="J419"/>
      <c r="K419"/>
      <c r="L419"/>
      <c r="M419"/>
    </row>
    <row r="420" spans="1:13" x14ac:dyDescent="0.25">
      <c r="A420"/>
      <c r="B420"/>
      <c r="C420"/>
      <c r="D420"/>
      <c r="E420"/>
      <c r="F420"/>
      <c r="G420"/>
      <c r="H420"/>
      <c r="I420"/>
      <c r="J420"/>
      <c r="K420"/>
      <c r="L420"/>
      <c r="M420"/>
    </row>
    <row r="421" spans="1:13" x14ac:dyDescent="0.25">
      <c r="A421"/>
      <c r="B421"/>
      <c r="C421"/>
      <c r="D421"/>
      <c r="E421"/>
      <c r="F421"/>
      <c r="G421"/>
      <c r="H421"/>
      <c r="I421"/>
      <c r="J421"/>
      <c r="K421"/>
      <c r="L421"/>
      <c r="M421"/>
    </row>
    <row r="422" spans="1:13" x14ac:dyDescent="0.25">
      <c r="A422"/>
      <c r="B422"/>
      <c r="C422"/>
      <c r="D422"/>
      <c r="E422"/>
      <c r="F422"/>
      <c r="G422"/>
      <c r="H422"/>
      <c r="I422"/>
      <c r="J422"/>
      <c r="K422"/>
      <c r="L422"/>
      <c r="M422"/>
    </row>
    <row r="423" spans="1:13" x14ac:dyDescent="0.25">
      <c r="A423"/>
      <c r="B423"/>
      <c r="C423"/>
      <c r="D423"/>
      <c r="E423"/>
      <c r="F423"/>
      <c r="G423"/>
      <c r="H423"/>
      <c r="I423"/>
      <c r="J423"/>
      <c r="K423"/>
      <c r="L423"/>
      <c r="M423"/>
    </row>
    <row r="424" spans="1:13" x14ac:dyDescent="0.25">
      <c r="A424"/>
      <c r="B424"/>
      <c r="C424"/>
      <c r="D424"/>
      <c r="E424"/>
      <c r="F424"/>
      <c r="G424"/>
      <c r="H424"/>
      <c r="I424"/>
      <c r="J424"/>
      <c r="K424"/>
      <c r="L424"/>
      <c r="M424"/>
    </row>
    <row r="425" spans="1:13" x14ac:dyDescent="0.25">
      <c r="A425"/>
      <c r="B425"/>
      <c r="C425"/>
      <c r="D425"/>
      <c r="E425"/>
      <c r="F425"/>
      <c r="G425"/>
      <c r="H425"/>
      <c r="I425"/>
      <c r="J425"/>
      <c r="K425"/>
      <c r="L425"/>
      <c r="M425"/>
    </row>
    <row r="426" spans="1:13" x14ac:dyDescent="0.25">
      <c r="A426"/>
      <c r="B426"/>
      <c r="C426"/>
      <c r="D426"/>
      <c r="E426"/>
      <c r="F426"/>
      <c r="G426"/>
      <c r="H426"/>
      <c r="I426"/>
      <c r="J426"/>
      <c r="K426"/>
      <c r="L426"/>
      <c r="M426"/>
    </row>
    <row r="427" spans="1:13" x14ac:dyDescent="0.25">
      <c r="A427"/>
      <c r="B427"/>
      <c r="C427"/>
      <c r="D427"/>
      <c r="E427"/>
      <c r="F427"/>
      <c r="G427"/>
      <c r="H427"/>
      <c r="I427"/>
      <c r="J427"/>
      <c r="K427"/>
      <c r="L427"/>
      <c r="M427"/>
    </row>
    <row r="428" spans="1:13" x14ac:dyDescent="0.25">
      <c r="A428"/>
      <c r="B428"/>
      <c r="C428"/>
      <c r="D428"/>
      <c r="E428"/>
      <c r="F428"/>
      <c r="G428"/>
      <c r="H428"/>
      <c r="I428"/>
      <c r="J428"/>
      <c r="K428"/>
      <c r="L428"/>
      <c r="M428"/>
    </row>
    <row r="429" spans="1:13" x14ac:dyDescent="0.25">
      <c r="A429"/>
      <c r="B429"/>
      <c r="C429"/>
      <c r="D429"/>
      <c r="E429"/>
      <c r="F429"/>
      <c r="G429"/>
      <c r="H429"/>
      <c r="I429"/>
      <c r="J429"/>
      <c r="K429"/>
      <c r="L429"/>
      <c r="M429"/>
    </row>
    <row r="430" spans="1:13" x14ac:dyDescent="0.25">
      <c r="A430"/>
      <c r="B430"/>
      <c r="C430"/>
      <c r="D430"/>
      <c r="E430"/>
      <c r="F430"/>
      <c r="G430"/>
      <c r="H430"/>
      <c r="I430"/>
      <c r="J430"/>
      <c r="K430"/>
      <c r="L430"/>
      <c r="M430"/>
    </row>
    <row r="431" spans="1:13" x14ac:dyDescent="0.25">
      <c r="A431"/>
      <c r="B431"/>
      <c r="C431"/>
      <c r="D431"/>
      <c r="E431"/>
      <c r="F431"/>
      <c r="G431"/>
      <c r="H431"/>
      <c r="I431"/>
      <c r="J431"/>
      <c r="K431"/>
      <c r="L431"/>
      <c r="M431"/>
    </row>
    <row r="432" spans="1:13" x14ac:dyDescent="0.25">
      <c r="A432"/>
      <c r="B432"/>
      <c r="C432"/>
      <c r="D432"/>
      <c r="E432"/>
      <c r="F432"/>
      <c r="G432"/>
      <c r="H432"/>
      <c r="I432"/>
      <c r="J432"/>
      <c r="K432"/>
      <c r="L432"/>
      <c r="M432"/>
    </row>
    <row r="433" spans="1:13" x14ac:dyDescent="0.25">
      <c r="A433"/>
      <c r="B433"/>
      <c r="C433"/>
      <c r="D433"/>
      <c r="E433"/>
      <c r="F433"/>
      <c r="G433"/>
      <c r="H433"/>
      <c r="I433"/>
      <c r="J433"/>
      <c r="K433"/>
      <c r="L433"/>
      <c r="M433"/>
    </row>
    <row r="434" spans="1:13" x14ac:dyDescent="0.25">
      <c r="A434"/>
      <c r="B434"/>
      <c r="C434"/>
      <c r="D434"/>
      <c r="E434"/>
      <c r="F434"/>
      <c r="G434"/>
      <c r="H434"/>
      <c r="I434"/>
      <c r="J434"/>
      <c r="K434"/>
      <c r="L434"/>
      <c r="M434"/>
    </row>
    <row r="435" spans="1:13" x14ac:dyDescent="0.25">
      <c r="A435"/>
      <c r="B435"/>
      <c r="C435"/>
      <c r="D435"/>
      <c r="E435"/>
      <c r="F435"/>
      <c r="G435"/>
      <c r="H435"/>
      <c r="I435"/>
      <c r="J435"/>
      <c r="K435"/>
      <c r="L435"/>
      <c r="M435"/>
    </row>
    <row r="436" spans="1:13" x14ac:dyDescent="0.25">
      <c r="A436"/>
      <c r="B436"/>
      <c r="C436"/>
      <c r="D436"/>
      <c r="E436"/>
      <c r="F436"/>
      <c r="G436"/>
      <c r="H436"/>
      <c r="I436"/>
      <c r="J436"/>
      <c r="K436"/>
      <c r="L436"/>
      <c r="M436"/>
    </row>
    <row r="437" spans="1:13" x14ac:dyDescent="0.25">
      <c r="A437"/>
      <c r="B437"/>
      <c r="C437"/>
      <c r="D437"/>
      <c r="E437"/>
      <c r="F437"/>
      <c r="G437"/>
      <c r="H437"/>
      <c r="I437"/>
      <c r="J437"/>
      <c r="K437"/>
      <c r="L437"/>
      <c r="M437"/>
    </row>
    <row r="438" spans="1:13" x14ac:dyDescent="0.25">
      <c r="A438"/>
      <c r="B438"/>
      <c r="C438"/>
      <c r="D438"/>
      <c r="E438"/>
      <c r="F438"/>
      <c r="G438"/>
      <c r="H438"/>
      <c r="I438"/>
      <c r="J438"/>
      <c r="K438"/>
      <c r="L438"/>
      <c r="M438"/>
    </row>
    <row r="439" spans="1:13" x14ac:dyDescent="0.25">
      <c r="A439"/>
      <c r="B439"/>
      <c r="C439"/>
      <c r="D439"/>
      <c r="E439"/>
      <c r="F439"/>
      <c r="G439"/>
      <c r="H439"/>
      <c r="I439"/>
      <c r="J439"/>
      <c r="K439"/>
      <c r="L439"/>
      <c r="M439"/>
    </row>
    <row r="440" spans="1:13" x14ac:dyDescent="0.25">
      <c r="A440"/>
      <c r="B440"/>
      <c r="C440"/>
      <c r="D440"/>
      <c r="E440"/>
      <c r="F440"/>
      <c r="G440"/>
      <c r="H440"/>
      <c r="I440"/>
      <c r="J440"/>
      <c r="K440"/>
      <c r="L440"/>
      <c r="M440"/>
    </row>
    <row r="441" spans="1:13" x14ac:dyDescent="0.25">
      <c r="A441"/>
      <c r="B441"/>
      <c r="C441"/>
      <c r="D441"/>
      <c r="E441"/>
      <c r="F441"/>
      <c r="G441"/>
      <c r="H441"/>
      <c r="I441"/>
      <c r="J441"/>
      <c r="K441"/>
      <c r="L441"/>
      <c r="M441"/>
    </row>
    <row r="442" spans="1:13" x14ac:dyDescent="0.25">
      <c r="A442"/>
      <c r="B442"/>
      <c r="C442"/>
      <c r="D442"/>
      <c r="E442"/>
      <c r="F442"/>
      <c r="G442"/>
      <c r="H442"/>
      <c r="I442"/>
      <c r="J442"/>
      <c r="K442"/>
      <c r="L442"/>
      <c r="M442"/>
    </row>
    <row r="443" spans="1:13" x14ac:dyDescent="0.25">
      <c r="A443"/>
      <c r="B443"/>
      <c r="C443"/>
      <c r="D443"/>
      <c r="E443"/>
      <c r="F443"/>
      <c r="G443"/>
      <c r="H443"/>
      <c r="I443"/>
      <c r="J443"/>
      <c r="K443"/>
      <c r="L443"/>
      <c r="M443"/>
    </row>
    <row r="444" spans="1:13" x14ac:dyDescent="0.25">
      <c r="A444"/>
      <c r="B444"/>
      <c r="C444"/>
      <c r="D444"/>
      <c r="E444"/>
      <c r="F444"/>
      <c r="G444"/>
      <c r="H444"/>
      <c r="I444"/>
      <c r="J444"/>
      <c r="K444"/>
      <c r="L444"/>
      <c r="M444"/>
    </row>
    <row r="445" spans="1:13" x14ac:dyDescent="0.25">
      <c r="A445"/>
      <c r="B445"/>
      <c r="C445"/>
      <c r="D445"/>
      <c r="E445"/>
      <c r="F445"/>
      <c r="G445"/>
      <c r="H445"/>
      <c r="I445"/>
      <c r="J445"/>
      <c r="K445"/>
      <c r="L445"/>
      <c r="M445"/>
    </row>
    <row r="446" spans="1:13" x14ac:dyDescent="0.25">
      <c r="A446"/>
      <c r="B446"/>
      <c r="C446"/>
      <c r="D446"/>
      <c r="E446"/>
      <c r="F446"/>
      <c r="G446"/>
      <c r="H446"/>
      <c r="I446"/>
      <c r="J446"/>
      <c r="K446"/>
      <c r="L446"/>
      <c r="M446"/>
    </row>
    <row r="447" spans="1:13" x14ac:dyDescent="0.25">
      <c r="A447"/>
      <c r="B447"/>
      <c r="C447"/>
      <c r="D447"/>
      <c r="E447"/>
      <c r="F447"/>
      <c r="G447"/>
      <c r="H447"/>
      <c r="I447"/>
      <c r="J447"/>
      <c r="K447"/>
      <c r="L447"/>
      <c r="M447"/>
    </row>
    <row r="448" spans="1:13" x14ac:dyDescent="0.25">
      <c r="A448"/>
      <c r="B448"/>
      <c r="C448"/>
      <c r="D448"/>
      <c r="E448"/>
      <c r="F448"/>
      <c r="G448"/>
      <c r="H448"/>
      <c r="I448"/>
      <c r="J448"/>
      <c r="K448"/>
      <c r="L448"/>
      <c r="M448"/>
    </row>
    <row r="449" spans="1:13" x14ac:dyDescent="0.25">
      <c r="A449"/>
      <c r="B449"/>
      <c r="C449"/>
      <c r="D449"/>
      <c r="E449"/>
      <c r="F449"/>
      <c r="G449"/>
      <c r="H449"/>
      <c r="I449"/>
      <c r="J449"/>
      <c r="K449"/>
      <c r="L449"/>
      <c r="M449"/>
    </row>
    <row r="450" spans="1:13" x14ac:dyDescent="0.25">
      <c r="A450"/>
      <c r="B450"/>
      <c r="C450"/>
      <c r="D450"/>
      <c r="E450"/>
      <c r="F450"/>
      <c r="G450"/>
      <c r="H450"/>
      <c r="I450"/>
      <c r="J450"/>
      <c r="K450"/>
      <c r="L450"/>
      <c r="M450"/>
    </row>
    <row r="451" spans="1:13" x14ac:dyDescent="0.25">
      <c r="A451"/>
      <c r="B451"/>
      <c r="C451"/>
      <c r="D451"/>
      <c r="E451"/>
      <c r="F451"/>
      <c r="G451"/>
      <c r="H451"/>
      <c r="I451"/>
      <c r="J451"/>
      <c r="K451"/>
      <c r="L451"/>
      <c r="M451"/>
    </row>
    <row r="452" spans="1:13" x14ac:dyDescent="0.25">
      <c r="A452"/>
      <c r="B452"/>
      <c r="C452"/>
      <c r="D452"/>
      <c r="E452"/>
      <c r="F452"/>
      <c r="G452"/>
      <c r="H452"/>
      <c r="I452"/>
      <c r="J452"/>
      <c r="K452"/>
      <c r="L452"/>
      <c r="M452"/>
    </row>
    <row r="453" spans="1:13" x14ac:dyDescent="0.25">
      <c r="A453"/>
      <c r="B453"/>
      <c r="C453"/>
      <c r="D453"/>
      <c r="E453"/>
      <c r="F453"/>
      <c r="G453"/>
      <c r="H453"/>
      <c r="I453"/>
      <c r="J453"/>
      <c r="K453"/>
      <c r="L453"/>
      <c r="M453"/>
    </row>
    <row r="454" spans="1:13" x14ac:dyDescent="0.25">
      <c r="A454"/>
      <c r="B454"/>
      <c r="C454"/>
      <c r="D454"/>
      <c r="E454"/>
      <c r="F454"/>
      <c r="G454"/>
      <c r="H454"/>
      <c r="I454"/>
      <c r="J454"/>
      <c r="K454"/>
      <c r="L454"/>
      <c r="M454"/>
    </row>
    <row r="455" spans="1:13" x14ac:dyDescent="0.25">
      <c r="A455"/>
      <c r="B455"/>
      <c r="C455"/>
      <c r="D455"/>
      <c r="E455"/>
      <c r="F455"/>
      <c r="G455"/>
      <c r="H455"/>
      <c r="I455"/>
      <c r="J455"/>
      <c r="K455"/>
      <c r="L455"/>
      <c r="M455"/>
    </row>
    <row r="456" spans="1:13" x14ac:dyDescent="0.25">
      <c r="A456"/>
      <c r="B456"/>
      <c r="C456"/>
      <c r="D456"/>
      <c r="E456"/>
      <c r="F456"/>
      <c r="G456"/>
      <c r="H456"/>
      <c r="I456"/>
      <c r="J456"/>
      <c r="K456"/>
      <c r="L456"/>
      <c r="M456"/>
    </row>
    <row r="457" spans="1:13" x14ac:dyDescent="0.25">
      <c r="A457"/>
      <c r="B457"/>
      <c r="C457"/>
      <c r="D457"/>
      <c r="E457"/>
      <c r="F457"/>
      <c r="G457"/>
      <c r="H457"/>
      <c r="I457"/>
      <c r="J457"/>
      <c r="K457"/>
      <c r="L457"/>
      <c r="M457"/>
    </row>
    <row r="458" spans="1:13" x14ac:dyDescent="0.25">
      <c r="A458"/>
      <c r="B458"/>
      <c r="C458"/>
      <c r="D458"/>
      <c r="E458"/>
      <c r="F458"/>
      <c r="G458"/>
      <c r="H458"/>
      <c r="I458"/>
      <c r="J458"/>
      <c r="K458"/>
      <c r="L458"/>
      <c r="M458"/>
    </row>
    <row r="459" spans="1:13" x14ac:dyDescent="0.25">
      <c r="A459"/>
      <c r="B459"/>
      <c r="C459"/>
      <c r="D459"/>
      <c r="E459"/>
      <c r="F459"/>
      <c r="G459"/>
      <c r="H459"/>
      <c r="I459"/>
      <c r="J459"/>
      <c r="K459"/>
      <c r="L459"/>
      <c r="M459"/>
    </row>
    <row r="460" spans="1:13" x14ac:dyDescent="0.25">
      <c r="A460"/>
      <c r="B460"/>
      <c r="C460"/>
      <c r="D460"/>
      <c r="E460"/>
      <c r="F460"/>
      <c r="G460"/>
      <c r="H460"/>
      <c r="I460"/>
      <c r="J460"/>
      <c r="K460"/>
      <c r="L460"/>
      <c r="M460"/>
    </row>
    <row r="461" spans="1:13" x14ac:dyDescent="0.25">
      <c r="A461"/>
      <c r="B461"/>
      <c r="C461"/>
      <c r="D461"/>
      <c r="E461"/>
      <c r="F461"/>
      <c r="G461"/>
      <c r="H461"/>
      <c r="I461"/>
      <c r="J461"/>
      <c r="K461"/>
      <c r="L461"/>
      <c r="M461"/>
    </row>
    <row r="462" spans="1:13" x14ac:dyDescent="0.25">
      <c r="A462"/>
      <c r="B462"/>
      <c r="C462"/>
      <c r="D462"/>
      <c r="E462"/>
      <c r="F462"/>
      <c r="G462"/>
      <c r="H462"/>
      <c r="I462"/>
      <c r="J462"/>
      <c r="K462"/>
      <c r="L462"/>
      <c r="M462"/>
    </row>
    <row r="463" spans="1:13" x14ac:dyDescent="0.25">
      <c r="A463"/>
      <c r="B463"/>
      <c r="C463"/>
      <c r="D463"/>
      <c r="E463"/>
      <c r="F463"/>
      <c r="G463"/>
      <c r="H463"/>
      <c r="I463"/>
      <c r="J463"/>
      <c r="K463"/>
      <c r="L463"/>
      <c r="M463"/>
    </row>
    <row r="464" spans="1:13" x14ac:dyDescent="0.25">
      <c r="A464"/>
      <c r="B464"/>
      <c r="C464"/>
      <c r="D464"/>
      <c r="E464"/>
      <c r="F464"/>
      <c r="G464"/>
      <c r="H464"/>
      <c r="I464"/>
      <c r="J464"/>
      <c r="K464"/>
      <c r="L464"/>
      <c r="M464"/>
    </row>
    <row r="465" spans="1:13" x14ac:dyDescent="0.25">
      <c r="A465"/>
      <c r="B465"/>
      <c r="C465"/>
      <c r="D465"/>
      <c r="E465"/>
      <c r="F465"/>
      <c r="G465"/>
      <c r="H465"/>
      <c r="I465"/>
      <c r="J465"/>
      <c r="K465"/>
      <c r="L465"/>
      <c r="M465"/>
    </row>
    <row r="466" spans="1:13" x14ac:dyDescent="0.25">
      <c r="A466"/>
      <c r="B466"/>
      <c r="C466"/>
      <c r="D466"/>
      <c r="E466"/>
      <c r="F466"/>
      <c r="G466"/>
      <c r="H466"/>
      <c r="I466"/>
      <c r="J466"/>
      <c r="K466"/>
      <c r="L466"/>
      <c r="M466"/>
    </row>
    <row r="467" spans="1:13" x14ac:dyDescent="0.25">
      <c r="A467"/>
      <c r="B467"/>
      <c r="C467"/>
      <c r="D467"/>
      <c r="E467"/>
      <c r="F467"/>
      <c r="G467"/>
      <c r="H467"/>
      <c r="I467"/>
      <c r="J467"/>
      <c r="K467"/>
      <c r="L467"/>
      <c r="M467"/>
    </row>
    <row r="468" spans="1:13" x14ac:dyDescent="0.25">
      <c r="A468"/>
      <c r="B468"/>
      <c r="C468"/>
      <c r="D468"/>
      <c r="E468"/>
      <c r="F468"/>
      <c r="G468"/>
      <c r="H468"/>
      <c r="I468"/>
      <c r="J468"/>
      <c r="K468"/>
      <c r="L468"/>
      <c r="M468"/>
    </row>
    <row r="469" spans="1:13" x14ac:dyDescent="0.25">
      <c r="A469"/>
      <c r="B469"/>
      <c r="C469"/>
      <c r="D469"/>
      <c r="E469"/>
      <c r="F469"/>
      <c r="G469"/>
      <c r="H469"/>
      <c r="I469"/>
      <c r="J469"/>
      <c r="K469"/>
      <c r="L469"/>
      <c r="M469"/>
    </row>
    <row r="470" spans="1:13" x14ac:dyDescent="0.25">
      <c r="A470"/>
      <c r="B470"/>
      <c r="C470"/>
      <c r="D470"/>
      <c r="E470"/>
      <c r="F470"/>
      <c r="G470"/>
      <c r="H470"/>
      <c r="I470"/>
      <c r="J470"/>
      <c r="K470"/>
      <c r="L470"/>
      <c r="M470"/>
    </row>
    <row r="471" spans="1:13" x14ac:dyDescent="0.25">
      <c r="A471"/>
      <c r="B471"/>
      <c r="C471"/>
      <c r="D471"/>
      <c r="E471"/>
      <c r="F471"/>
      <c r="G471"/>
      <c r="H471"/>
      <c r="I471"/>
      <c r="J471"/>
      <c r="K471"/>
      <c r="L471"/>
      <c r="M471"/>
    </row>
    <row r="472" spans="1:13" x14ac:dyDescent="0.25">
      <c r="A472"/>
      <c r="B472"/>
      <c r="C472"/>
      <c r="D472"/>
      <c r="E472"/>
      <c r="F472"/>
      <c r="G472"/>
      <c r="H472"/>
      <c r="I472"/>
      <c r="J472"/>
      <c r="K472"/>
      <c r="L472"/>
      <c r="M472"/>
    </row>
    <row r="473" spans="1:13" x14ac:dyDescent="0.25">
      <c r="A473"/>
      <c r="B473"/>
      <c r="C473"/>
      <c r="D473"/>
      <c r="E473"/>
      <c r="F473"/>
      <c r="G473"/>
      <c r="H473"/>
      <c r="I473"/>
      <c r="J473"/>
      <c r="K473"/>
      <c r="L473"/>
      <c r="M473"/>
    </row>
    <row r="474" spans="1:13" x14ac:dyDescent="0.25">
      <c r="A474"/>
      <c r="B474"/>
      <c r="C474"/>
      <c r="D474"/>
      <c r="E474"/>
      <c r="F474"/>
      <c r="G474"/>
      <c r="H474"/>
      <c r="I474"/>
      <c r="J474"/>
      <c r="K474"/>
      <c r="L474"/>
      <c r="M474"/>
    </row>
    <row r="475" spans="1:13" x14ac:dyDescent="0.25">
      <c r="A475"/>
      <c r="B475"/>
      <c r="C475"/>
      <c r="D475"/>
      <c r="E475"/>
      <c r="F475"/>
      <c r="G475"/>
      <c r="H475"/>
      <c r="I475"/>
      <c r="J475"/>
      <c r="K475"/>
      <c r="L475"/>
      <c r="M475"/>
    </row>
    <row r="476" spans="1:13" x14ac:dyDescent="0.25">
      <c r="A476"/>
      <c r="B476"/>
      <c r="C476"/>
      <c r="D476"/>
      <c r="E476"/>
      <c r="F476"/>
      <c r="G476"/>
      <c r="H476"/>
      <c r="I476"/>
      <c r="J476"/>
      <c r="K476"/>
      <c r="L476"/>
      <c r="M476"/>
    </row>
    <row r="477" spans="1:13" x14ac:dyDescent="0.25">
      <c r="A477"/>
      <c r="B477"/>
      <c r="C477"/>
      <c r="D477"/>
      <c r="E477"/>
      <c r="F477"/>
      <c r="G477"/>
      <c r="H477"/>
      <c r="I477"/>
      <c r="J477"/>
      <c r="K477"/>
      <c r="L477"/>
      <c r="M477"/>
    </row>
    <row r="478" spans="1:13" x14ac:dyDescent="0.25">
      <c r="A478"/>
      <c r="B478"/>
      <c r="C478"/>
      <c r="D478"/>
      <c r="E478"/>
      <c r="F478"/>
      <c r="G478"/>
      <c r="H478"/>
      <c r="I478"/>
      <c r="J478"/>
      <c r="K478"/>
      <c r="L478"/>
      <c r="M478"/>
    </row>
    <row r="479" spans="1:13" x14ac:dyDescent="0.25">
      <c r="A479"/>
      <c r="B479"/>
      <c r="C479"/>
      <c r="D479"/>
      <c r="E479"/>
      <c r="F479"/>
      <c r="G479"/>
      <c r="H479"/>
      <c r="I479"/>
      <c r="J479"/>
      <c r="K479"/>
      <c r="L479"/>
      <c r="M479"/>
    </row>
    <row r="480" spans="1:13" x14ac:dyDescent="0.25">
      <c r="A480"/>
      <c r="B480"/>
      <c r="C480"/>
      <c r="D480"/>
      <c r="E480"/>
      <c r="F480"/>
      <c r="G480"/>
      <c r="H480"/>
      <c r="I480"/>
      <c r="J480"/>
      <c r="K480"/>
      <c r="L480"/>
      <c r="M480"/>
    </row>
    <row r="481" spans="1:13" x14ac:dyDescent="0.25">
      <c r="A481"/>
      <c r="B481"/>
      <c r="C481"/>
      <c r="D481"/>
      <c r="E481"/>
      <c r="F481"/>
      <c r="G481"/>
      <c r="H481"/>
      <c r="I481"/>
      <c r="J481"/>
      <c r="K481"/>
      <c r="L481"/>
      <c r="M481"/>
    </row>
    <row r="482" spans="1:13" x14ac:dyDescent="0.25">
      <c r="A482"/>
      <c r="B482"/>
      <c r="C482"/>
      <c r="D482"/>
      <c r="E482"/>
      <c r="F482"/>
      <c r="G482"/>
      <c r="H482"/>
      <c r="I482"/>
      <c r="J482"/>
      <c r="K482"/>
      <c r="L482"/>
      <c r="M482"/>
    </row>
    <row r="483" spans="1:13" x14ac:dyDescent="0.25">
      <c r="A483"/>
      <c r="B483"/>
      <c r="C483"/>
      <c r="D483"/>
      <c r="E483"/>
      <c r="F483"/>
      <c r="G483"/>
      <c r="H483"/>
      <c r="I483"/>
      <c r="J483"/>
      <c r="K483"/>
      <c r="L483"/>
      <c r="M483"/>
    </row>
    <row r="484" spans="1:13" x14ac:dyDescent="0.25">
      <c r="A484"/>
      <c r="B484"/>
      <c r="C484"/>
      <c r="D484"/>
      <c r="E484"/>
      <c r="F484"/>
      <c r="G484"/>
      <c r="H484"/>
      <c r="I484"/>
      <c r="J484"/>
      <c r="K484"/>
      <c r="L484"/>
      <c r="M484"/>
    </row>
    <row r="485" spans="1:13" x14ac:dyDescent="0.25">
      <c r="A485"/>
      <c r="B485"/>
      <c r="C485"/>
      <c r="D485"/>
      <c r="E485"/>
      <c r="F485"/>
      <c r="G485"/>
      <c r="H485"/>
      <c r="I485"/>
      <c r="J485"/>
      <c r="K485"/>
      <c r="L485"/>
      <c r="M485"/>
    </row>
    <row r="486" spans="1:13" x14ac:dyDescent="0.25">
      <c r="A486"/>
      <c r="B486"/>
      <c r="C486"/>
      <c r="D486"/>
      <c r="E486"/>
      <c r="F486"/>
      <c r="G486"/>
      <c r="H486"/>
      <c r="I486"/>
      <c r="J486"/>
      <c r="K486"/>
      <c r="L486"/>
      <c r="M486"/>
    </row>
    <row r="487" spans="1:13" x14ac:dyDescent="0.25">
      <c r="A487"/>
      <c r="B487"/>
      <c r="C487"/>
      <c r="D487"/>
      <c r="E487"/>
      <c r="F487"/>
      <c r="G487"/>
      <c r="H487"/>
      <c r="I487"/>
      <c r="J487"/>
      <c r="K487"/>
      <c r="L487"/>
      <c r="M487"/>
    </row>
    <row r="488" spans="1:13" x14ac:dyDescent="0.25">
      <c r="A488"/>
      <c r="B488"/>
      <c r="C488"/>
      <c r="D488"/>
      <c r="E488"/>
      <c r="F488"/>
      <c r="G488"/>
      <c r="H488"/>
      <c r="I488"/>
      <c r="J488"/>
      <c r="K488"/>
      <c r="L488"/>
      <c r="M488"/>
    </row>
    <row r="489" spans="1:13" x14ac:dyDescent="0.25">
      <c r="A489"/>
      <c r="B489"/>
      <c r="C489"/>
      <c r="D489"/>
      <c r="E489"/>
      <c r="F489"/>
      <c r="G489"/>
      <c r="H489"/>
      <c r="I489"/>
      <c r="J489"/>
      <c r="K489"/>
      <c r="L489"/>
      <c r="M489"/>
    </row>
    <row r="490" spans="1:13" x14ac:dyDescent="0.25">
      <c r="A490"/>
      <c r="B490"/>
      <c r="C490"/>
      <c r="D490"/>
      <c r="E490"/>
      <c r="F490"/>
      <c r="G490"/>
      <c r="H490"/>
      <c r="I490"/>
      <c r="J490"/>
      <c r="K490"/>
      <c r="L490"/>
      <c r="M490"/>
    </row>
    <row r="491" spans="1:13" x14ac:dyDescent="0.25">
      <c r="A491"/>
      <c r="B491"/>
      <c r="C491"/>
      <c r="D491"/>
      <c r="E491"/>
      <c r="F491"/>
      <c r="G491"/>
      <c r="H491"/>
      <c r="I491"/>
      <c r="J491"/>
      <c r="K491"/>
      <c r="L491"/>
      <c r="M491"/>
    </row>
    <row r="492" spans="1:13" x14ac:dyDescent="0.25">
      <c r="A492"/>
      <c r="B492"/>
      <c r="C492"/>
      <c r="D492"/>
      <c r="E492"/>
      <c r="F492"/>
      <c r="G492"/>
      <c r="H492"/>
      <c r="I492"/>
      <c r="J492"/>
      <c r="K492"/>
      <c r="L492"/>
      <c r="M492"/>
    </row>
    <row r="493" spans="1:13" x14ac:dyDescent="0.25">
      <c r="A493"/>
      <c r="B493"/>
      <c r="C493"/>
      <c r="D493"/>
      <c r="E493"/>
      <c r="F493"/>
      <c r="G493"/>
      <c r="H493"/>
      <c r="I493"/>
      <c r="J493"/>
      <c r="K493"/>
      <c r="L493"/>
      <c r="M493"/>
    </row>
    <row r="494" spans="1:13" x14ac:dyDescent="0.25">
      <c r="A494"/>
      <c r="B494"/>
      <c r="C494"/>
      <c r="D494"/>
      <c r="E494"/>
      <c r="F494"/>
      <c r="G494"/>
      <c r="H494"/>
      <c r="I494"/>
      <c r="J494"/>
      <c r="K494"/>
      <c r="L494"/>
      <c r="M494"/>
    </row>
    <row r="495" spans="1:13" x14ac:dyDescent="0.25">
      <c r="A495"/>
      <c r="B495"/>
      <c r="C495"/>
      <c r="D495"/>
      <c r="E495"/>
      <c r="F495"/>
      <c r="G495"/>
      <c r="H495"/>
      <c r="I495"/>
      <c r="J495"/>
      <c r="K495"/>
      <c r="L495"/>
      <c r="M495"/>
    </row>
    <row r="496" spans="1:13" x14ac:dyDescent="0.25">
      <c r="A496"/>
      <c r="B496"/>
      <c r="C496"/>
      <c r="D496"/>
      <c r="E496"/>
      <c r="F496"/>
      <c r="G496"/>
      <c r="H496"/>
      <c r="I496"/>
      <c r="J496"/>
      <c r="K496"/>
      <c r="L496"/>
      <c r="M496"/>
    </row>
    <row r="497" spans="1:13" x14ac:dyDescent="0.25">
      <c r="A497"/>
      <c r="B497"/>
      <c r="C497"/>
      <c r="D497"/>
      <c r="E497"/>
      <c r="F497"/>
      <c r="G497"/>
      <c r="H497"/>
      <c r="I497"/>
      <c r="J497"/>
      <c r="K497"/>
      <c r="L497"/>
      <c r="M497"/>
    </row>
    <row r="498" spans="1:13" x14ac:dyDescent="0.25">
      <c r="A498"/>
      <c r="B498"/>
      <c r="C498"/>
      <c r="D498"/>
      <c r="E498"/>
      <c r="F498"/>
      <c r="G498"/>
      <c r="H498"/>
      <c r="I498"/>
      <c r="J498"/>
      <c r="K498"/>
      <c r="L498"/>
      <c r="M498"/>
    </row>
    <row r="499" spans="1:13" x14ac:dyDescent="0.25">
      <c r="A499"/>
      <c r="B499"/>
      <c r="C499"/>
      <c r="D499"/>
      <c r="E499"/>
      <c r="F499"/>
      <c r="G499"/>
      <c r="H499"/>
      <c r="I499"/>
      <c r="J499"/>
      <c r="K499"/>
      <c r="L499"/>
      <c r="M499"/>
    </row>
    <row r="500" spans="1:13" x14ac:dyDescent="0.25">
      <c r="A500"/>
      <c r="B500"/>
      <c r="C500"/>
      <c r="D500"/>
      <c r="E500"/>
      <c r="F500"/>
      <c r="G500"/>
      <c r="H500"/>
      <c r="I500"/>
      <c r="J500"/>
      <c r="K500"/>
      <c r="L500"/>
      <c r="M500"/>
    </row>
    <row r="501" spans="1:13" x14ac:dyDescent="0.25">
      <c r="A501"/>
      <c r="B501"/>
      <c r="C501"/>
      <c r="D501"/>
      <c r="E501"/>
      <c r="F501"/>
      <c r="G501"/>
      <c r="H501"/>
      <c r="I501"/>
      <c r="J501"/>
      <c r="K501"/>
      <c r="L501"/>
      <c r="M501"/>
    </row>
    <row r="502" spans="1:13" x14ac:dyDescent="0.25">
      <c r="A502"/>
      <c r="B502"/>
      <c r="C502"/>
      <c r="D502"/>
      <c r="E502"/>
      <c r="F502"/>
      <c r="G502"/>
      <c r="H502"/>
      <c r="I502"/>
      <c r="J502"/>
      <c r="K502"/>
      <c r="L502"/>
      <c r="M502"/>
    </row>
    <row r="503" spans="1:13" x14ac:dyDescent="0.25">
      <c r="A503"/>
      <c r="B503"/>
      <c r="C503"/>
      <c r="D503"/>
      <c r="E503"/>
      <c r="F503"/>
      <c r="G503"/>
      <c r="H503"/>
      <c r="I503"/>
      <c r="J503"/>
      <c r="K503"/>
      <c r="L503"/>
      <c r="M503"/>
    </row>
    <row r="504" spans="1:13" x14ac:dyDescent="0.25">
      <c r="A504"/>
      <c r="B504"/>
      <c r="C504"/>
      <c r="D504"/>
      <c r="E504"/>
      <c r="F504"/>
      <c r="G504"/>
      <c r="H504"/>
      <c r="I504"/>
      <c r="J504"/>
      <c r="K504"/>
      <c r="L504"/>
      <c r="M504"/>
    </row>
    <row r="505" spans="1:13" x14ac:dyDescent="0.25">
      <c r="A505"/>
      <c r="B505"/>
      <c r="C505"/>
      <c r="D505"/>
      <c r="E505"/>
      <c r="F505"/>
      <c r="G505"/>
      <c r="H505"/>
      <c r="I505"/>
      <c r="J505"/>
      <c r="K505"/>
      <c r="L505"/>
      <c r="M505"/>
    </row>
    <row r="506" spans="1:13" x14ac:dyDescent="0.25">
      <c r="A506"/>
      <c r="B506"/>
      <c r="C506"/>
      <c r="D506"/>
      <c r="E506"/>
      <c r="F506"/>
      <c r="G506"/>
      <c r="H506"/>
      <c r="I506"/>
      <c r="J506"/>
      <c r="K506"/>
      <c r="L506"/>
      <c r="M506"/>
    </row>
    <row r="507" spans="1:13" x14ac:dyDescent="0.25">
      <c r="A507"/>
      <c r="B507"/>
      <c r="C507"/>
      <c r="D507"/>
      <c r="E507"/>
      <c r="F507"/>
      <c r="G507"/>
      <c r="H507"/>
      <c r="I507"/>
      <c r="J507"/>
      <c r="K507"/>
      <c r="L507"/>
      <c r="M507"/>
    </row>
    <row r="508" spans="1:13" x14ac:dyDescent="0.25">
      <c r="A508"/>
      <c r="B508"/>
      <c r="C508"/>
      <c r="D508"/>
      <c r="E508"/>
      <c r="F508"/>
      <c r="G508"/>
      <c r="H508"/>
      <c r="I508"/>
      <c r="J508"/>
      <c r="K508"/>
      <c r="L508"/>
      <c r="M508"/>
    </row>
    <row r="509" spans="1:13" x14ac:dyDescent="0.25">
      <c r="A509"/>
      <c r="B509"/>
      <c r="C509"/>
      <c r="D509"/>
      <c r="E509"/>
      <c r="F509"/>
      <c r="G509"/>
      <c r="H509"/>
      <c r="I509"/>
      <c r="J509"/>
      <c r="K509"/>
      <c r="L509"/>
      <c r="M509"/>
    </row>
    <row r="510" spans="1:13" x14ac:dyDescent="0.25">
      <c r="A510"/>
      <c r="B510"/>
      <c r="C510"/>
      <c r="D510"/>
      <c r="E510"/>
      <c r="F510"/>
      <c r="G510"/>
      <c r="H510"/>
      <c r="I510"/>
      <c r="J510"/>
      <c r="K510"/>
      <c r="L510"/>
      <c r="M510"/>
    </row>
    <row r="511" spans="1:13" x14ac:dyDescent="0.25">
      <c r="A511"/>
      <c r="B511"/>
      <c r="C511"/>
      <c r="D511"/>
      <c r="E511"/>
      <c r="F511"/>
      <c r="G511"/>
      <c r="H511"/>
      <c r="I511"/>
      <c r="J511"/>
      <c r="K511"/>
      <c r="L511"/>
      <c r="M511"/>
    </row>
    <row r="512" spans="1:13" x14ac:dyDescent="0.25">
      <c r="A512"/>
      <c r="B512"/>
      <c r="C512"/>
      <c r="D512"/>
      <c r="E512"/>
      <c r="F512"/>
      <c r="G512"/>
      <c r="H512"/>
      <c r="I512"/>
      <c r="J512"/>
      <c r="K512"/>
      <c r="L512"/>
      <c r="M512"/>
    </row>
    <row r="513" spans="1:13" x14ac:dyDescent="0.25">
      <c r="A513"/>
      <c r="B513"/>
      <c r="C513"/>
      <c r="D513"/>
      <c r="E513"/>
      <c r="F513"/>
      <c r="G513"/>
      <c r="H513"/>
      <c r="I513"/>
      <c r="J513"/>
      <c r="K513"/>
      <c r="L513"/>
      <c r="M513"/>
    </row>
    <row r="514" spans="1:13" x14ac:dyDescent="0.25">
      <c r="A514"/>
      <c r="B514"/>
      <c r="C514"/>
      <c r="D514"/>
      <c r="E514"/>
      <c r="F514"/>
      <c r="G514"/>
      <c r="H514"/>
      <c r="I514"/>
      <c r="J514"/>
      <c r="K514"/>
      <c r="L514"/>
      <c r="M514"/>
    </row>
    <row r="515" spans="1:13" x14ac:dyDescent="0.25">
      <c r="A515"/>
      <c r="B515"/>
      <c r="C515"/>
      <c r="D515"/>
      <c r="E515"/>
      <c r="F515"/>
      <c r="G515"/>
      <c r="H515"/>
      <c r="I515"/>
      <c r="J515"/>
      <c r="K515"/>
      <c r="L515"/>
      <c r="M515"/>
    </row>
    <row r="516" spans="1:13" x14ac:dyDescent="0.25">
      <c r="A516"/>
      <c r="B516"/>
      <c r="C516"/>
      <c r="D516"/>
      <c r="E516"/>
      <c r="F516"/>
      <c r="G516"/>
      <c r="H516"/>
      <c r="I516"/>
      <c r="J516"/>
      <c r="K516"/>
      <c r="L516"/>
      <c r="M516"/>
    </row>
    <row r="517" spans="1:13" x14ac:dyDescent="0.25">
      <c r="A517"/>
      <c r="B517"/>
      <c r="C517"/>
      <c r="D517"/>
      <c r="E517"/>
      <c r="F517"/>
      <c r="G517"/>
      <c r="H517"/>
      <c r="I517"/>
      <c r="J517"/>
      <c r="K517"/>
      <c r="L517"/>
      <c r="M517"/>
    </row>
    <row r="518" spans="1:13" x14ac:dyDescent="0.25">
      <c r="A518"/>
      <c r="B518"/>
      <c r="C518"/>
      <c r="D518"/>
      <c r="E518"/>
      <c r="F518"/>
      <c r="G518"/>
      <c r="H518"/>
      <c r="I518"/>
      <c r="J518"/>
      <c r="K518"/>
      <c r="L518"/>
      <c r="M518"/>
    </row>
    <row r="519" spans="1:13" x14ac:dyDescent="0.25">
      <c r="A519"/>
      <c r="B519"/>
      <c r="C519"/>
      <c r="D519"/>
      <c r="E519"/>
      <c r="F519"/>
      <c r="G519"/>
      <c r="H519"/>
      <c r="I519"/>
      <c r="J519"/>
      <c r="K519"/>
      <c r="L519"/>
      <c r="M519"/>
    </row>
    <row r="520" spans="1:13" x14ac:dyDescent="0.25">
      <c r="A520"/>
      <c r="B520"/>
      <c r="C520"/>
      <c r="D520"/>
      <c r="E520"/>
      <c r="F520"/>
      <c r="G520"/>
      <c r="H520"/>
      <c r="I520"/>
      <c r="J520"/>
      <c r="K520"/>
      <c r="L520"/>
      <c r="M520"/>
    </row>
    <row r="521" spans="1:13" x14ac:dyDescent="0.25">
      <c r="A521"/>
      <c r="B521"/>
      <c r="C521"/>
      <c r="D521"/>
      <c r="E521"/>
      <c r="F521"/>
      <c r="G521"/>
      <c r="H521"/>
      <c r="I521"/>
      <c r="J521"/>
      <c r="K521"/>
      <c r="L521"/>
      <c r="M521"/>
    </row>
    <row r="522" spans="1:13" x14ac:dyDescent="0.25">
      <c r="A522"/>
      <c r="B522"/>
      <c r="C522"/>
      <c r="D522"/>
      <c r="E522"/>
      <c r="F522"/>
      <c r="G522"/>
      <c r="H522"/>
      <c r="I522"/>
      <c r="J522"/>
      <c r="K522"/>
      <c r="L522"/>
      <c r="M522"/>
    </row>
    <row r="523" spans="1:13" x14ac:dyDescent="0.25">
      <c r="A523"/>
      <c r="B523"/>
      <c r="C523"/>
      <c r="D523"/>
      <c r="E523"/>
      <c r="F523"/>
      <c r="G523"/>
      <c r="H523"/>
      <c r="I523"/>
      <c r="J523"/>
      <c r="K523"/>
      <c r="L523"/>
      <c r="M523"/>
    </row>
    <row r="524" spans="1:13" x14ac:dyDescent="0.25">
      <c r="A524"/>
      <c r="B524"/>
      <c r="C524"/>
      <c r="D524"/>
      <c r="E524"/>
      <c r="F524"/>
      <c r="G524"/>
      <c r="H524"/>
      <c r="I524"/>
      <c r="J524"/>
      <c r="K524"/>
      <c r="L524"/>
      <c r="M524"/>
    </row>
    <row r="525" spans="1:13" x14ac:dyDescent="0.25">
      <c r="A525"/>
      <c r="B525"/>
      <c r="C525"/>
      <c r="D525"/>
      <c r="E525"/>
      <c r="F525"/>
      <c r="G525"/>
      <c r="H525"/>
      <c r="I525"/>
      <c r="J525"/>
      <c r="K525"/>
      <c r="L525"/>
      <c r="M525"/>
    </row>
    <row r="526" spans="1:13" x14ac:dyDescent="0.25">
      <c r="A526"/>
      <c r="B526"/>
      <c r="C526"/>
      <c r="D526"/>
      <c r="E526"/>
      <c r="F526"/>
      <c r="G526"/>
      <c r="H526"/>
      <c r="I526"/>
      <c r="J526"/>
      <c r="K526"/>
      <c r="L526"/>
      <c r="M526"/>
    </row>
    <row r="527" spans="1:13" x14ac:dyDescent="0.25">
      <c r="A527"/>
      <c r="B527"/>
      <c r="C527"/>
      <c r="D527"/>
      <c r="E527"/>
      <c r="F527"/>
      <c r="G527"/>
      <c r="H527"/>
      <c r="I527"/>
      <c r="J527"/>
      <c r="K527"/>
      <c r="L527"/>
      <c r="M527"/>
    </row>
    <row r="528" spans="1:13" x14ac:dyDescent="0.25">
      <c r="A528"/>
      <c r="B528"/>
      <c r="C528"/>
      <c r="D528"/>
      <c r="E528"/>
      <c r="F528"/>
      <c r="G528"/>
      <c r="H528"/>
      <c r="I528"/>
      <c r="J528"/>
      <c r="K528"/>
      <c r="L528"/>
      <c r="M528"/>
    </row>
    <row r="529" spans="1:13" x14ac:dyDescent="0.25">
      <c r="A529"/>
      <c r="B529"/>
      <c r="C529"/>
      <c r="D529"/>
      <c r="E529"/>
      <c r="F529"/>
      <c r="G529"/>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row r="641" spans="1:13" x14ac:dyDescent="0.25">
      <c r="A641"/>
      <c r="B641"/>
      <c r="C641"/>
      <c r="D641"/>
      <c r="E641"/>
      <c r="F641"/>
      <c r="G641"/>
      <c r="H641"/>
      <c r="I641"/>
      <c r="J641"/>
      <c r="K641"/>
      <c r="L641"/>
      <c r="M641"/>
    </row>
    <row r="642" spans="1:13" x14ac:dyDescent="0.25">
      <c r="A642"/>
      <c r="B642"/>
      <c r="C642"/>
      <c r="D642"/>
      <c r="E642"/>
      <c r="F642"/>
      <c r="G642"/>
      <c r="H642"/>
      <c r="I642"/>
      <c r="J642"/>
      <c r="K642"/>
      <c r="L642"/>
      <c r="M642"/>
    </row>
    <row r="643" spans="1:13" x14ac:dyDescent="0.25">
      <c r="A643"/>
      <c r="B643"/>
      <c r="C643"/>
      <c r="D643"/>
      <c r="E643"/>
      <c r="F643"/>
      <c r="G643"/>
      <c r="H643"/>
      <c r="I643"/>
      <c r="J643"/>
      <c r="K643"/>
      <c r="L643"/>
      <c r="M643"/>
    </row>
    <row r="644" spans="1:13" x14ac:dyDescent="0.25">
      <c r="A644"/>
      <c r="B644"/>
      <c r="C644"/>
      <c r="D644"/>
      <c r="E644"/>
      <c r="F644"/>
      <c r="G644"/>
      <c r="H644"/>
      <c r="I644"/>
      <c r="J644"/>
      <c r="K644"/>
      <c r="L644"/>
      <c r="M644"/>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81921" r:id="rId5" name="ToggleButton1">
          <controlPr defaultSize="0" autoFill="0" autoLine="0" r:id="rId6">
            <anchor moveWithCells="1">
              <from>
                <xdr:col>2</xdr:col>
                <xdr:colOff>19050</xdr:colOff>
                <xdr:row>0</xdr:row>
                <xdr:rowOff>9525</xdr:rowOff>
              </from>
              <to>
                <xdr:col>4</xdr:col>
                <xdr:colOff>0</xdr:colOff>
                <xdr:row>1</xdr:row>
                <xdr:rowOff>180975</xdr:rowOff>
              </to>
            </anchor>
          </controlPr>
        </control>
      </mc:Choice>
      <mc:Fallback>
        <control shapeId="81921" r:id="rId5" name="ToggleButton1"/>
      </mc:Fallback>
    </mc:AlternateContent>
    <mc:AlternateContent xmlns:mc="http://schemas.openxmlformats.org/markup-compatibility/2006">
      <mc:Choice Requires="x14">
        <control shapeId="81922" r:id="rId7" name="ToggleButton2">
          <controlPr defaultSize="0" autoLine="0" r:id="rId8">
            <anchor moveWithCells="1">
              <from>
                <xdr:col>3</xdr:col>
                <xdr:colOff>1419225</xdr:colOff>
                <xdr:row>0</xdr:row>
                <xdr:rowOff>9525</xdr:rowOff>
              </from>
              <to>
                <xdr:col>5</xdr:col>
                <xdr:colOff>19050</xdr:colOff>
                <xdr:row>1</xdr:row>
                <xdr:rowOff>180975</xdr:rowOff>
              </to>
            </anchor>
          </controlPr>
        </control>
      </mc:Choice>
      <mc:Fallback>
        <control shapeId="81922" r:id="rId7" name="ToggleButton2"/>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theme="9" tint="0.59999389629810485"/>
  </sheetPr>
  <dimension ref="A1:M644"/>
  <sheetViews>
    <sheetView workbookViewId="0">
      <selection activeCell="B13" sqref="B6:B65"/>
    </sheetView>
  </sheetViews>
  <sheetFormatPr defaultRowHeight="15" x14ac:dyDescent="0.25"/>
  <cols>
    <col min="1" max="2" width="21.42578125" style="35" customWidth="1"/>
    <col min="3" max="4" width="21.42578125" style="35" bestFit="1" customWidth="1"/>
    <col min="5" max="5" width="38.7109375" style="35" customWidth="1"/>
    <col min="6" max="7" width="53.7109375" style="35" customWidth="1"/>
    <col min="8" max="8" width="20" style="35" customWidth="1"/>
    <col min="9" max="16384" width="9.140625" style="35"/>
  </cols>
  <sheetData>
    <row r="1" spans="1:13" x14ac:dyDescent="0.25">
      <c r="A1" s="24" t="s">
        <v>11</v>
      </c>
      <c r="B1" s="35" t="s">
        <v>47</v>
      </c>
    </row>
    <row r="2" spans="1:13" x14ac:dyDescent="0.25">
      <c r="A2" s="24" t="s">
        <v>46</v>
      </c>
      <c r="B2" s="35" t="s">
        <v>2332</v>
      </c>
    </row>
    <row r="4" spans="1:13" x14ac:dyDescent="0.25">
      <c r="A4"/>
      <c r="B4"/>
      <c r="C4"/>
      <c r="D4"/>
      <c r="E4"/>
      <c r="F4"/>
      <c r="G4"/>
      <c r="H4"/>
      <c r="I4"/>
      <c r="J4"/>
      <c r="K4"/>
      <c r="L4"/>
      <c r="M4"/>
    </row>
    <row r="5" spans="1:13" x14ac:dyDescent="0.25">
      <c r="A5" s="24" t="s">
        <v>1548</v>
      </c>
      <c r="B5" s="24" t="s">
        <v>1549</v>
      </c>
      <c r="C5" s="24" t="s">
        <v>1550</v>
      </c>
      <c r="D5" s="24" t="s">
        <v>1551</v>
      </c>
      <c r="E5" s="24" t="s">
        <v>1547</v>
      </c>
      <c r="F5" s="24" t="s">
        <v>1552</v>
      </c>
      <c r="G5" s="24" t="s">
        <v>1740</v>
      </c>
      <c r="H5"/>
      <c r="I5"/>
      <c r="J5"/>
      <c r="K5"/>
      <c r="L5"/>
      <c r="M5"/>
    </row>
    <row r="6" spans="1:13" x14ac:dyDescent="0.25">
      <c r="A6" s="35" t="s">
        <v>1751</v>
      </c>
      <c r="B6" s="35" t="s">
        <v>1559</v>
      </c>
      <c r="C6" s="35" t="s">
        <v>1559</v>
      </c>
      <c r="D6" s="35" t="s">
        <v>1559</v>
      </c>
      <c r="E6" s="35" t="s">
        <v>1751</v>
      </c>
      <c r="F6" s="35" t="s">
        <v>1727</v>
      </c>
      <c r="G6" s="35" t="s">
        <v>837</v>
      </c>
      <c r="H6"/>
      <c r="I6"/>
      <c r="J6"/>
      <c r="K6"/>
      <c r="L6"/>
      <c r="M6"/>
    </row>
    <row r="7" spans="1:13" x14ac:dyDescent="0.25">
      <c r="A7"/>
      <c r="B7" s="35" t="s">
        <v>1752</v>
      </c>
      <c r="C7" s="35" t="s">
        <v>1559</v>
      </c>
      <c r="D7" s="35" t="s">
        <v>1559</v>
      </c>
      <c r="E7" s="35" t="s">
        <v>1752</v>
      </c>
      <c r="F7" s="35" t="s">
        <v>1727</v>
      </c>
      <c r="G7" s="35" t="s">
        <v>837</v>
      </c>
      <c r="H7"/>
      <c r="I7"/>
      <c r="J7"/>
      <c r="K7"/>
      <c r="L7"/>
      <c r="M7"/>
    </row>
    <row r="8" spans="1:13" x14ac:dyDescent="0.25">
      <c r="A8"/>
      <c r="B8"/>
      <c r="C8" s="35" t="s">
        <v>1753</v>
      </c>
      <c r="D8" s="35" t="s">
        <v>1559</v>
      </c>
      <c r="E8" s="35" t="s">
        <v>1753</v>
      </c>
      <c r="F8" s="35" t="s">
        <v>1726</v>
      </c>
      <c r="G8" s="35" t="s">
        <v>837</v>
      </c>
      <c r="H8"/>
      <c r="I8"/>
      <c r="J8"/>
      <c r="K8"/>
      <c r="L8"/>
      <c r="M8"/>
    </row>
    <row r="9" spans="1:13" x14ac:dyDescent="0.25">
      <c r="A9"/>
      <c r="B9"/>
      <c r="C9" s="35" t="s">
        <v>1754</v>
      </c>
      <c r="D9" s="35" t="s">
        <v>1559</v>
      </c>
      <c r="E9" s="35" t="s">
        <v>1754</v>
      </c>
      <c r="F9" s="35" t="s">
        <v>1727</v>
      </c>
      <c r="G9" s="35" t="s">
        <v>1741</v>
      </c>
      <c r="H9"/>
      <c r="I9"/>
      <c r="J9"/>
      <c r="K9"/>
      <c r="L9"/>
      <c r="M9"/>
    </row>
    <row r="10" spans="1:13" x14ac:dyDescent="0.25">
      <c r="A10"/>
      <c r="B10"/>
      <c r="C10" s="35" t="s">
        <v>1755</v>
      </c>
      <c r="D10" s="35" t="s">
        <v>1559</v>
      </c>
      <c r="E10" s="35" t="s">
        <v>1755</v>
      </c>
      <c r="F10" s="35" t="s">
        <v>1726</v>
      </c>
      <c r="G10" s="35" t="s">
        <v>1741</v>
      </c>
      <c r="H10"/>
      <c r="I10"/>
      <c r="J10"/>
      <c r="K10"/>
      <c r="L10"/>
      <c r="M10"/>
    </row>
    <row r="11" spans="1:13" x14ac:dyDescent="0.25">
      <c r="A11"/>
      <c r="B11"/>
      <c r="C11" s="35" t="s">
        <v>1756</v>
      </c>
      <c r="D11" s="35" t="s">
        <v>1559</v>
      </c>
      <c r="E11" s="35" t="s">
        <v>1756</v>
      </c>
      <c r="F11" s="35" t="s">
        <v>1726</v>
      </c>
      <c r="G11" s="35" t="s">
        <v>1742</v>
      </c>
      <c r="H11"/>
      <c r="I11"/>
      <c r="J11"/>
      <c r="K11"/>
      <c r="L11"/>
      <c r="M11"/>
    </row>
    <row r="12" spans="1:13" x14ac:dyDescent="0.25">
      <c r="A12"/>
      <c r="B12"/>
      <c r="C12" s="35" t="s">
        <v>1757</v>
      </c>
      <c r="D12" s="35" t="s">
        <v>1559</v>
      </c>
      <c r="E12" s="35" t="s">
        <v>1757</v>
      </c>
      <c r="F12" s="35" t="s">
        <v>1726</v>
      </c>
      <c r="G12" s="35" t="s">
        <v>1742</v>
      </c>
      <c r="H12"/>
      <c r="I12"/>
      <c r="J12"/>
      <c r="K12"/>
      <c r="L12"/>
      <c r="M12"/>
    </row>
    <row r="13" spans="1:13" x14ac:dyDescent="0.25">
      <c r="A13"/>
      <c r="B13"/>
      <c r="C13" s="35" t="s">
        <v>1758</v>
      </c>
      <c r="D13" s="35" t="s">
        <v>1559</v>
      </c>
      <c r="E13" s="35" t="s">
        <v>1758</v>
      </c>
      <c r="F13" s="35" t="s">
        <v>1726</v>
      </c>
      <c r="G13" s="35" t="s">
        <v>1742</v>
      </c>
      <c r="H13"/>
      <c r="I13"/>
      <c r="J13"/>
      <c r="K13"/>
      <c r="L13"/>
      <c r="M13"/>
    </row>
    <row r="14" spans="1:13" x14ac:dyDescent="0.25">
      <c r="A14"/>
      <c r="B14"/>
      <c r="C14" s="35" t="s">
        <v>1759</v>
      </c>
      <c r="D14" s="35" t="s">
        <v>1559</v>
      </c>
      <c r="E14" s="35" t="s">
        <v>1759</v>
      </c>
      <c r="F14" s="35" t="s">
        <v>1726</v>
      </c>
      <c r="G14" s="35" t="s">
        <v>259</v>
      </c>
      <c r="H14"/>
      <c r="I14"/>
      <c r="J14"/>
      <c r="K14"/>
      <c r="L14"/>
      <c r="M14"/>
    </row>
    <row r="15" spans="1:13" x14ac:dyDescent="0.25">
      <c r="A15"/>
      <c r="B15"/>
      <c r="C15" s="35" t="s">
        <v>1760</v>
      </c>
      <c r="D15" s="35" t="s">
        <v>1559</v>
      </c>
      <c r="E15" s="35" t="s">
        <v>1760</v>
      </c>
      <c r="F15" s="35" t="s">
        <v>1726</v>
      </c>
      <c r="G15" s="35" t="s">
        <v>1743</v>
      </c>
      <c r="H15"/>
      <c r="I15"/>
      <c r="J15"/>
      <c r="K15"/>
      <c r="L15"/>
      <c r="M15"/>
    </row>
    <row r="16" spans="1:13" x14ac:dyDescent="0.25">
      <c r="A16"/>
      <c r="B16"/>
      <c r="C16" s="35" t="s">
        <v>1761</v>
      </c>
      <c r="D16" s="35" t="s">
        <v>1559</v>
      </c>
      <c r="E16" s="35" t="s">
        <v>1761</v>
      </c>
      <c r="F16" s="35" t="s">
        <v>1726</v>
      </c>
      <c r="G16" s="35" t="s">
        <v>837</v>
      </c>
      <c r="H16"/>
      <c r="I16"/>
      <c r="J16"/>
      <c r="K16"/>
      <c r="L16"/>
      <c r="M16"/>
    </row>
    <row r="17" spans="1:13" x14ac:dyDescent="0.25">
      <c r="A17"/>
      <c r="B17"/>
      <c r="C17"/>
      <c r="D17" s="35" t="s">
        <v>1762</v>
      </c>
      <c r="E17" s="35" t="s">
        <v>1762</v>
      </c>
      <c r="F17" s="35" t="s">
        <v>1726</v>
      </c>
      <c r="G17" s="35" t="s">
        <v>1728</v>
      </c>
      <c r="H17"/>
      <c r="I17"/>
      <c r="J17"/>
      <c r="K17"/>
      <c r="L17"/>
      <c r="M17"/>
    </row>
    <row r="18" spans="1:13" x14ac:dyDescent="0.25">
      <c r="A18"/>
      <c r="B18"/>
      <c r="C18"/>
      <c r="D18" s="35" t="s">
        <v>1763</v>
      </c>
      <c r="E18" s="35" t="s">
        <v>1763</v>
      </c>
      <c r="F18" s="35" t="s">
        <v>1726</v>
      </c>
      <c r="G18" s="35" t="s">
        <v>1728</v>
      </c>
      <c r="H18"/>
      <c r="I18"/>
      <c r="J18"/>
      <c r="K18"/>
      <c r="L18"/>
      <c r="M18"/>
    </row>
    <row r="19" spans="1:13" x14ac:dyDescent="0.25">
      <c r="A19"/>
      <c r="B19"/>
      <c r="C19"/>
      <c r="D19" s="35" t="s">
        <v>1764</v>
      </c>
      <c r="E19" s="35" t="s">
        <v>1764</v>
      </c>
      <c r="F19" s="35" t="s">
        <v>1726</v>
      </c>
      <c r="G19" s="35" t="s">
        <v>1728</v>
      </c>
      <c r="H19"/>
      <c r="I19"/>
      <c r="J19"/>
      <c r="K19"/>
      <c r="L19"/>
      <c r="M19"/>
    </row>
    <row r="20" spans="1:13" x14ac:dyDescent="0.25">
      <c r="A20"/>
      <c r="B20"/>
      <c r="C20" s="35" t="s">
        <v>1765</v>
      </c>
      <c r="D20" s="35" t="s">
        <v>1559</v>
      </c>
      <c r="E20" s="35" t="s">
        <v>1765</v>
      </c>
      <c r="F20" s="35" t="s">
        <v>1726</v>
      </c>
      <c r="G20" s="35" t="s">
        <v>837</v>
      </c>
      <c r="H20"/>
      <c r="I20"/>
      <c r="J20"/>
      <c r="K20"/>
      <c r="L20"/>
      <c r="M20"/>
    </row>
    <row r="21" spans="1:13" x14ac:dyDescent="0.25">
      <c r="A21"/>
      <c r="B21"/>
      <c r="C21"/>
      <c r="D21" s="35" t="s">
        <v>1766</v>
      </c>
      <c r="E21" s="35" t="s">
        <v>1766</v>
      </c>
      <c r="F21" s="35" t="s">
        <v>1726</v>
      </c>
      <c r="G21" s="35" t="s">
        <v>1728</v>
      </c>
      <c r="H21"/>
      <c r="I21"/>
      <c r="J21"/>
      <c r="K21"/>
      <c r="L21"/>
      <c r="M21"/>
    </row>
    <row r="22" spans="1:13" x14ac:dyDescent="0.25">
      <c r="A22"/>
      <c r="B22"/>
      <c r="C22"/>
      <c r="D22" s="35" t="s">
        <v>1767</v>
      </c>
      <c r="E22" s="35" t="s">
        <v>1767</v>
      </c>
      <c r="F22" s="35" t="s">
        <v>1726</v>
      </c>
      <c r="G22" s="35" t="s">
        <v>1728</v>
      </c>
      <c r="H22"/>
      <c r="I22"/>
      <c r="J22"/>
      <c r="K22"/>
      <c r="L22"/>
      <c r="M22"/>
    </row>
    <row r="23" spans="1:13" x14ac:dyDescent="0.25">
      <c r="A23"/>
      <c r="B23"/>
      <c r="C23"/>
      <c r="D23" s="35" t="s">
        <v>1768</v>
      </c>
      <c r="E23" s="35" t="s">
        <v>1768</v>
      </c>
      <c r="F23" s="35" t="s">
        <v>1726</v>
      </c>
      <c r="G23" s="35" t="s">
        <v>1728</v>
      </c>
      <c r="H23"/>
      <c r="I23"/>
      <c r="J23"/>
      <c r="K23"/>
      <c r="L23"/>
      <c r="M23"/>
    </row>
    <row r="24" spans="1:13" x14ac:dyDescent="0.25">
      <c r="A24"/>
      <c r="B24"/>
      <c r="C24"/>
      <c r="D24" s="35" t="s">
        <v>1769</v>
      </c>
      <c r="E24" s="35" t="s">
        <v>1769</v>
      </c>
      <c r="F24" s="35" t="s">
        <v>1726</v>
      </c>
      <c r="G24" s="35" t="s">
        <v>1728</v>
      </c>
      <c r="H24"/>
      <c r="I24"/>
      <c r="J24"/>
      <c r="K24"/>
      <c r="L24"/>
      <c r="M24"/>
    </row>
    <row r="25" spans="1:13" x14ac:dyDescent="0.25">
      <c r="A25"/>
      <c r="B25"/>
      <c r="C25"/>
      <c r="D25" s="35" t="s">
        <v>1770</v>
      </c>
      <c r="E25" s="35" t="s">
        <v>1770</v>
      </c>
      <c r="F25" s="35" t="s">
        <v>1726</v>
      </c>
      <c r="G25" s="35" t="s">
        <v>1728</v>
      </c>
      <c r="H25"/>
      <c r="I25"/>
      <c r="J25"/>
      <c r="K25"/>
      <c r="L25"/>
      <c r="M25"/>
    </row>
    <row r="26" spans="1:13" x14ac:dyDescent="0.25">
      <c r="A26"/>
      <c r="B26"/>
      <c r="C26"/>
      <c r="D26" s="35" t="s">
        <v>1771</v>
      </c>
      <c r="E26" s="35" t="s">
        <v>1771</v>
      </c>
      <c r="F26" s="35" t="s">
        <v>1726</v>
      </c>
      <c r="G26" s="35" t="s">
        <v>1728</v>
      </c>
      <c r="H26"/>
      <c r="I26"/>
      <c r="J26"/>
      <c r="K26"/>
      <c r="L26"/>
      <c r="M26"/>
    </row>
    <row r="27" spans="1:13" x14ac:dyDescent="0.25">
      <c r="A27"/>
      <c r="B27"/>
      <c r="C27" s="35" t="s">
        <v>1772</v>
      </c>
      <c r="D27" s="35" t="s">
        <v>1559</v>
      </c>
      <c r="E27" s="35" t="s">
        <v>1772</v>
      </c>
      <c r="F27" s="35" t="s">
        <v>1726</v>
      </c>
      <c r="G27" s="35" t="s">
        <v>837</v>
      </c>
      <c r="H27"/>
      <c r="I27"/>
      <c r="J27"/>
      <c r="K27"/>
      <c r="L27"/>
      <c r="M27"/>
    </row>
    <row r="28" spans="1:13" x14ac:dyDescent="0.25">
      <c r="A28"/>
      <c r="B28"/>
      <c r="C28" s="35" t="s">
        <v>1773</v>
      </c>
      <c r="D28" s="35" t="s">
        <v>1559</v>
      </c>
      <c r="E28" s="35" t="s">
        <v>1773</v>
      </c>
      <c r="F28" s="35" t="s">
        <v>1726</v>
      </c>
      <c r="G28" s="35" t="s">
        <v>837</v>
      </c>
      <c r="H28"/>
      <c r="I28"/>
      <c r="J28"/>
      <c r="K28"/>
      <c r="L28"/>
      <c r="M28"/>
    </row>
    <row r="29" spans="1:13" x14ac:dyDescent="0.25">
      <c r="A29"/>
      <c r="B29"/>
      <c r="C29"/>
      <c r="D29" s="35" t="s">
        <v>1774</v>
      </c>
      <c r="E29" s="35" t="s">
        <v>1774</v>
      </c>
      <c r="F29" s="35" t="s">
        <v>1726</v>
      </c>
      <c r="G29" s="35" t="s">
        <v>1728</v>
      </c>
      <c r="H29"/>
      <c r="I29"/>
      <c r="J29"/>
      <c r="K29"/>
      <c r="L29"/>
      <c r="M29"/>
    </row>
    <row r="30" spans="1:13" x14ac:dyDescent="0.25">
      <c r="A30"/>
      <c r="B30"/>
      <c r="C30"/>
      <c r="D30" s="35" t="s">
        <v>1775</v>
      </c>
      <c r="E30" s="35" t="s">
        <v>1775</v>
      </c>
      <c r="F30" s="35" t="s">
        <v>1726</v>
      </c>
      <c r="G30" s="35" t="s">
        <v>1728</v>
      </c>
      <c r="H30"/>
      <c r="I30"/>
      <c r="J30"/>
      <c r="K30"/>
      <c r="L30"/>
      <c r="M30"/>
    </row>
    <row r="31" spans="1:13" x14ac:dyDescent="0.25">
      <c r="A31"/>
      <c r="B31"/>
      <c r="C31"/>
      <c r="D31" s="35" t="s">
        <v>1776</v>
      </c>
      <c r="E31" s="35" t="s">
        <v>1776</v>
      </c>
      <c r="F31" s="35" t="s">
        <v>1726</v>
      </c>
      <c r="G31" s="35" t="s">
        <v>1728</v>
      </c>
      <c r="H31"/>
      <c r="I31"/>
      <c r="J31"/>
      <c r="K31"/>
      <c r="L31"/>
      <c r="M31"/>
    </row>
    <row r="32" spans="1:13" x14ac:dyDescent="0.25">
      <c r="A32"/>
      <c r="B32"/>
      <c r="C32"/>
      <c r="D32" s="35" t="s">
        <v>1777</v>
      </c>
      <c r="E32" s="35" t="s">
        <v>1777</v>
      </c>
      <c r="F32" s="35" t="s">
        <v>1726</v>
      </c>
      <c r="G32" s="35" t="s">
        <v>1728</v>
      </c>
      <c r="H32"/>
      <c r="I32"/>
      <c r="J32"/>
      <c r="K32"/>
      <c r="L32"/>
      <c r="M32"/>
    </row>
    <row r="33" spans="1:13" x14ac:dyDescent="0.25">
      <c r="A33"/>
      <c r="B33"/>
      <c r="C33"/>
      <c r="D33" s="35" t="s">
        <v>1778</v>
      </c>
      <c r="E33" s="35" t="s">
        <v>1778</v>
      </c>
      <c r="F33" s="35" t="s">
        <v>1726</v>
      </c>
      <c r="G33" s="35" t="s">
        <v>1728</v>
      </c>
      <c r="H33"/>
      <c r="I33"/>
      <c r="J33"/>
      <c r="K33"/>
      <c r="L33"/>
      <c r="M33"/>
    </row>
    <row r="34" spans="1:13" x14ac:dyDescent="0.25">
      <c r="A34"/>
      <c r="B34"/>
      <c r="C34" s="35" t="s">
        <v>1779</v>
      </c>
      <c r="D34" s="35" t="s">
        <v>1559</v>
      </c>
      <c r="E34" s="35" t="s">
        <v>1779</v>
      </c>
      <c r="F34" s="35" t="s">
        <v>1727</v>
      </c>
      <c r="G34" s="35" t="s">
        <v>1742</v>
      </c>
      <c r="H34"/>
      <c r="I34"/>
      <c r="J34"/>
      <c r="K34"/>
      <c r="L34"/>
      <c r="M34"/>
    </row>
    <row r="35" spans="1:13" x14ac:dyDescent="0.25">
      <c r="A35"/>
      <c r="B35"/>
      <c r="C35" s="35" t="s">
        <v>1780</v>
      </c>
      <c r="D35" s="35" t="s">
        <v>1559</v>
      </c>
      <c r="E35" s="35" t="s">
        <v>1780</v>
      </c>
      <c r="F35" s="35" t="s">
        <v>1726</v>
      </c>
      <c r="G35" s="35" t="s">
        <v>1742</v>
      </c>
      <c r="H35"/>
      <c r="I35"/>
      <c r="J35"/>
      <c r="K35"/>
      <c r="L35"/>
      <c r="M35"/>
    </row>
    <row r="36" spans="1:13" x14ac:dyDescent="0.25">
      <c r="A36"/>
      <c r="B36"/>
      <c r="C36" s="35" t="s">
        <v>1781</v>
      </c>
      <c r="D36" s="35" t="s">
        <v>1559</v>
      </c>
      <c r="E36" s="35" t="s">
        <v>1781</v>
      </c>
      <c r="F36" s="35" t="s">
        <v>1726</v>
      </c>
      <c r="G36" s="35" t="s">
        <v>1745</v>
      </c>
      <c r="H36"/>
      <c r="I36"/>
      <c r="J36"/>
      <c r="K36"/>
      <c r="L36"/>
      <c r="M36"/>
    </row>
    <row r="37" spans="1:13" x14ac:dyDescent="0.25">
      <c r="A37"/>
      <c r="B37"/>
      <c r="C37" s="35" t="s">
        <v>1782</v>
      </c>
      <c r="D37" s="35" t="s">
        <v>1559</v>
      </c>
      <c r="E37" s="35" t="s">
        <v>1782</v>
      </c>
      <c r="F37" s="35" t="s">
        <v>1726</v>
      </c>
      <c r="G37" s="35" t="s">
        <v>1742</v>
      </c>
      <c r="H37"/>
      <c r="I37"/>
      <c r="J37"/>
      <c r="K37"/>
      <c r="L37"/>
      <c r="M37"/>
    </row>
    <row r="38" spans="1:13" x14ac:dyDescent="0.25">
      <c r="A38"/>
      <c r="B38" s="35" t="s">
        <v>1783</v>
      </c>
      <c r="C38" s="35" t="s">
        <v>1559</v>
      </c>
      <c r="D38" s="35" t="s">
        <v>1559</v>
      </c>
      <c r="E38" s="35" t="s">
        <v>1783</v>
      </c>
      <c r="F38" s="35" t="s">
        <v>1727</v>
      </c>
      <c r="G38" s="35" t="s">
        <v>837</v>
      </c>
      <c r="H38"/>
      <c r="I38"/>
      <c r="J38"/>
      <c r="K38"/>
      <c r="L38"/>
      <c r="M38"/>
    </row>
    <row r="39" spans="1:13" x14ac:dyDescent="0.25">
      <c r="A39"/>
      <c r="B39"/>
      <c r="C39" s="35" t="s">
        <v>1784</v>
      </c>
      <c r="D39" s="35" t="s">
        <v>1559</v>
      </c>
      <c r="E39" s="35" t="s">
        <v>1784</v>
      </c>
      <c r="F39" s="35" t="s">
        <v>1727</v>
      </c>
      <c r="G39" s="35" t="s">
        <v>837</v>
      </c>
      <c r="H39"/>
      <c r="I39"/>
      <c r="J39"/>
      <c r="K39"/>
      <c r="L39"/>
      <c r="M39"/>
    </row>
    <row r="40" spans="1:13" x14ac:dyDescent="0.25">
      <c r="A40"/>
      <c r="B40"/>
      <c r="C40"/>
      <c r="D40" s="35" t="s">
        <v>1785</v>
      </c>
      <c r="E40" s="35" t="s">
        <v>1785</v>
      </c>
      <c r="F40" s="35" t="s">
        <v>1726</v>
      </c>
      <c r="G40" s="35" t="s">
        <v>1728</v>
      </c>
      <c r="H40"/>
      <c r="I40"/>
      <c r="J40"/>
      <c r="K40"/>
      <c r="L40"/>
      <c r="M40"/>
    </row>
    <row r="41" spans="1:13" x14ac:dyDescent="0.25">
      <c r="A41"/>
      <c r="B41"/>
      <c r="C41"/>
      <c r="D41" s="35" t="s">
        <v>1786</v>
      </c>
      <c r="E41" s="35" t="s">
        <v>1786</v>
      </c>
      <c r="F41" s="35" t="s">
        <v>1726</v>
      </c>
      <c r="G41" s="35" t="s">
        <v>1728</v>
      </c>
      <c r="H41"/>
      <c r="I41"/>
      <c r="J41"/>
      <c r="K41"/>
      <c r="L41"/>
      <c r="M41"/>
    </row>
    <row r="42" spans="1:13" x14ac:dyDescent="0.25">
      <c r="A42"/>
      <c r="B42"/>
      <c r="C42"/>
      <c r="D42" s="35" t="s">
        <v>1787</v>
      </c>
      <c r="E42" s="35" t="s">
        <v>1787</v>
      </c>
      <c r="F42" s="35" t="s">
        <v>1726</v>
      </c>
      <c r="G42" s="35" t="s">
        <v>1728</v>
      </c>
      <c r="H42"/>
      <c r="I42"/>
      <c r="J42"/>
      <c r="K42"/>
      <c r="L42"/>
      <c r="M42"/>
    </row>
    <row r="43" spans="1:13" x14ac:dyDescent="0.25">
      <c r="A43"/>
      <c r="B43"/>
      <c r="C43"/>
      <c r="D43" s="35" t="s">
        <v>1788</v>
      </c>
      <c r="E43" s="35" t="s">
        <v>1788</v>
      </c>
      <c r="F43" s="35" t="s">
        <v>1726</v>
      </c>
      <c r="G43" s="35" t="s">
        <v>1728</v>
      </c>
      <c r="H43"/>
      <c r="I43"/>
      <c r="J43"/>
      <c r="K43"/>
      <c r="L43"/>
      <c r="M43"/>
    </row>
    <row r="44" spans="1:13" x14ac:dyDescent="0.25">
      <c r="A44"/>
      <c r="B44"/>
      <c r="C44"/>
      <c r="D44" s="35" t="s">
        <v>1789</v>
      </c>
      <c r="E44" s="35" t="s">
        <v>1789</v>
      </c>
      <c r="F44" s="35" t="s">
        <v>1726</v>
      </c>
      <c r="G44" s="35" t="s">
        <v>1728</v>
      </c>
      <c r="H44"/>
      <c r="I44"/>
      <c r="J44"/>
      <c r="K44"/>
      <c r="L44"/>
      <c r="M44"/>
    </row>
    <row r="45" spans="1:13" x14ac:dyDescent="0.25">
      <c r="A45"/>
      <c r="B45"/>
      <c r="C45"/>
      <c r="D45" s="35" t="s">
        <v>1790</v>
      </c>
      <c r="E45" s="35" t="s">
        <v>1790</v>
      </c>
      <c r="F45" s="35" t="s">
        <v>1726</v>
      </c>
      <c r="G45" s="35" t="s">
        <v>1728</v>
      </c>
      <c r="H45"/>
      <c r="I45"/>
      <c r="J45"/>
      <c r="K45"/>
      <c r="L45"/>
      <c r="M45"/>
    </row>
    <row r="46" spans="1:13" x14ac:dyDescent="0.25">
      <c r="A46"/>
      <c r="B46"/>
      <c r="C46"/>
      <c r="D46" s="35" t="s">
        <v>1791</v>
      </c>
      <c r="E46" s="35" t="s">
        <v>1791</v>
      </c>
      <c r="F46" s="35" t="s">
        <v>1726</v>
      </c>
      <c r="G46" s="35" t="s">
        <v>1728</v>
      </c>
      <c r="H46"/>
      <c r="I46"/>
      <c r="J46"/>
      <c r="K46"/>
      <c r="L46"/>
      <c r="M46"/>
    </row>
    <row r="47" spans="1:13" x14ac:dyDescent="0.25">
      <c r="A47"/>
      <c r="B47"/>
      <c r="C47" s="35" t="s">
        <v>1792</v>
      </c>
      <c r="D47" s="35" t="s">
        <v>1559</v>
      </c>
      <c r="E47" s="35" t="s">
        <v>1792</v>
      </c>
      <c r="F47" s="35" t="s">
        <v>1727</v>
      </c>
      <c r="G47" s="35" t="s">
        <v>837</v>
      </c>
      <c r="H47"/>
      <c r="I47"/>
      <c r="J47"/>
      <c r="K47"/>
      <c r="L47"/>
      <c r="M47"/>
    </row>
    <row r="48" spans="1:13" x14ac:dyDescent="0.25">
      <c r="A48"/>
      <c r="B48"/>
      <c r="C48"/>
      <c r="D48" s="35" t="s">
        <v>1793</v>
      </c>
      <c r="E48" s="35" t="s">
        <v>1793</v>
      </c>
      <c r="F48" s="35" t="s">
        <v>1726</v>
      </c>
      <c r="G48" s="35" t="s">
        <v>1728</v>
      </c>
      <c r="H48"/>
      <c r="I48"/>
      <c r="J48"/>
      <c r="K48"/>
      <c r="L48"/>
      <c r="M48"/>
    </row>
    <row r="49" spans="1:13" x14ac:dyDescent="0.25">
      <c r="A49"/>
      <c r="B49"/>
      <c r="C49"/>
      <c r="D49" s="35" t="s">
        <v>1794</v>
      </c>
      <c r="E49" s="35" t="s">
        <v>1794</v>
      </c>
      <c r="F49" s="35" t="s">
        <v>1726</v>
      </c>
      <c r="G49" s="35" t="s">
        <v>1728</v>
      </c>
      <c r="H49"/>
      <c r="I49"/>
      <c r="J49"/>
      <c r="K49"/>
      <c r="L49"/>
      <c r="M49"/>
    </row>
    <row r="50" spans="1:13" x14ac:dyDescent="0.25">
      <c r="A50"/>
      <c r="B50"/>
      <c r="C50"/>
      <c r="D50" s="35" t="s">
        <v>1795</v>
      </c>
      <c r="E50" s="35" t="s">
        <v>1795</v>
      </c>
      <c r="F50" s="35" t="s">
        <v>1726</v>
      </c>
      <c r="G50" s="35" t="s">
        <v>1728</v>
      </c>
      <c r="H50"/>
      <c r="I50"/>
      <c r="J50"/>
      <c r="K50"/>
      <c r="L50"/>
      <c r="M50"/>
    </row>
    <row r="51" spans="1:13" x14ac:dyDescent="0.25">
      <c r="A51"/>
      <c r="B51"/>
      <c r="C51"/>
      <c r="D51" s="35" t="s">
        <v>1796</v>
      </c>
      <c r="E51" s="35" t="s">
        <v>1796</v>
      </c>
      <c r="F51" s="35" t="s">
        <v>1726</v>
      </c>
      <c r="G51" s="35" t="s">
        <v>1728</v>
      </c>
      <c r="H51"/>
      <c r="I51"/>
      <c r="J51"/>
      <c r="K51"/>
      <c r="L51"/>
      <c r="M51"/>
    </row>
    <row r="52" spans="1:13" x14ac:dyDescent="0.25">
      <c r="A52"/>
      <c r="B52"/>
      <c r="C52"/>
      <c r="D52" s="35" t="s">
        <v>1797</v>
      </c>
      <c r="E52" s="35" t="s">
        <v>1797</v>
      </c>
      <c r="F52" s="35" t="s">
        <v>1726</v>
      </c>
      <c r="G52" s="35" t="s">
        <v>1728</v>
      </c>
      <c r="H52"/>
      <c r="I52"/>
      <c r="J52"/>
      <c r="K52"/>
      <c r="L52"/>
      <c r="M52"/>
    </row>
    <row r="53" spans="1:13" x14ac:dyDescent="0.25">
      <c r="A53"/>
      <c r="B53"/>
      <c r="C53"/>
      <c r="D53" s="35" t="s">
        <v>1798</v>
      </c>
      <c r="E53" s="35" t="s">
        <v>1798</v>
      </c>
      <c r="F53" s="35" t="s">
        <v>1726</v>
      </c>
      <c r="G53" s="35" t="s">
        <v>1728</v>
      </c>
      <c r="H53"/>
      <c r="I53"/>
      <c r="J53"/>
      <c r="K53"/>
      <c r="L53"/>
      <c r="M53"/>
    </row>
    <row r="54" spans="1:13" x14ac:dyDescent="0.25">
      <c r="A54"/>
      <c r="B54"/>
      <c r="C54"/>
      <c r="D54" s="35" t="s">
        <v>1799</v>
      </c>
      <c r="E54" s="35" t="s">
        <v>1799</v>
      </c>
      <c r="F54" s="35" t="s">
        <v>1726</v>
      </c>
      <c r="G54" s="35" t="s">
        <v>1728</v>
      </c>
      <c r="H54"/>
      <c r="I54"/>
      <c r="J54"/>
      <c r="K54"/>
      <c r="L54"/>
      <c r="M54"/>
    </row>
    <row r="55" spans="1:13" x14ac:dyDescent="0.25">
      <c r="A55"/>
      <c r="B55"/>
      <c r="C55"/>
      <c r="D55" s="35" t="s">
        <v>1800</v>
      </c>
      <c r="E55" s="35" t="s">
        <v>1800</v>
      </c>
      <c r="F55" s="35" t="s">
        <v>1726</v>
      </c>
      <c r="G55" s="35" t="s">
        <v>1728</v>
      </c>
      <c r="H55"/>
      <c r="I55"/>
      <c r="J55"/>
      <c r="K55"/>
      <c r="L55"/>
      <c r="M55"/>
    </row>
    <row r="56" spans="1:13" x14ac:dyDescent="0.25">
      <c r="A56"/>
      <c r="B56"/>
      <c r="C56" s="35" t="s">
        <v>1801</v>
      </c>
      <c r="D56" s="35" t="s">
        <v>1559</v>
      </c>
      <c r="E56" s="35" t="s">
        <v>1801</v>
      </c>
      <c r="F56" s="35" t="s">
        <v>1726</v>
      </c>
      <c r="G56" s="35" t="s">
        <v>1742</v>
      </c>
      <c r="H56"/>
      <c r="I56"/>
      <c r="J56"/>
      <c r="K56"/>
      <c r="L56"/>
      <c r="M56"/>
    </row>
    <row r="57" spans="1:13" x14ac:dyDescent="0.25">
      <c r="A57"/>
      <c r="B57"/>
      <c r="C57" s="35" t="s">
        <v>1802</v>
      </c>
      <c r="D57" s="35" t="s">
        <v>1559</v>
      </c>
      <c r="E57" s="35" t="s">
        <v>1802</v>
      </c>
      <c r="F57" s="35" t="s">
        <v>1726</v>
      </c>
      <c r="G57" s="35" t="s">
        <v>134</v>
      </c>
      <c r="H57"/>
      <c r="I57"/>
      <c r="J57"/>
      <c r="K57"/>
      <c r="L57"/>
      <c r="M57"/>
    </row>
    <row r="58" spans="1:13" x14ac:dyDescent="0.25">
      <c r="A58"/>
      <c r="B58"/>
      <c r="C58" s="35" t="s">
        <v>1803</v>
      </c>
      <c r="D58" s="35" t="s">
        <v>1559</v>
      </c>
      <c r="E58" s="35" t="s">
        <v>1803</v>
      </c>
      <c r="F58" s="35" t="s">
        <v>1726</v>
      </c>
      <c r="G58" s="35" t="s">
        <v>1742</v>
      </c>
      <c r="H58"/>
      <c r="I58"/>
      <c r="J58"/>
      <c r="K58"/>
      <c r="L58"/>
      <c r="M58"/>
    </row>
    <row r="59" spans="1:13" x14ac:dyDescent="0.25">
      <c r="A59"/>
      <c r="B59"/>
      <c r="C59" s="35" t="s">
        <v>1804</v>
      </c>
      <c r="D59" s="35" t="s">
        <v>1559</v>
      </c>
      <c r="E59" s="35" t="s">
        <v>1804</v>
      </c>
      <c r="F59" s="35" t="s">
        <v>1726</v>
      </c>
      <c r="G59" s="35" t="s">
        <v>1742</v>
      </c>
      <c r="H59"/>
      <c r="I59"/>
      <c r="J59"/>
      <c r="K59"/>
      <c r="L59"/>
      <c r="M59"/>
    </row>
    <row r="60" spans="1:13" x14ac:dyDescent="0.25">
      <c r="A60"/>
      <c r="B60"/>
      <c r="C60" s="35" t="s">
        <v>1805</v>
      </c>
      <c r="D60" s="35" t="s">
        <v>1559</v>
      </c>
      <c r="E60" s="35" t="s">
        <v>1805</v>
      </c>
      <c r="F60" s="35" t="s">
        <v>1726</v>
      </c>
      <c r="G60" s="35" t="s">
        <v>1742</v>
      </c>
      <c r="H60"/>
      <c r="I60"/>
      <c r="J60"/>
      <c r="K60"/>
      <c r="L60"/>
      <c r="M60"/>
    </row>
    <row r="61" spans="1:13" x14ac:dyDescent="0.25">
      <c r="A61"/>
      <c r="B61" s="35" t="s">
        <v>1806</v>
      </c>
      <c r="C61" s="35" t="s">
        <v>1559</v>
      </c>
      <c r="D61" s="35" t="s">
        <v>1559</v>
      </c>
      <c r="E61" s="35" t="s">
        <v>1806</v>
      </c>
      <c r="F61" s="35" t="s">
        <v>1727</v>
      </c>
      <c r="G61" s="35" t="s">
        <v>837</v>
      </c>
      <c r="H61"/>
      <c r="I61"/>
      <c r="J61"/>
      <c r="K61"/>
      <c r="L61"/>
      <c r="M61"/>
    </row>
    <row r="62" spans="1:13" x14ac:dyDescent="0.25">
      <c r="A62"/>
      <c r="B62"/>
      <c r="C62" s="35" t="s">
        <v>1807</v>
      </c>
      <c r="D62" s="35" t="s">
        <v>1559</v>
      </c>
      <c r="E62" s="35" t="s">
        <v>1807</v>
      </c>
      <c r="F62" s="35" t="s">
        <v>1727</v>
      </c>
      <c r="G62" s="35" t="s">
        <v>1742</v>
      </c>
      <c r="H62"/>
      <c r="I62"/>
      <c r="J62"/>
      <c r="K62"/>
      <c r="L62"/>
      <c r="M62"/>
    </row>
    <row r="63" spans="1:13" x14ac:dyDescent="0.25">
      <c r="A63"/>
      <c r="B63"/>
      <c r="C63" s="35" t="s">
        <v>1808</v>
      </c>
      <c r="D63" s="35" t="s">
        <v>1559</v>
      </c>
      <c r="E63" s="35" t="s">
        <v>1808</v>
      </c>
      <c r="F63" s="35" t="s">
        <v>1726</v>
      </c>
      <c r="G63" s="35" t="s">
        <v>1742</v>
      </c>
      <c r="H63"/>
      <c r="I63"/>
      <c r="J63"/>
      <c r="K63"/>
      <c r="L63"/>
      <c r="M63"/>
    </row>
    <row r="64" spans="1:13" x14ac:dyDescent="0.25">
      <c r="A64"/>
      <c r="B64"/>
      <c r="C64" s="35" t="s">
        <v>1809</v>
      </c>
      <c r="D64" s="35" t="s">
        <v>1559</v>
      </c>
      <c r="E64" s="35" t="s">
        <v>1809</v>
      </c>
      <c r="F64" s="35" t="s">
        <v>1727</v>
      </c>
      <c r="G64" s="35" t="s">
        <v>1742</v>
      </c>
      <c r="H64"/>
      <c r="I64"/>
      <c r="J64"/>
      <c r="K64"/>
      <c r="L64"/>
      <c r="M64"/>
    </row>
    <row r="65" spans="1:13" x14ac:dyDescent="0.25">
      <c r="A65"/>
      <c r="B65"/>
      <c r="C65" s="35" t="s">
        <v>1810</v>
      </c>
      <c r="D65" s="35" t="s">
        <v>1559</v>
      </c>
      <c r="E65" s="35" t="s">
        <v>1810</v>
      </c>
      <c r="F65" s="35" t="s">
        <v>1727</v>
      </c>
      <c r="G65" s="35" t="s">
        <v>134</v>
      </c>
      <c r="H65"/>
      <c r="I65"/>
      <c r="J65"/>
      <c r="K65"/>
      <c r="L65"/>
      <c r="M65"/>
    </row>
    <row r="66" spans="1:13" x14ac:dyDescent="0.25">
      <c r="A66" s="35" t="s">
        <v>1811</v>
      </c>
      <c r="B66" s="35" t="s">
        <v>1559</v>
      </c>
      <c r="C66" s="35" t="s">
        <v>1559</v>
      </c>
      <c r="D66" s="35" t="s">
        <v>1559</v>
      </c>
      <c r="E66" s="35" t="s">
        <v>1811</v>
      </c>
      <c r="F66" s="35" t="s">
        <v>1727</v>
      </c>
      <c r="G66" s="35" t="s">
        <v>837</v>
      </c>
      <c r="H66"/>
      <c r="I66"/>
      <c r="J66"/>
      <c r="K66"/>
      <c r="L66"/>
      <c r="M66"/>
    </row>
    <row r="67" spans="1:13" x14ac:dyDescent="0.25">
      <c r="A67"/>
      <c r="B67" s="35" t="s">
        <v>1812</v>
      </c>
      <c r="C67" s="35" t="s">
        <v>1559</v>
      </c>
      <c r="D67" s="35" t="s">
        <v>1559</v>
      </c>
      <c r="E67" s="35" t="s">
        <v>1812</v>
      </c>
      <c r="F67" s="35" t="s">
        <v>1727</v>
      </c>
      <c r="G67" s="35" t="s">
        <v>837</v>
      </c>
      <c r="H67"/>
      <c r="I67"/>
      <c r="J67"/>
      <c r="K67"/>
      <c r="L67"/>
      <c r="M67"/>
    </row>
    <row r="68" spans="1:13" x14ac:dyDescent="0.25">
      <c r="A68"/>
      <c r="B68"/>
      <c r="C68" s="35" t="s">
        <v>1813</v>
      </c>
      <c r="D68" s="35" t="s">
        <v>1559</v>
      </c>
      <c r="E68" s="35" t="s">
        <v>1813</v>
      </c>
      <c r="F68" s="35" t="s">
        <v>1726</v>
      </c>
      <c r="G68" s="35" t="s">
        <v>1749</v>
      </c>
      <c r="H68"/>
      <c r="I68"/>
      <c r="J68"/>
      <c r="K68"/>
      <c r="L68"/>
      <c r="M68"/>
    </row>
    <row r="69" spans="1:13" x14ac:dyDescent="0.25">
      <c r="A69"/>
      <c r="B69"/>
      <c r="C69" s="35" t="s">
        <v>1814</v>
      </c>
      <c r="D69" s="35" t="s">
        <v>1559</v>
      </c>
      <c r="E69" s="35" t="s">
        <v>1814</v>
      </c>
      <c r="F69" s="35" t="s">
        <v>1726</v>
      </c>
      <c r="G69" s="35" t="s">
        <v>1749</v>
      </c>
      <c r="H69"/>
      <c r="I69"/>
      <c r="J69"/>
      <c r="K69"/>
      <c r="L69"/>
      <c r="M69"/>
    </row>
    <row r="70" spans="1:13" x14ac:dyDescent="0.25">
      <c r="A70"/>
      <c r="B70"/>
      <c r="C70"/>
      <c r="D70" s="35" t="s">
        <v>2333</v>
      </c>
      <c r="E70" s="35" t="s">
        <v>2333</v>
      </c>
      <c r="F70" s="35" t="s">
        <v>1726</v>
      </c>
      <c r="G70" s="35" t="s">
        <v>1728</v>
      </c>
      <c r="H70"/>
      <c r="I70"/>
      <c r="J70"/>
      <c r="K70"/>
      <c r="L70"/>
      <c r="M70"/>
    </row>
    <row r="71" spans="1:13" x14ac:dyDescent="0.25">
      <c r="A71"/>
      <c r="B71"/>
      <c r="C71"/>
      <c r="D71" s="35" t="s">
        <v>2334</v>
      </c>
      <c r="E71" s="35" t="s">
        <v>2334</v>
      </c>
      <c r="F71" s="35" t="s">
        <v>1726</v>
      </c>
      <c r="G71" s="35" t="s">
        <v>1728</v>
      </c>
      <c r="H71"/>
      <c r="I71"/>
      <c r="J71"/>
      <c r="K71"/>
      <c r="L71"/>
      <c r="M71"/>
    </row>
    <row r="72" spans="1:13" x14ac:dyDescent="0.25">
      <c r="A72"/>
      <c r="B72"/>
      <c r="C72"/>
      <c r="D72" s="35" t="s">
        <v>2335</v>
      </c>
      <c r="E72" s="35" t="s">
        <v>2335</v>
      </c>
      <c r="F72" s="35" t="s">
        <v>1726</v>
      </c>
      <c r="G72" s="35" t="s">
        <v>1728</v>
      </c>
      <c r="H72"/>
      <c r="I72"/>
      <c r="J72"/>
      <c r="K72"/>
      <c r="L72"/>
      <c r="M72"/>
    </row>
    <row r="73" spans="1:13" x14ac:dyDescent="0.25">
      <c r="A73"/>
      <c r="B73"/>
      <c r="C73"/>
      <c r="D73" s="35" t="s">
        <v>2336</v>
      </c>
      <c r="E73" s="35" t="s">
        <v>2336</v>
      </c>
      <c r="F73" s="35" t="s">
        <v>1726</v>
      </c>
      <c r="G73" s="35" t="s">
        <v>1728</v>
      </c>
      <c r="H73"/>
      <c r="I73"/>
      <c r="J73"/>
      <c r="K73"/>
      <c r="L73"/>
      <c r="M73"/>
    </row>
    <row r="74" spans="1:13" x14ac:dyDescent="0.25">
      <c r="A74"/>
      <c r="B74"/>
      <c r="C74"/>
      <c r="D74" s="35" t="s">
        <v>2337</v>
      </c>
      <c r="E74" s="35" t="s">
        <v>2337</v>
      </c>
      <c r="F74" s="35" t="s">
        <v>1726</v>
      </c>
      <c r="G74" s="35" t="s">
        <v>1728</v>
      </c>
      <c r="H74"/>
      <c r="I74"/>
      <c r="J74"/>
      <c r="K74"/>
      <c r="L74"/>
      <c r="M74"/>
    </row>
    <row r="75" spans="1:13" x14ac:dyDescent="0.25">
      <c r="A75"/>
      <c r="B75"/>
      <c r="C75"/>
      <c r="D75" s="35" t="s">
        <v>2338</v>
      </c>
      <c r="E75" s="35" t="s">
        <v>2338</v>
      </c>
      <c r="F75" s="35" t="s">
        <v>1726</v>
      </c>
      <c r="G75" s="35" t="s">
        <v>1728</v>
      </c>
      <c r="H75"/>
      <c r="I75"/>
      <c r="J75"/>
      <c r="K75"/>
      <c r="L75"/>
      <c r="M75"/>
    </row>
    <row r="76" spans="1:13" x14ac:dyDescent="0.25">
      <c r="A76"/>
      <c r="B76"/>
      <c r="C76" s="35" t="s">
        <v>1815</v>
      </c>
      <c r="D76" s="35" t="s">
        <v>1559</v>
      </c>
      <c r="E76" s="35" t="s">
        <v>1815</v>
      </c>
      <c r="F76" s="35" t="s">
        <v>1727</v>
      </c>
      <c r="G76" s="35" t="s">
        <v>837</v>
      </c>
      <c r="H76"/>
      <c r="I76"/>
      <c r="J76"/>
      <c r="K76"/>
      <c r="L76"/>
      <c r="M76"/>
    </row>
    <row r="77" spans="1:13" x14ac:dyDescent="0.25">
      <c r="A77"/>
      <c r="B77"/>
      <c r="C77"/>
      <c r="D77" s="35" t="s">
        <v>1816</v>
      </c>
      <c r="E77" s="35" t="s">
        <v>1816</v>
      </c>
      <c r="F77" s="35" t="s">
        <v>1726</v>
      </c>
      <c r="G77" s="35" t="s">
        <v>1728</v>
      </c>
      <c r="H77"/>
      <c r="I77"/>
      <c r="J77"/>
      <c r="K77"/>
      <c r="L77"/>
      <c r="M77"/>
    </row>
    <row r="78" spans="1:13" x14ac:dyDescent="0.25">
      <c r="A78"/>
      <c r="B78"/>
      <c r="C78"/>
      <c r="D78" s="35" t="s">
        <v>1817</v>
      </c>
      <c r="E78" s="35" t="s">
        <v>1817</v>
      </c>
      <c r="F78" s="35" t="s">
        <v>1726</v>
      </c>
      <c r="G78" s="35" t="s">
        <v>1728</v>
      </c>
      <c r="H78"/>
      <c r="I78"/>
      <c r="J78"/>
      <c r="K78"/>
      <c r="L78"/>
      <c r="M78"/>
    </row>
    <row r="79" spans="1:13" x14ac:dyDescent="0.25">
      <c r="A79"/>
      <c r="B79"/>
      <c r="C79"/>
      <c r="D79" s="35" t="s">
        <v>1818</v>
      </c>
      <c r="E79" s="35" t="s">
        <v>1818</v>
      </c>
      <c r="F79" s="35" t="s">
        <v>1726</v>
      </c>
      <c r="G79" s="35" t="s">
        <v>1728</v>
      </c>
      <c r="H79"/>
      <c r="I79"/>
      <c r="J79"/>
      <c r="K79"/>
      <c r="L79"/>
      <c r="M79"/>
    </row>
    <row r="80" spans="1:13" x14ac:dyDescent="0.25">
      <c r="A80"/>
      <c r="B80"/>
      <c r="C80"/>
      <c r="D80" s="35" t="s">
        <v>1819</v>
      </c>
      <c r="E80" s="35" t="s">
        <v>1819</v>
      </c>
      <c r="F80" s="35" t="s">
        <v>1726</v>
      </c>
      <c r="G80" s="35" t="s">
        <v>1728</v>
      </c>
      <c r="H80"/>
      <c r="I80"/>
      <c r="J80"/>
      <c r="K80"/>
      <c r="L80"/>
      <c r="M80"/>
    </row>
    <row r="81" spans="1:13" x14ac:dyDescent="0.25">
      <c r="A81"/>
      <c r="B81"/>
      <c r="C81"/>
      <c r="D81" s="35" t="s">
        <v>1820</v>
      </c>
      <c r="E81" s="35" t="s">
        <v>1820</v>
      </c>
      <c r="F81" s="35" t="s">
        <v>1726</v>
      </c>
      <c r="G81" s="35" t="s">
        <v>1728</v>
      </c>
      <c r="H81"/>
      <c r="I81"/>
      <c r="J81"/>
      <c r="K81"/>
      <c r="L81"/>
      <c r="M81"/>
    </row>
    <row r="82" spans="1:13" x14ac:dyDescent="0.25">
      <c r="A82"/>
      <c r="B82"/>
      <c r="C82"/>
      <c r="D82" s="35" t="s">
        <v>1821</v>
      </c>
      <c r="E82" s="35" t="s">
        <v>1821</v>
      </c>
      <c r="F82" s="35" t="s">
        <v>1726</v>
      </c>
      <c r="G82" s="35" t="s">
        <v>1728</v>
      </c>
      <c r="H82"/>
      <c r="I82"/>
      <c r="J82"/>
      <c r="K82"/>
      <c r="L82"/>
      <c r="M82"/>
    </row>
    <row r="83" spans="1:13" x14ac:dyDescent="0.25">
      <c r="A83"/>
      <c r="B83"/>
      <c r="C83"/>
      <c r="D83" s="35" t="s">
        <v>1822</v>
      </c>
      <c r="E83" s="35" t="s">
        <v>1822</v>
      </c>
      <c r="F83" s="35" t="s">
        <v>1726</v>
      </c>
      <c r="G83" s="35" t="s">
        <v>1728</v>
      </c>
      <c r="H83"/>
      <c r="I83"/>
      <c r="J83"/>
      <c r="K83"/>
      <c r="L83"/>
      <c r="M83"/>
    </row>
    <row r="84" spans="1:13" x14ac:dyDescent="0.25">
      <c r="A84"/>
      <c r="B84"/>
      <c r="C84"/>
      <c r="D84" s="35" t="s">
        <v>1823</v>
      </c>
      <c r="E84" s="35" t="s">
        <v>1823</v>
      </c>
      <c r="F84" s="35" t="s">
        <v>1726</v>
      </c>
      <c r="G84" s="35" t="s">
        <v>1728</v>
      </c>
      <c r="H84"/>
      <c r="I84"/>
      <c r="J84"/>
      <c r="K84"/>
      <c r="L84"/>
      <c r="M84"/>
    </row>
    <row r="85" spans="1:13" x14ac:dyDescent="0.25">
      <c r="A85"/>
      <c r="B85"/>
      <c r="C85"/>
      <c r="D85" s="35" t="s">
        <v>1824</v>
      </c>
      <c r="E85" s="35" t="s">
        <v>1824</v>
      </c>
      <c r="F85" s="35" t="s">
        <v>1726</v>
      </c>
      <c r="G85" s="35" t="s">
        <v>1728</v>
      </c>
      <c r="H85"/>
      <c r="I85"/>
      <c r="J85"/>
      <c r="K85"/>
      <c r="L85"/>
      <c r="M85"/>
    </row>
    <row r="86" spans="1:13" x14ac:dyDescent="0.25">
      <c r="A86"/>
      <c r="B86"/>
      <c r="C86"/>
      <c r="D86" s="35" t="s">
        <v>1825</v>
      </c>
      <c r="E86" s="35" t="s">
        <v>1825</v>
      </c>
      <c r="F86" s="35" t="s">
        <v>1726</v>
      </c>
      <c r="G86" s="35" t="s">
        <v>1728</v>
      </c>
      <c r="H86"/>
      <c r="I86"/>
      <c r="J86"/>
      <c r="K86"/>
      <c r="L86"/>
      <c r="M86"/>
    </row>
    <row r="87" spans="1:13" x14ac:dyDescent="0.25">
      <c r="A87"/>
      <c r="B87"/>
      <c r="C87" s="35" t="s">
        <v>1826</v>
      </c>
      <c r="D87" s="35" t="s">
        <v>1559</v>
      </c>
      <c r="E87" s="35" t="s">
        <v>1826</v>
      </c>
      <c r="F87" s="35" t="s">
        <v>1726</v>
      </c>
      <c r="G87" s="35" t="s">
        <v>1742</v>
      </c>
      <c r="H87"/>
      <c r="I87"/>
      <c r="J87"/>
      <c r="K87"/>
      <c r="L87"/>
      <c r="M87"/>
    </row>
    <row r="88" spans="1:13" x14ac:dyDescent="0.25">
      <c r="A88"/>
      <c r="B88"/>
      <c r="C88" s="35" t="s">
        <v>1827</v>
      </c>
      <c r="D88" s="35" t="s">
        <v>1559</v>
      </c>
      <c r="E88" s="35" t="s">
        <v>1827</v>
      </c>
      <c r="F88" s="35" t="s">
        <v>1727</v>
      </c>
      <c r="G88" s="35" t="s">
        <v>837</v>
      </c>
      <c r="H88"/>
      <c r="I88"/>
      <c r="J88"/>
      <c r="K88"/>
      <c r="L88"/>
      <c r="M88"/>
    </row>
    <row r="89" spans="1:13" x14ac:dyDescent="0.25">
      <c r="A89"/>
      <c r="B89"/>
      <c r="C89"/>
      <c r="D89" s="35" t="s">
        <v>1828</v>
      </c>
      <c r="E89" s="35" t="s">
        <v>1828</v>
      </c>
      <c r="F89" s="35" t="s">
        <v>1726</v>
      </c>
      <c r="G89" s="35" t="s">
        <v>1728</v>
      </c>
      <c r="H89"/>
      <c r="I89"/>
      <c r="J89"/>
      <c r="K89"/>
      <c r="L89"/>
      <c r="M89"/>
    </row>
    <row r="90" spans="1:13" x14ac:dyDescent="0.25">
      <c r="A90"/>
      <c r="B90"/>
      <c r="C90"/>
      <c r="D90" s="35" t="s">
        <v>1829</v>
      </c>
      <c r="E90" s="35" t="s">
        <v>1829</v>
      </c>
      <c r="F90" s="35" t="s">
        <v>1726</v>
      </c>
      <c r="G90" s="35" t="s">
        <v>1728</v>
      </c>
      <c r="H90"/>
      <c r="I90"/>
      <c r="J90"/>
      <c r="K90"/>
      <c r="L90"/>
      <c r="M90"/>
    </row>
    <row r="91" spans="1:13" x14ac:dyDescent="0.25">
      <c r="A91"/>
      <c r="B91"/>
      <c r="C91"/>
      <c r="D91" s="35" t="s">
        <v>1830</v>
      </c>
      <c r="E91" s="35" t="s">
        <v>1830</v>
      </c>
      <c r="F91" s="35" t="s">
        <v>1726</v>
      </c>
      <c r="G91" s="35" t="s">
        <v>1728</v>
      </c>
      <c r="H91"/>
      <c r="I91"/>
      <c r="J91"/>
      <c r="K91"/>
      <c r="L91"/>
      <c r="M91"/>
    </row>
    <row r="92" spans="1:13" x14ac:dyDescent="0.25">
      <c r="A92"/>
      <c r="B92"/>
      <c r="C92" s="35" t="s">
        <v>2172</v>
      </c>
      <c r="D92" s="35" t="s">
        <v>1559</v>
      </c>
      <c r="E92" s="35" t="s">
        <v>2172</v>
      </c>
      <c r="F92" s="35" t="s">
        <v>1727</v>
      </c>
      <c r="G92" s="35" t="s">
        <v>1742</v>
      </c>
      <c r="H92"/>
      <c r="I92"/>
      <c r="J92"/>
      <c r="K92"/>
      <c r="L92"/>
      <c r="M92"/>
    </row>
    <row r="93" spans="1:13" x14ac:dyDescent="0.25">
      <c r="A93"/>
      <c r="B93"/>
      <c r="C93" s="35" t="s">
        <v>2173</v>
      </c>
      <c r="D93" s="35" t="s">
        <v>1559</v>
      </c>
      <c r="E93" s="35" t="s">
        <v>2173</v>
      </c>
      <c r="F93" s="35" t="s">
        <v>1726</v>
      </c>
      <c r="G93" s="35" t="s">
        <v>1742</v>
      </c>
      <c r="H93"/>
      <c r="I93"/>
      <c r="J93"/>
      <c r="K93"/>
      <c r="L93"/>
      <c r="M93"/>
    </row>
    <row r="94" spans="1:13" x14ac:dyDescent="0.25">
      <c r="A94"/>
      <c r="B94"/>
      <c r="C94" s="35" t="s">
        <v>2174</v>
      </c>
      <c r="D94" s="35" t="s">
        <v>1559</v>
      </c>
      <c r="E94" s="35" t="s">
        <v>2174</v>
      </c>
      <c r="F94" s="35" t="s">
        <v>1726</v>
      </c>
      <c r="G94" s="35" t="s">
        <v>1750</v>
      </c>
      <c r="H94"/>
      <c r="I94"/>
      <c r="J94"/>
      <c r="K94"/>
      <c r="L94"/>
      <c r="M94"/>
    </row>
    <row r="95" spans="1:13" x14ac:dyDescent="0.25">
      <c r="A95"/>
      <c r="B95"/>
      <c r="C95" s="35" t="s">
        <v>2175</v>
      </c>
      <c r="D95" s="35" t="s">
        <v>1559</v>
      </c>
      <c r="E95" s="35" t="s">
        <v>2175</v>
      </c>
      <c r="F95" s="35" t="s">
        <v>1727</v>
      </c>
      <c r="G95" s="35" t="s">
        <v>1742</v>
      </c>
      <c r="H95"/>
      <c r="I95"/>
      <c r="J95"/>
      <c r="K95"/>
      <c r="L95"/>
      <c r="M95"/>
    </row>
    <row r="96" spans="1:13" x14ac:dyDescent="0.25">
      <c r="A96"/>
      <c r="B96"/>
      <c r="C96" s="35" t="s">
        <v>2176</v>
      </c>
      <c r="D96" s="35" t="s">
        <v>1559</v>
      </c>
      <c r="E96" s="35" t="s">
        <v>2176</v>
      </c>
      <c r="F96" s="35" t="s">
        <v>1727</v>
      </c>
      <c r="G96" s="35" t="s">
        <v>837</v>
      </c>
      <c r="H96"/>
      <c r="I96"/>
      <c r="J96"/>
      <c r="K96"/>
      <c r="L96"/>
      <c r="M96"/>
    </row>
    <row r="97" spans="1:13" x14ac:dyDescent="0.25">
      <c r="A97"/>
      <c r="B97"/>
      <c r="C97"/>
      <c r="D97" s="35" t="s">
        <v>2380</v>
      </c>
      <c r="E97" s="35" t="s">
        <v>2380</v>
      </c>
      <c r="F97" s="35" t="s">
        <v>1726</v>
      </c>
      <c r="G97" s="35" t="s">
        <v>1728</v>
      </c>
      <c r="H97"/>
      <c r="I97"/>
      <c r="J97"/>
      <c r="K97"/>
      <c r="L97"/>
      <c r="M97"/>
    </row>
    <row r="98" spans="1:13" x14ac:dyDescent="0.25">
      <c r="A98"/>
      <c r="B98"/>
      <c r="C98"/>
      <c r="D98" s="35" t="s">
        <v>2381</v>
      </c>
      <c r="E98" s="35" t="s">
        <v>2381</v>
      </c>
      <c r="F98" s="35" t="s">
        <v>1726</v>
      </c>
      <c r="G98" s="35" t="s">
        <v>1728</v>
      </c>
      <c r="H98"/>
      <c r="I98"/>
      <c r="J98"/>
      <c r="K98"/>
      <c r="L98"/>
      <c r="M98"/>
    </row>
    <row r="99" spans="1:13" x14ac:dyDescent="0.25">
      <c r="A99"/>
      <c r="B99"/>
      <c r="C99" s="35" t="s">
        <v>2178</v>
      </c>
      <c r="D99" s="35" t="s">
        <v>1559</v>
      </c>
      <c r="E99" s="35" t="s">
        <v>2178</v>
      </c>
      <c r="F99" s="35" t="s">
        <v>1727</v>
      </c>
      <c r="G99" s="35" t="s">
        <v>1749</v>
      </c>
      <c r="H99"/>
      <c r="I99"/>
      <c r="J99"/>
      <c r="K99"/>
      <c r="L99"/>
      <c r="M99"/>
    </row>
    <row r="100" spans="1:13" x14ac:dyDescent="0.25">
      <c r="A100"/>
      <c r="B100"/>
      <c r="C100" s="35" t="s">
        <v>2179</v>
      </c>
      <c r="D100" s="35" t="s">
        <v>1559</v>
      </c>
      <c r="E100" s="35" t="s">
        <v>2179</v>
      </c>
      <c r="F100" s="35" t="s">
        <v>1727</v>
      </c>
      <c r="G100" s="35" t="s">
        <v>1749</v>
      </c>
      <c r="H100"/>
      <c r="I100"/>
      <c r="J100"/>
      <c r="K100"/>
      <c r="L100"/>
      <c r="M100"/>
    </row>
    <row r="101" spans="1:13" x14ac:dyDescent="0.25">
      <c r="A101"/>
      <c r="B101"/>
      <c r="C101" s="35" t="s">
        <v>2180</v>
      </c>
      <c r="D101" s="35" t="s">
        <v>1559</v>
      </c>
      <c r="E101" s="35" t="s">
        <v>2180</v>
      </c>
      <c r="F101" s="35" t="s">
        <v>1727</v>
      </c>
      <c r="G101" s="35" t="s">
        <v>134</v>
      </c>
      <c r="H101"/>
      <c r="I101"/>
      <c r="J101"/>
      <c r="K101"/>
      <c r="L101"/>
      <c r="M101"/>
    </row>
    <row r="102" spans="1:13" x14ac:dyDescent="0.25">
      <c r="A102"/>
      <c r="B102"/>
      <c r="C102" s="35" t="s">
        <v>2181</v>
      </c>
      <c r="D102" s="35" t="s">
        <v>1559</v>
      </c>
      <c r="E102" s="35" t="s">
        <v>2181</v>
      </c>
      <c r="F102" s="35" t="s">
        <v>1727</v>
      </c>
      <c r="G102" s="35" t="s">
        <v>134</v>
      </c>
      <c r="H102"/>
      <c r="I102"/>
      <c r="J102"/>
      <c r="K102"/>
      <c r="L102"/>
      <c r="M102"/>
    </row>
    <row r="103" spans="1:13" x14ac:dyDescent="0.25">
      <c r="A103"/>
      <c r="B103"/>
      <c r="C103" s="35" t="s">
        <v>2182</v>
      </c>
      <c r="D103" s="35" t="s">
        <v>1559</v>
      </c>
      <c r="E103" s="35" t="s">
        <v>2182</v>
      </c>
      <c r="F103" s="35" t="s">
        <v>1727</v>
      </c>
      <c r="G103" s="35" t="s">
        <v>837</v>
      </c>
      <c r="H103"/>
      <c r="I103"/>
      <c r="J103"/>
      <c r="K103"/>
      <c r="L103"/>
      <c r="M103"/>
    </row>
    <row r="104" spans="1:13" x14ac:dyDescent="0.25">
      <c r="A104"/>
      <c r="B104"/>
      <c r="C104"/>
      <c r="D104" s="35" t="s">
        <v>2183</v>
      </c>
      <c r="E104" s="35" t="s">
        <v>2183</v>
      </c>
      <c r="F104" s="35" t="s">
        <v>1726</v>
      </c>
      <c r="G104" s="35" t="s">
        <v>1728</v>
      </c>
      <c r="H104"/>
      <c r="I104"/>
      <c r="J104"/>
      <c r="K104"/>
      <c r="L104"/>
      <c r="M104"/>
    </row>
    <row r="105" spans="1:13" x14ac:dyDescent="0.25">
      <c r="A105"/>
      <c r="B105"/>
      <c r="C105"/>
      <c r="D105" s="35" t="s">
        <v>2184</v>
      </c>
      <c r="E105" s="35" t="s">
        <v>2184</v>
      </c>
      <c r="F105" s="35" t="s">
        <v>1726</v>
      </c>
      <c r="G105" s="35" t="s">
        <v>1728</v>
      </c>
      <c r="H105"/>
      <c r="I105"/>
      <c r="J105"/>
      <c r="K105"/>
      <c r="L105"/>
      <c r="M105"/>
    </row>
    <row r="106" spans="1:13" x14ac:dyDescent="0.25">
      <c r="A106"/>
      <c r="B106"/>
      <c r="C106"/>
      <c r="D106" s="35" t="s">
        <v>2185</v>
      </c>
      <c r="E106" s="35" t="s">
        <v>2185</v>
      </c>
      <c r="F106" s="35" t="s">
        <v>1726</v>
      </c>
      <c r="G106" s="35" t="s">
        <v>1728</v>
      </c>
      <c r="H106"/>
      <c r="I106"/>
      <c r="J106"/>
      <c r="K106"/>
      <c r="L106"/>
      <c r="M106"/>
    </row>
    <row r="107" spans="1:13" x14ac:dyDescent="0.25">
      <c r="A107"/>
      <c r="B107"/>
      <c r="C107" s="35" t="s">
        <v>2190</v>
      </c>
      <c r="D107" s="35" t="s">
        <v>1559</v>
      </c>
      <c r="E107" s="35" t="s">
        <v>2190</v>
      </c>
      <c r="F107" s="35" t="s">
        <v>1727</v>
      </c>
      <c r="G107" s="35" t="s">
        <v>837</v>
      </c>
      <c r="H107"/>
      <c r="I107"/>
      <c r="J107"/>
      <c r="K107"/>
      <c r="L107"/>
      <c r="M107"/>
    </row>
    <row r="108" spans="1:13" x14ac:dyDescent="0.25">
      <c r="A108"/>
      <c r="B108"/>
      <c r="C108" s="35" t="s">
        <v>2191</v>
      </c>
      <c r="D108" s="35" t="s">
        <v>2339</v>
      </c>
      <c r="E108" s="35" t="s">
        <v>2339</v>
      </c>
      <c r="F108" s="35" t="s">
        <v>1726</v>
      </c>
      <c r="G108" s="35" t="s">
        <v>1728</v>
      </c>
      <c r="H108"/>
      <c r="I108"/>
      <c r="J108"/>
      <c r="K108"/>
      <c r="L108"/>
      <c r="M108"/>
    </row>
    <row r="109" spans="1:13" x14ac:dyDescent="0.25">
      <c r="A109"/>
      <c r="B109"/>
      <c r="C109"/>
      <c r="D109" s="35" t="s">
        <v>2340</v>
      </c>
      <c r="E109" s="35" t="s">
        <v>2340</v>
      </c>
      <c r="F109" s="35" t="s">
        <v>1726</v>
      </c>
      <c r="G109" s="35" t="s">
        <v>1728</v>
      </c>
      <c r="H109"/>
      <c r="I109"/>
      <c r="J109"/>
      <c r="K109"/>
      <c r="L109"/>
      <c r="M109"/>
    </row>
    <row r="110" spans="1:13" x14ac:dyDescent="0.25">
      <c r="A110"/>
      <c r="B110"/>
      <c r="C110"/>
      <c r="D110" s="35" t="s">
        <v>2341</v>
      </c>
      <c r="E110" s="35" t="s">
        <v>2341</v>
      </c>
      <c r="F110" s="35" t="s">
        <v>1726</v>
      </c>
      <c r="G110" s="35" t="s">
        <v>1728</v>
      </c>
      <c r="H110"/>
      <c r="I110"/>
      <c r="J110"/>
      <c r="K110"/>
      <c r="L110"/>
      <c r="M110"/>
    </row>
    <row r="111" spans="1:13" x14ac:dyDescent="0.25">
      <c r="A111"/>
      <c r="B111" s="35" t="s">
        <v>1831</v>
      </c>
      <c r="C111" s="35" t="s">
        <v>1559</v>
      </c>
      <c r="D111" s="35" t="s">
        <v>1559</v>
      </c>
      <c r="E111" s="35" t="s">
        <v>1831</v>
      </c>
      <c r="F111" s="35" t="s">
        <v>1727</v>
      </c>
      <c r="G111" s="35" t="s">
        <v>837</v>
      </c>
      <c r="H111"/>
      <c r="I111"/>
      <c r="J111"/>
      <c r="K111"/>
      <c r="L111"/>
      <c r="M111"/>
    </row>
    <row r="112" spans="1:13" x14ac:dyDescent="0.25">
      <c r="A112"/>
      <c r="B112"/>
      <c r="C112" s="35" t="s">
        <v>1832</v>
      </c>
      <c r="D112" s="35" t="s">
        <v>1559</v>
      </c>
      <c r="E112" s="35" t="s">
        <v>1832</v>
      </c>
      <c r="F112" s="35" t="s">
        <v>1726</v>
      </c>
      <c r="G112" s="35" t="s">
        <v>1729</v>
      </c>
      <c r="H112"/>
      <c r="I112"/>
      <c r="J112"/>
      <c r="K112"/>
      <c r="L112"/>
      <c r="M112"/>
    </row>
    <row r="113" spans="1:13" x14ac:dyDescent="0.25">
      <c r="A113"/>
      <c r="B113"/>
      <c r="C113" s="35" t="s">
        <v>1833</v>
      </c>
      <c r="D113" s="35" t="s">
        <v>1559</v>
      </c>
      <c r="E113" s="35" t="s">
        <v>1833</v>
      </c>
      <c r="F113" s="35" t="s">
        <v>1726</v>
      </c>
      <c r="G113" s="35" t="s">
        <v>1729</v>
      </c>
      <c r="H113"/>
      <c r="I113"/>
      <c r="J113"/>
      <c r="K113"/>
      <c r="L113"/>
      <c r="M113"/>
    </row>
    <row r="114" spans="1:13" x14ac:dyDescent="0.25">
      <c r="A114"/>
      <c r="B114"/>
      <c r="C114" s="35" t="s">
        <v>1834</v>
      </c>
      <c r="D114" s="35" t="s">
        <v>1559</v>
      </c>
      <c r="E114" s="35" t="s">
        <v>1834</v>
      </c>
      <c r="F114" s="35" t="s">
        <v>1726</v>
      </c>
      <c r="G114" s="35" t="s">
        <v>1729</v>
      </c>
      <c r="H114"/>
      <c r="I114"/>
      <c r="J114"/>
      <c r="K114"/>
      <c r="L114"/>
      <c r="M114"/>
    </row>
    <row r="115" spans="1:13" x14ac:dyDescent="0.25">
      <c r="A115"/>
      <c r="B115"/>
      <c r="C115" s="35" t="s">
        <v>1835</v>
      </c>
      <c r="D115" s="35" t="s">
        <v>1559</v>
      </c>
      <c r="E115" s="35" t="s">
        <v>1835</v>
      </c>
      <c r="F115" s="35" t="s">
        <v>1726</v>
      </c>
      <c r="G115" s="35" t="s">
        <v>1729</v>
      </c>
      <c r="H115"/>
      <c r="I115"/>
      <c r="J115"/>
      <c r="K115"/>
      <c r="L115"/>
      <c r="M115"/>
    </row>
    <row r="116" spans="1:13" x14ac:dyDescent="0.25">
      <c r="A116"/>
      <c r="B116"/>
      <c r="C116" s="35" t="s">
        <v>1836</v>
      </c>
      <c r="D116" s="35" t="s">
        <v>1559</v>
      </c>
      <c r="E116" s="35" t="s">
        <v>1836</v>
      </c>
      <c r="F116" s="35" t="s">
        <v>1726</v>
      </c>
      <c r="G116" s="35" t="s">
        <v>1729</v>
      </c>
      <c r="H116"/>
      <c r="I116"/>
      <c r="J116"/>
      <c r="K116"/>
      <c r="L116"/>
      <c r="M116"/>
    </row>
    <row r="117" spans="1:13" x14ac:dyDescent="0.25">
      <c r="A117"/>
      <c r="B117"/>
      <c r="C117" s="35" t="s">
        <v>1837</v>
      </c>
      <c r="D117" s="35" t="s">
        <v>1559</v>
      </c>
      <c r="E117" s="35" t="s">
        <v>1837</v>
      </c>
      <c r="F117" s="35" t="s">
        <v>1726</v>
      </c>
      <c r="G117" s="35" t="s">
        <v>1729</v>
      </c>
      <c r="H117"/>
      <c r="I117"/>
      <c r="J117"/>
      <c r="K117"/>
      <c r="L117"/>
      <c r="M117"/>
    </row>
    <row r="118" spans="1:13" x14ac:dyDescent="0.25">
      <c r="A118"/>
      <c r="B118"/>
      <c r="C118" s="35" t="s">
        <v>1838</v>
      </c>
      <c r="D118" s="35" t="s">
        <v>1559</v>
      </c>
      <c r="E118" s="35" t="s">
        <v>1838</v>
      </c>
      <c r="F118" s="35" t="s">
        <v>1726</v>
      </c>
      <c r="G118" s="35" t="s">
        <v>1729</v>
      </c>
      <c r="H118"/>
      <c r="I118"/>
      <c r="J118"/>
      <c r="K118"/>
      <c r="L118"/>
      <c r="M118"/>
    </row>
    <row r="119" spans="1:13" x14ac:dyDescent="0.25">
      <c r="A119"/>
      <c r="B119"/>
      <c r="C119" s="35" t="s">
        <v>1839</v>
      </c>
      <c r="D119" s="35" t="s">
        <v>1559</v>
      </c>
      <c r="E119" s="35" t="s">
        <v>1839</v>
      </c>
      <c r="F119" s="35" t="s">
        <v>1726</v>
      </c>
      <c r="G119" s="35" t="s">
        <v>1729</v>
      </c>
      <c r="H119"/>
      <c r="I119"/>
      <c r="J119"/>
      <c r="K119"/>
      <c r="L119"/>
      <c r="M119"/>
    </row>
    <row r="120" spans="1:13" x14ac:dyDescent="0.25">
      <c r="A120"/>
      <c r="B120"/>
      <c r="C120" s="35" t="s">
        <v>1840</v>
      </c>
      <c r="D120" s="35" t="s">
        <v>1559</v>
      </c>
      <c r="E120" s="35" t="s">
        <v>1840</v>
      </c>
      <c r="F120" s="35" t="s">
        <v>1726</v>
      </c>
      <c r="G120" s="35" t="s">
        <v>1729</v>
      </c>
      <c r="H120"/>
      <c r="I120"/>
      <c r="J120"/>
      <c r="K120"/>
      <c r="L120"/>
      <c r="M120"/>
    </row>
    <row r="121" spans="1:13" x14ac:dyDescent="0.25">
      <c r="A121"/>
      <c r="B121"/>
      <c r="C121" s="35" t="s">
        <v>1841</v>
      </c>
      <c r="D121" s="35" t="s">
        <v>1559</v>
      </c>
      <c r="E121" s="35" t="s">
        <v>1841</v>
      </c>
      <c r="F121" s="35" t="s">
        <v>1726</v>
      </c>
      <c r="G121" s="35" t="s">
        <v>1729</v>
      </c>
      <c r="H121"/>
      <c r="I121"/>
      <c r="J121"/>
      <c r="K121"/>
      <c r="L121"/>
      <c r="M121"/>
    </row>
    <row r="122" spans="1:13" x14ac:dyDescent="0.25">
      <c r="A122"/>
      <c r="B122"/>
      <c r="C122" s="35" t="s">
        <v>1842</v>
      </c>
      <c r="D122" s="35" t="s">
        <v>1559</v>
      </c>
      <c r="E122" s="35" t="s">
        <v>1842</v>
      </c>
      <c r="F122" s="35" t="s">
        <v>1726</v>
      </c>
      <c r="G122" s="35" t="s">
        <v>1729</v>
      </c>
      <c r="H122"/>
      <c r="I122"/>
      <c r="J122"/>
      <c r="K122"/>
      <c r="L122"/>
      <c r="M122"/>
    </row>
    <row r="123" spans="1:13" x14ac:dyDescent="0.25">
      <c r="A123"/>
      <c r="B123"/>
      <c r="C123" s="35" t="s">
        <v>1843</v>
      </c>
      <c r="D123" s="35" t="s">
        <v>1559</v>
      </c>
      <c r="E123" s="35" t="s">
        <v>1843</v>
      </c>
      <c r="F123" s="35" t="s">
        <v>1726</v>
      </c>
      <c r="G123" s="35" t="s">
        <v>1729</v>
      </c>
      <c r="H123"/>
      <c r="I123"/>
      <c r="J123"/>
      <c r="K123"/>
      <c r="L123"/>
      <c r="M123"/>
    </row>
    <row r="124" spans="1:13" x14ac:dyDescent="0.25">
      <c r="A124"/>
      <c r="B124" s="35" t="s">
        <v>2221</v>
      </c>
      <c r="C124" s="35" t="s">
        <v>1559</v>
      </c>
      <c r="D124" s="35" t="s">
        <v>1559</v>
      </c>
      <c r="E124" s="35" t="s">
        <v>2221</v>
      </c>
      <c r="F124" s="35" t="s">
        <v>1727</v>
      </c>
      <c r="G124" s="35" t="s">
        <v>837</v>
      </c>
      <c r="H124"/>
      <c r="I124"/>
      <c r="J124"/>
      <c r="K124"/>
      <c r="L124"/>
      <c r="M124"/>
    </row>
    <row r="125" spans="1:13" x14ac:dyDescent="0.25">
      <c r="A125"/>
      <c r="B125"/>
      <c r="C125" s="35" t="s">
        <v>2222</v>
      </c>
      <c r="D125" s="35" t="s">
        <v>1559</v>
      </c>
      <c r="E125" s="35" t="s">
        <v>2222</v>
      </c>
      <c r="F125" s="35" t="s">
        <v>1727</v>
      </c>
      <c r="G125" s="35" t="s">
        <v>837</v>
      </c>
      <c r="H125"/>
      <c r="I125"/>
      <c r="J125"/>
      <c r="K125"/>
      <c r="L125"/>
      <c r="M125"/>
    </row>
    <row r="126" spans="1:13" x14ac:dyDescent="0.25">
      <c r="A126"/>
      <c r="B126"/>
      <c r="C126"/>
      <c r="D126" s="35" t="s">
        <v>2370</v>
      </c>
      <c r="E126" s="35" t="s">
        <v>2370</v>
      </c>
      <c r="F126" s="35" t="s">
        <v>1726</v>
      </c>
      <c r="G126" s="35" t="s">
        <v>1728</v>
      </c>
      <c r="H126"/>
      <c r="I126"/>
      <c r="J126"/>
      <c r="K126"/>
      <c r="L126"/>
      <c r="M126"/>
    </row>
    <row r="127" spans="1:13" x14ac:dyDescent="0.25">
      <c r="A127"/>
      <c r="B127"/>
      <c r="C127"/>
      <c r="D127" s="35" t="s">
        <v>2371</v>
      </c>
      <c r="E127" s="35" t="s">
        <v>2371</v>
      </c>
      <c r="F127" s="35" t="s">
        <v>1726</v>
      </c>
      <c r="G127" s="35" t="s">
        <v>1728</v>
      </c>
      <c r="H127"/>
      <c r="I127"/>
      <c r="J127"/>
      <c r="K127"/>
      <c r="L127"/>
      <c r="M127"/>
    </row>
    <row r="128" spans="1:13" x14ac:dyDescent="0.25">
      <c r="A128"/>
      <c r="B128"/>
      <c r="C128"/>
      <c r="D128" s="35" t="s">
        <v>2372</v>
      </c>
      <c r="E128" s="35" t="s">
        <v>2372</v>
      </c>
      <c r="F128" s="35" t="s">
        <v>1726</v>
      </c>
      <c r="G128" s="35" t="s">
        <v>1728</v>
      </c>
      <c r="H128"/>
      <c r="I128"/>
      <c r="J128"/>
      <c r="K128"/>
      <c r="L128"/>
      <c r="M128"/>
    </row>
    <row r="129" spans="1:13" x14ac:dyDescent="0.25">
      <c r="A129"/>
      <c r="B129"/>
      <c r="C129"/>
      <c r="D129" s="35" t="s">
        <v>2373</v>
      </c>
      <c r="E129" s="35" t="s">
        <v>2373</v>
      </c>
      <c r="F129" s="35" t="s">
        <v>1726</v>
      </c>
      <c r="G129" s="35" t="s">
        <v>1728</v>
      </c>
      <c r="H129"/>
      <c r="I129"/>
      <c r="J129"/>
      <c r="K129"/>
      <c r="L129"/>
      <c r="M129"/>
    </row>
    <row r="130" spans="1:13" x14ac:dyDescent="0.25">
      <c r="A130"/>
      <c r="B130"/>
      <c r="C130" s="35" t="s">
        <v>2223</v>
      </c>
      <c r="D130" s="35" t="s">
        <v>1559</v>
      </c>
      <c r="E130" s="35" t="s">
        <v>2223</v>
      </c>
      <c r="F130" s="35" t="s">
        <v>1727</v>
      </c>
      <c r="G130" s="35" t="s">
        <v>1742</v>
      </c>
      <c r="H130"/>
      <c r="I130"/>
      <c r="J130"/>
      <c r="K130"/>
      <c r="L130"/>
      <c r="M130"/>
    </row>
    <row r="131" spans="1:13" x14ac:dyDescent="0.25">
      <c r="A131"/>
      <c r="B131"/>
      <c r="C131" s="35" t="s">
        <v>2224</v>
      </c>
      <c r="D131" s="35" t="s">
        <v>1559</v>
      </c>
      <c r="E131" s="35" t="s">
        <v>2224</v>
      </c>
      <c r="F131" s="35" t="s">
        <v>1727</v>
      </c>
      <c r="G131" s="35" t="s">
        <v>1742</v>
      </c>
      <c r="H131"/>
      <c r="I131"/>
      <c r="J131"/>
      <c r="K131"/>
      <c r="L131"/>
      <c r="M131"/>
    </row>
    <row r="132" spans="1:13" x14ac:dyDescent="0.25">
      <c r="A132"/>
      <c r="B132"/>
      <c r="C132" s="35" t="s">
        <v>2225</v>
      </c>
      <c r="D132" s="35" t="s">
        <v>1559</v>
      </c>
      <c r="E132" s="35" t="s">
        <v>2225</v>
      </c>
      <c r="F132" s="35" t="s">
        <v>1727</v>
      </c>
      <c r="G132" s="35" t="s">
        <v>1742</v>
      </c>
      <c r="H132"/>
      <c r="I132"/>
      <c r="J132"/>
      <c r="K132"/>
      <c r="L132"/>
      <c r="M132"/>
    </row>
    <row r="133" spans="1:13" x14ac:dyDescent="0.25">
      <c r="A133"/>
      <c r="B133"/>
      <c r="C133" s="35" t="s">
        <v>2226</v>
      </c>
      <c r="D133" s="35" t="s">
        <v>1559</v>
      </c>
      <c r="E133" s="35" t="s">
        <v>2226</v>
      </c>
      <c r="F133" s="35" t="s">
        <v>1727</v>
      </c>
      <c r="G133" s="35" t="s">
        <v>837</v>
      </c>
      <c r="H133"/>
      <c r="I133"/>
      <c r="J133"/>
      <c r="K133"/>
      <c r="L133"/>
      <c r="M133"/>
    </row>
    <row r="134" spans="1:13" x14ac:dyDescent="0.25">
      <c r="A134"/>
      <c r="B134"/>
      <c r="C134"/>
      <c r="D134" s="35" t="s">
        <v>2374</v>
      </c>
      <c r="E134" s="35" t="s">
        <v>2374</v>
      </c>
      <c r="F134" s="35" t="s">
        <v>1726</v>
      </c>
      <c r="G134" s="35" t="s">
        <v>1728</v>
      </c>
      <c r="H134"/>
      <c r="I134"/>
      <c r="J134"/>
      <c r="K134"/>
      <c r="L134"/>
      <c r="M134"/>
    </row>
    <row r="135" spans="1:13" x14ac:dyDescent="0.25">
      <c r="A135"/>
      <c r="B135"/>
      <c r="C135"/>
      <c r="D135" s="35" t="s">
        <v>2375</v>
      </c>
      <c r="E135" s="35" t="s">
        <v>2375</v>
      </c>
      <c r="F135" s="35" t="s">
        <v>1726</v>
      </c>
      <c r="G135" s="35" t="s">
        <v>1728</v>
      </c>
      <c r="H135"/>
      <c r="I135"/>
      <c r="J135"/>
      <c r="K135"/>
      <c r="L135"/>
      <c r="M135"/>
    </row>
    <row r="136" spans="1:13" x14ac:dyDescent="0.25">
      <c r="A136"/>
      <c r="B136"/>
      <c r="C136"/>
      <c r="D136" s="35" t="s">
        <v>2376</v>
      </c>
      <c r="E136" s="35" t="s">
        <v>2376</v>
      </c>
      <c r="F136" s="35" t="s">
        <v>1726</v>
      </c>
      <c r="G136" s="35" t="s">
        <v>1728</v>
      </c>
      <c r="H136"/>
      <c r="I136"/>
      <c r="J136"/>
      <c r="K136"/>
      <c r="L136"/>
      <c r="M136"/>
    </row>
    <row r="137" spans="1:13" x14ac:dyDescent="0.25">
      <c r="A137"/>
      <c r="B137"/>
      <c r="C137"/>
      <c r="D137" s="35" t="s">
        <v>2377</v>
      </c>
      <c r="E137" s="35" t="s">
        <v>2377</v>
      </c>
      <c r="F137" s="35" t="s">
        <v>1726</v>
      </c>
      <c r="G137" s="35" t="s">
        <v>1728</v>
      </c>
      <c r="H137"/>
      <c r="I137"/>
      <c r="J137"/>
      <c r="K137"/>
      <c r="L137"/>
      <c r="M137"/>
    </row>
    <row r="138" spans="1:13" x14ac:dyDescent="0.25">
      <c r="A138"/>
      <c r="B138"/>
      <c r="C138" s="35" t="s">
        <v>2227</v>
      </c>
      <c r="D138" s="35" t="s">
        <v>1559</v>
      </c>
      <c r="E138" s="35" t="s">
        <v>2227</v>
      </c>
      <c r="F138" s="35" t="s">
        <v>1727</v>
      </c>
      <c r="G138" s="35" t="s">
        <v>1742</v>
      </c>
      <c r="H138"/>
      <c r="I138"/>
      <c r="J138"/>
      <c r="K138"/>
      <c r="L138"/>
      <c r="M138"/>
    </row>
    <row r="139" spans="1:13" x14ac:dyDescent="0.25">
      <c r="A139"/>
      <c r="B139"/>
      <c r="C139" s="35" t="s">
        <v>2228</v>
      </c>
      <c r="D139" s="35" t="s">
        <v>1559</v>
      </c>
      <c r="E139" s="35" t="s">
        <v>2228</v>
      </c>
      <c r="F139" s="35" t="s">
        <v>1727</v>
      </c>
      <c r="G139" s="35" t="s">
        <v>1742</v>
      </c>
      <c r="H139"/>
      <c r="I139"/>
      <c r="J139"/>
      <c r="K139"/>
      <c r="L139"/>
      <c r="M139"/>
    </row>
    <row r="140" spans="1:13" x14ac:dyDescent="0.25">
      <c r="A140"/>
      <c r="B140"/>
      <c r="C140" s="35" t="s">
        <v>2229</v>
      </c>
      <c r="D140" s="35" t="s">
        <v>1559</v>
      </c>
      <c r="E140" s="35" t="s">
        <v>2229</v>
      </c>
      <c r="F140" s="35" t="s">
        <v>1727</v>
      </c>
      <c r="G140" s="35" t="s">
        <v>1742</v>
      </c>
      <c r="H140"/>
      <c r="I140"/>
      <c r="J140"/>
      <c r="K140"/>
      <c r="L140"/>
      <c r="M140"/>
    </row>
    <row r="141" spans="1:13" x14ac:dyDescent="0.25">
      <c r="A141" s="35" t="s">
        <v>1868</v>
      </c>
      <c r="B141" s="35" t="s">
        <v>1559</v>
      </c>
      <c r="C141" s="35" t="s">
        <v>1559</v>
      </c>
      <c r="D141" s="35" t="s">
        <v>1559</v>
      </c>
      <c r="E141" s="35" t="s">
        <v>1868</v>
      </c>
      <c r="F141" s="35" t="s">
        <v>1727</v>
      </c>
      <c r="G141" s="35" t="s">
        <v>837</v>
      </c>
      <c r="H141"/>
      <c r="I141"/>
      <c r="J141"/>
      <c r="K141"/>
      <c r="L141"/>
      <c r="M141"/>
    </row>
    <row r="142" spans="1:13" x14ac:dyDescent="0.25">
      <c r="A142"/>
      <c r="B142" s="35" t="s">
        <v>1869</v>
      </c>
      <c r="C142" s="35" t="s">
        <v>1559</v>
      </c>
      <c r="D142" s="35" t="s">
        <v>1559</v>
      </c>
      <c r="E142" s="35" t="s">
        <v>1869</v>
      </c>
      <c r="F142" s="35" t="s">
        <v>1726</v>
      </c>
      <c r="G142" s="35" t="s">
        <v>1747</v>
      </c>
      <c r="H142"/>
      <c r="I142"/>
      <c r="J142"/>
      <c r="K142"/>
      <c r="L142"/>
      <c r="M142"/>
    </row>
    <row r="143" spans="1:13" x14ac:dyDescent="0.25">
      <c r="A143"/>
      <c r="B143"/>
      <c r="C143" s="35" t="s">
        <v>1872</v>
      </c>
      <c r="D143" s="35" t="s">
        <v>1559</v>
      </c>
      <c r="E143" s="35" t="s">
        <v>1872</v>
      </c>
      <c r="F143" s="35" t="s">
        <v>1726</v>
      </c>
      <c r="G143" s="35" t="s">
        <v>1747</v>
      </c>
      <c r="H143"/>
      <c r="I143"/>
      <c r="J143"/>
      <c r="K143"/>
      <c r="L143"/>
      <c r="M143"/>
    </row>
    <row r="144" spans="1:13" x14ac:dyDescent="0.25">
      <c r="A144"/>
      <c r="B144"/>
      <c r="C144" s="35" t="s">
        <v>1875</v>
      </c>
      <c r="D144" s="35" t="s">
        <v>1559</v>
      </c>
      <c r="E144" s="35" t="s">
        <v>1875</v>
      </c>
      <c r="F144" s="35" t="s">
        <v>1726</v>
      </c>
      <c r="G144" s="35" t="s">
        <v>1747</v>
      </c>
      <c r="H144"/>
      <c r="I144"/>
      <c r="J144"/>
      <c r="K144"/>
      <c r="L144"/>
      <c r="M144"/>
    </row>
    <row r="145" spans="1:13" x14ac:dyDescent="0.25">
      <c r="A145"/>
      <c r="B145"/>
      <c r="C145" s="35" t="s">
        <v>1876</v>
      </c>
      <c r="D145" s="35" t="s">
        <v>1559</v>
      </c>
      <c r="E145" s="35" t="s">
        <v>1876</v>
      </c>
      <c r="F145" s="35" t="s">
        <v>1726</v>
      </c>
      <c r="G145" s="35" t="s">
        <v>1747</v>
      </c>
      <c r="H145"/>
      <c r="I145"/>
      <c r="J145"/>
      <c r="K145"/>
      <c r="L145"/>
      <c r="M145"/>
    </row>
    <row r="146" spans="1:13" x14ac:dyDescent="0.25">
      <c r="A146"/>
      <c r="B146"/>
      <c r="C146" s="35" t="s">
        <v>1877</v>
      </c>
      <c r="D146" s="35" t="s">
        <v>1559</v>
      </c>
      <c r="E146" s="35" t="s">
        <v>1877</v>
      </c>
      <c r="F146" s="35" t="s">
        <v>1726</v>
      </c>
      <c r="G146" s="35" t="s">
        <v>1747</v>
      </c>
      <c r="H146"/>
      <c r="I146"/>
      <c r="J146"/>
      <c r="K146"/>
      <c r="L146"/>
      <c r="M146"/>
    </row>
    <row r="147" spans="1:13" x14ac:dyDescent="0.25">
      <c r="A147"/>
      <c r="B147"/>
      <c r="C147" s="35" t="s">
        <v>1878</v>
      </c>
      <c r="D147" s="35" t="s">
        <v>1559</v>
      </c>
      <c r="E147" s="35" t="s">
        <v>1878</v>
      </c>
      <c r="F147" s="35" t="s">
        <v>1726</v>
      </c>
      <c r="G147" s="35" t="s">
        <v>1747</v>
      </c>
      <c r="H147"/>
      <c r="I147"/>
      <c r="J147"/>
      <c r="K147"/>
      <c r="L147"/>
      <c r="M147"/>
    </row>
    <row r="148" spans="1:13" x14ac:dyDescent="0.25">
      <c r="A148"/>
      <c r="B148"/>
      <c r="C148" s="35" t="s">
        <v>1879</v>
      </c>
      <c r="D148" s="35" t="s">
        <v>1559</v>
      </c>
      <c r="E148" s="35" t="s">
        <v>1879</v>
      </c>
      <c r="F148" s="35" t="s">
        <v>1726</v>
      </c>
      <c r="G148" s="35" t="s">
        <v>1747</v>
      </c>
      <c r="H148"/>
      <c r="I148"/>
      <c r="J148"/>
      <c r="K148"/>
      <c r="L148"/>
      <c r="M148"/>
    </row>
    <row r="149" spans="1:13" x14ac:dyDescent="0.25">
      <c r="A149"/>
      <c r="B149"/>
      <c r="C149" s="35" t="s">
        <v>1880</v>
      </c>
      <c r="D149" s="35" t="s">
        <v>1559</v>
      </c>
      <c r="E149" s="35" t="s">
        <v>1880</v>
      </c>
      <c r="F149" s="35" t="s">
        <v>1726</v>
      </c>
      <c r="G149" s="35" t="s">
        <v>1747</v>
      </c>
      <c r="H149"/>
      <c r="I149"/>
      <c r="J149"/>
      <c r="K149"/>
      <c r="L149"/>
      <c r="M149"/>
    </row>
    <row r="150" spans="1:13" x14ac:dyDescent="0.25">
      <c r="A150"/>
      <c r="B150" s="35" t="s">
        <v>1881</v>
      </c>
      <c r="C150" s="35" t="s">
        <v>1559</v>
      </c>
      <c r="D150" s="35" t="s">
        <v>1559</v>
      </c>
      <c r="E150" s="35" t="s">
        <v>1881</v>
      </c>
      <c r="F150" s="35" t="s">
        <v>1726</v>
      </c>
      <c r="G150" s="35" t="s">
        <v>1747</v>
      </c>
      <c r="H150"/>
      <c r="I150"/>
      <c r="J150"/>
      <c r="K150"/>
      <c r="L150"/>
      <c r="M150"/>
    </row>
    <row r="151" spans="1:13" x14ac:dyDescent="0.25">
      <c r="A151"/>
      <c r="B151"/>
      <c r="C151" s="35" t="s">
        <v>1882</v>
      </c>
      <c r="D151" s="35" t="s">
        <v>2232</v>
      </c>
      <c r="E151" s="35" t="s">
        <v>2232</v>
      </c>
      <c r="F151" s="35" t="s">
        <v>1726</v>
      </c>
      <c r="G151" s="35" t="s">
        <v>1747</v>
      </c>
      <c r="H151"/>
      <c r="I151"/>
      <c r="J151"/>
      <c r="K151"/>
      <c r="L151"/>
      <c r="M151"/>
    </row>
    <row r="152" spans="1:13" x14ac:dyDescent="0.25">
      <c r="A152"/>
      <c r="B152"/>
      <c r="C152" s="35" t="s">
        <v>1884</v>
      </c>
      <c r="D152" s="35" t="s">
        <v>1885</v>
      </c>
      <c r="E152" s="35" t="s">
        <v>1885</v>
      </c>
      <c r="F152" s="35" t="s">
        <v>1726</v>
      </c>
      <c r="G152" s="35" t="s">
        <v>1747</v>
      </c>
      <c r="H152"/>
      <c r="I152"/>
      <c r="J152"/>
      <c r="K152"/>
      <c r="L152"/>
      <c r="M152"/>
    </row>
    <row r="153" spans="1:13" x14ac:dyDescent="0.25">
      <c r="A153"/>
      <c r="B153"/>
      <c r="C153" s="35" t="s">
        <v>1889</v>
      </c>
      <c r="D153" s="35" t="s">
        <v>1559</v>
      </c>
      <c r="E153" s="35" t="s">
        <v>1889</v>
      </c>
      <c r="F153" s="35" t="s">
        <v>1726</v>
      </c>
      <c r="G153" s="35" t="s">
        <v>1747</v>
      </c>
      <c r="H153"/>
      <c r="I153"/>
      <c r="J153"/>
      <c r="K153"/>
      <c r="L153"/>
      <c r="M153"/>
    </row>
    <row r="154" spans="1:13" x14ac:dyDescent="0.25">
      <c r="A154"/>
      <c r="B154"/>
      <c r="C154" s="35" t="s">
        <v>1893</v>
      </c>
      <c r="D154" s="35" t="s">
        <v>1559</v>
      </c>
      <c r="E154" s="35" t="s">
        <v>1893</v>
      </c>
      <c r="F154" s="35" t="s">
        <v>1726</v>
      </c>
      <c r="G154" s="35" t="s">
        <v>1747</v>
      </c>
      <c r="H154"/>
      <c r="I154"/>
      <c r="J154"/>
      <c r="K154"/>
      <c r="L154"/>
      <c r="M154"/>
    </row>
    <row r="155" spans="1:13" x14ac:dyDescent="0.25">
      <c r="A155"/>
      <c r="B155"/>
      <c r="C155" s="35" t="s">
        <v>1894</v>
      </c>
      <c r="D155" s="35" t="s">
        <v>1559</v>
      </c>
      <c r="E155" s="35" t="s">
        <v>1894</v>
      </c>
      <c r="F155" s="35" t="s">
        <v>1726</v>
      </c>
      <c r="G155" s="35" t="s">
        <v>1747</v>
      </c>
      <c r="H155"/>
      <c r="I155"/>
      <c r="J155"/>
      <c r="K155"/>
      <c r="L155"/>
      <c r="M155"/>
    </row>
    <row r="156" spans="1:13" x14ac:dyDescent="0.25">
      <c r="A156"/>
      <c r="B156"/>
      <c r="C156" s="35" t="s">
        <v>1895</v>
      </c>
      <c r="D156" s="35" t="s">
        <v>1559</v>
      </c>
      <c r="E156" s="35" t="s">
        <v>1895</v>
      </c>
      <c r="F156" s="35" t="s">
        <v>1726</v>
      </c>
      <c r="G156" s="35" t="s">
        <v>1747</v>
      </c>
      <c r="H156"/>
      <c r="I156"/>
      <c r="J156"/>
      <c r="K156"/>
      <c r="L156"/>
      <c r="M156"/>
    </row>
    <row r="157" spans="1:13" x14ac:dyDescent="0.25">
      <c r="A157"/>
      <c r="B157"/>
      <c r="C157" s="35" t="s">
        <v>1896</v>
      </c>
      <c r="D157" s="35" t="s">
        <v>1559</v>
      </c>
      <c r="E157" s="35" t="s">
        <v>1896</v>
      </c>
      <c r="F157" s="35" t="s">
        <v>1726</v>
      </c>
      <c r="G157" s="35" t="s">
        <v>1747</v>
      </c>
      <c r="H157"/>
      <c r="I157"/>
      <c r="J157"/>
      <c r="K157"/>
      <c r="L157"/>
      <c r="M157"/>
    </row>
    <row r="158" spans="1:13" x14ac:dyDescent="0.25">
      <c r="A158"/>
      <c r="B158"/>
      <c r="C158" s="35" t="s">
        <v>1899</v>
      </c>
      <c r="D158" s="35" t="s">
        <v>1559</v>
      </c>
      <c r="E158" s="35" t="s">
        <v>1899</v>
      </c>
      <c r="F158" s="35" t="s">
        <v>1726</v>
      </c>
      <c r="G158" s="35" t="s">
        <v>1747</v>
      </c>
      <c r="H158"/>
      <c r="I158"/>
      <c r="J158"/>
      <c r="K158"/>
      <c r="L158"/>
      <c r="M158"/>
    </row>
    <row r="159" spans="1:13" x14ac:dyDescent="0.25">
      <c r="A159"/>
      <c r="B159"/>
      <c r="C159" s="35" t="s">
        <v>1900</v>
      </c>
      <c r="D159" s="35" t="s">
        <v>1559</v>
      </c>
      <c r="E159" s="35" t="s">
        <v>1900</v>
      </c>
      <c r="F159" s="35" t="s">
        <v>1726</v>
      </c>
      <c r="G159" s="35" t="s">
        <v>1747</v>
      </c>
      <c r="H159"/>
      <c r="I159"/>
      <c r="J159"/>
      <c r="K159"/>
      <c r="L159"/>
      <c r="M159"/>
    </row>
    <row r="160" spans="1:13" x14ac:dyDescent="0.25">
      <c r="A160"/>
      <c r="B160" s="35" t="s">
        <v>1901</v>
      </c>
      <c r="C160" s="35" t="s">
        <v>1559</v>
      </c>
      <c r="D160" s="35" t="s">
        <v>1559</v>
      </c>
      <c r="E160" s="35" t="s">
        <v>1901</v>
      </c>
      <c r="F160" s="35" t="s">
        <v>1726</v>
      </c>
      <c r="G160" s="35" t="s">
        <v>1747</v>
      </c>
      <c r="H160"/>
      <c r="I160"/>
      <c r="J160"/>
      <c r="K160"/>
      <c r="L160"/>
      <c r="M160"/>
    </row>
    <row r="161" spans="1:13" x14ac:dyDescent="0.25">
      <c r="A161"/>
      <c r="B161"/>
      <c r="C161" s="35" t="s">
        <v>1903</v>
      </c>
      <c r="D161" s="35" t="s">
        <v>1559</v>
      </c>
      <c r="E161" s="35" t="s">
        <v>1903</v>
      </c>
      <c r="F161" s="35" t="s">
        <v>1726</v>
      </c>
      <c r="G161" s="35" t="s">
        <v>1747</v>
      </c>
      <c r="H161"/>
      <c r="I161"/>
      <c r="J161"/>
      <c r="K161"/>
      <c r="L161"/>
      <c r="M161"/>
    </row>
    <row r="162" spans="1:13" x14ac:dyDescent="0.25">
      <c r="A162"/>
      <c r="B162"/>
      <c r="C162" s="35" t="s">
        <v>1924</v>
      </c>
      <c r="D162" s="35" t="s">
        <v>1559</v>
      </c>
      <c r="E162" s="35" t="s">
        <v>1924</v>
      </c>
      <c r="F162" s="35" t="s">
        <v>1726</v>
      </c>
      <c r="G162" s="35" t="s">
        <v>1747</v>
      </c>
      <c r="H162"/>
      <c r="I162"/>
      <c r="J162"/>
      <c r="K162"/>
      <c r="L162"/>
      <c r="M162"/>
    </row>
    <row r="163" spans="1:13" x14ac:dyDescent="0.25">
      <c r="A163"/>
      <c r="B163" s="35" t="s">
        <v>1925</v>
      </c>
      <c r="C163" s="35" t="s">
        <v>1559</v>
      </c>
      <c r="D163" s="35" t="s">
        <v>1559</v>
      </c>
      <c r="E163" s="35" t="s">
        <v>1925</v>
      </c>
      <c r="F163" s="35" t="s">
        <v>1726</v>
      </c>
      <c r="G163" s="35" t="s">
        <v>1747</v>
      </c>
      <c r="H163"/>
      <c r="I163"/>
      <c r="J163"/>
      <c r="K163"/>
      <c r="L163"/>
      <c r="M163"/>
    </row>
    <row r="164" spans="1:13" x14ac:dyDescent="0.25">
      <c r="A164"/>
      <c r="B164"/>
      <c r="C164" s="35" t="s">
        <v>1926</v>
      </c>
      <c r="D164" s="35" t="s">
        <v>1927</v>
      </c>
      <c r="E164" s="35" t="s">
        <v>1927</v>
      </c>
      <c r="F164" s="35" t="s">
        <v>1726</v>
      </c>
      <c r="G164" s="35" t="s">
        <v>1747</v>
      </c>
      <c r="H164"/>
      <c r="I164"/>
      <c r="J164"/>
      <c r="K164"/>
      <c r="L164"/>
      <c r="M164"/>
    </row>
    <row r="165" spans="1:13" x14ac:dyDescent="0.25">
      <c r="A165"/>
      <c r="B165"/>
      <c r="C165" s="35" t="s">
        <v>1937</v>
      </c>
      <c r="D165" s="35" t="s">
        <v>1559</v>
      </c>
      <c r="E165" s="35" t="s">
        <v>1937</v>
      </c>
      <c r="F165" s="35" t="s">
        <v>1726</v>
      </c>
      <c r="G165" s="35" t="s">
        <v>1747</v>
      </c>
      <c r="H165"/>
      <c r="I165"/>
      <c r="J165"/>
      <c r="K165"/>
      <c r="L165"/>
      <c r="M165"/>
    </row>
    <row r="166" spans="1:13" x14ac:dyDescent="0.25">
      <c r="A166"/>
      <c r="B166" s="35" t="s">
        <v>1938</v>
      </c>
      <c r="C166" s="35" t="s">
        <v>1559</v>
      </c>
      <c r="D166" s="35" t="s">
        <v>1559</v>
      </c>
      <c r="E166" s="35" t="s">
        <v>1938</v>
      </c>
      <c r="F166" s="35" t="s">
        <v>1726</v>
      </c>
      <c r="G166" s="35" t="s">
        <v>1747</v>
      </c>
      <c r="H166"/>
      <c r="I166"/>
      <c r="J166"/>
      <c r="K166"/>
      <c r="L166"/>
      <c r="M166"/>
    </row>
    <row r="167" spans="1:13" x14ac:dyDescent="0.25">
      <c r="A167"/>
      <c r="B167"/>
      <c r="C167" s="35" t="s">
        <v>1954</v>
      </c>
      <c r="D167" s="35" t="s">
        <v>1559</v>
      </c>
      <c r="E167" s="35" t="s">
        <v>1954</v>
      </c>
      <c r="F167" s="35" t="s">
        <v>1726</v>
      </c>
      <c r="G167" s="35" t="s">
        <v>1747</v>
      </c>
      <c r="H167"/>
      <c r="I167"/>
      <c r="J167"/>
      <c r="K167"/>
      <c r="L167"/>
      <c r="M167"/>
    </row>
    <row r="168" spans="1:13" x14ac:dyDescent="0.25">
      <c r="A168"/>
      <c r="B168"/>
      <c r="C168" s="35" t="s">
        <v>1955</v>
      </c>
      <c r="D168" s="35" t="s">
        <v>1559</v>
      </c>
      <c r="E168" s="35" t="s">
        <v>1955</v>
      </c>
      <c r="F168" s="35" t="s">
        <v>1726</v>
      </c>
      <c r="G168" s="35" t="s">
        <v>1747</v>
      </c>
      <c r="H168"/>
      <c r="I168"/>
      <c r="J168"/>
      <c r="K168"/>
      <c r="L168"/>
      <c r="M168"/>
    </row>
    <row r="169" spans="1:13" x14ac:dyDescent="0.25">
      <c r="A169"/>
      <c r="B169" s="35" t="s">
        <v>1956</v>
      </c>
      <c r="C169" s="35" t="s">
        <v>1559</v>
      </c>
      <c r="D169" s="35" t="s">
        <v>1559</v>
      </c>
      <c r="E169" s="35" t="s">
        <v>1956</v>
      </c>
      <c r="F169" s="35" t="s">
        <v>1726</v>
      </c>
      <c r="G169" s="35" t="s">
        <v>1747</v>
      </c>
      <c r="H169"/>
      <c r="I169"/>
      <c r="J169"/>
      <c r="K169"/>
      <c r="L169"/>
      <c r="M169"/>
    </row>
    <row r="170" spans="1:13" x14ac:dyDescent="0.25">
      <c r="A170"/>
      <c r="B170"/>
      <c r="C170" s="35" t="s">
        <v>1971</v>
      </c>
      <c r="D170" s="35" t="s">
        <v>1559</v>
      </c>
      <c r="E170" s="35" t="s">
        <v>1971</v>
      </c>
      <c r="F170" s="35" t="s">
        <v>1726</v>
      </c>
      <c r="G170" s="35" t="s">
        <v>1747</v>
      </c>
      <c r="H170"/>
      <c r="I170"/>
      <c r="J170"/>
      <c r="K170"/>
      <c r="L170"/>
      <c r="M170"/>
    </row>
    <row r="171" spans="1:13" x14ac:dyDescent="0.25">
      <c r="A171"/>
      <c r="B171"/>
      <c r="C171" s="35" t="s">
        <v>1972</v>
      </c>
      <c r="D171" s="35" t="s">
        <v>1559</v>
      </c>
      <c r="E171" s="35" t="s">
        <v>1972</v>
      </c>
      <c r="F171" s="35" t="s">
        <v>1726</v>
      </c>
      <c r="G171" s="35" t="s">
        <v>1747</v>
      </c>
      <c r="H171"/>
      <c r="I171"/>
      <c r="J171"/>
      <c r="K171"/>
      <c r="L171"/>
      <c r="M171"/>
    </row>
    <row r="172" spans="1:13" x14ac:dyDescent="0.25">
      <c r="A172"/>
      <c r="B172" s="35" t="s">
        <v>1973</v>
      </c>
      <c r="C172" s="35" t="s">
        <v>1559</v>
      </c>
      <c r="D172" s="35" t="s">
        <v>1559</v>
      </c>
      <c r="E172" s="35" t="s">
        <v>1973</v>
      </c>
      <c r="F172" s="35" t="s">
        <v>1726</v>
      </c>
      <c r="G172" s="35" t="s">
        <v>1747</v>
      </c>
      <c r="H172"/>
      <c r="I172"/>
      <c r="J172"/>
      <c r="K172"/>
      <c r="L172"/>
      <c r="M172"/>
    </row>
    <row r="173" spans="1:13" x14ac:dyDescent="0.25">
      <c r="A173"/>
      <c r="B173"/>
      <c r="C173" s="35" t="s">
        <v>1976</v>
      </c>
      <c r="D173" s="35" t="s">
        <v>1559</v>
      </c>
      <c r="E173" s="35" t="s">
        <v>1976</v>
      </c>
      <c r="F173" s="35" t="s">
        <v>1726</v>
      </c>
      <c r="G173" s="35" t="s">
        <v>1747</v>
      </c>
      <c r="H173"/>
      <c r="I173"/>
      <c r="J173"/>
      <c r="K173"/>
      <c r="L173"/>
      <c r="M173"/>
    </row>
    <row r="174" spans="1:13" x14ac:dyDescent="0.25">
      <c r="A174"/>
      <c r="B174"/>
      <c r="C174" s="35" t="s">
        <v>1977</v>
      </c>
      <c r="D174" s="35" t="s">
        <v>1559</v>
      </c>
      <c r="E174" s="35" t="s">
        <v>1977</v>
      </c>
      <c r="F174" s="35" t="s">
        <v>1726</v>
      </c>
      <c r="G174" s="35" t="s">
        <v>1747</v>
      </c>
      <c r="H174"/>
      <c r="I174"/>
      <c r="J174"/>
      <c r="K174"/>
      <c r="L174"/>
      <c r="M174"/>
    </row>
    <row r="175" spans="1:13" x14ac:dyDescent="0.25">
      <c r="A175"/>
      <c r="B175" s="35" t="s">
        <v>1978</v>
      </c>
      <c r="C175" s="35" t="s">
        <v>1559</v>
      </c>
      <c r="D175" s="35" t="s">
        <v>1559</v>
      </c>
      <c r="E175" s="35" t="s">
        <v>1978</v>
      </c>
      <c r="F175" s="35" t="s">
        <v>1726</v>
      </c>
      <c r="G175" s="35" t="s">
        <v>1747</v>
      </c>
      <c r="H175"/>
      <c r="I175"/>
      <c r="J175"/>
      <c r="K175"/>
      <c r="L175"/>
      <c r="M175"/>
    </row>
    <row r="176" spans="1:13" x14ac:dyDescent="0.25">
      <c r="A176"/>
      <c r="B176"/>
      <c r="C176" s="35" t="s">
        <v>2076</v>
      </c>
      <c r="D176" s="35" t="s">
        <v>1559</v>
      </c>
      <c r="E176" s="35" t="s">
        <v>2076</v>
      </c>
      <c r="F176" s="35" t="s">
        <v>1726</v>
      </c>
      <c r="G176" s="35" t="s">
        <v>1747</v>
      </c>
      <c r="H176"/>
      <c r="I176"/>
      <c r="J176"/>
      <c r="K176"/>
      <c r="L176"/>
      <c r="M176"/>
    </row>
    <row r="177" spans="1:13" x14ac:dyDescent="0.25">
      <c r="A177"/>
      <c r="B177"/>
      <c r="C177" s="35" t="s">
        <v>2077</v>
      </c>
      <c r="D177" s="35" t="s">
        <v>1559</v>
      </c>
      <c r="E177" s="35" t="s">
        <v>2077</v>
      </c>
      <c r="F177" s="35" t="s">
        <v>1726</v>
      </c>
      <c r="G177" s="35" t="s">
        <v>1747</v>
      </c>
      <c r="H177"/>
      <c r="I177"/>
      <c r="J177"/>
      <c r="K177"/>
      <c r="L177"/>
      <c r="M177"/>
    </row>
    <row r="178" spans="1:13" x14ac:dyDescent="0.25">
      <c r="A178"/>
      <c r="B178"/>
      <c r="C178" s="35" t="s">
        <v>2078</v>
      </c>
      <c r="D178" s="35" t="s">
        <v>1559</v>
      </c>
      <c r="E178" s="35" t="s">
        <v>2078</v>
      </c>
      <c r="F178" s="35" t="s">
        <v>1726</v>
      </c>
      <c r="G178" s="35" t="s">
        <v>1747</v>
      </c>
      <c r="H178"/>
      <c r="I178"/>
      <c r="J178"/>
      <c r="K178"/>
      <c r="L178"/>
      <c r="M178"/>
    </row>
    <row r="179" spans="1:13" x14ac:dyDescent="0.25">
      <c r="A179"/>
      <c r="B179"/>
      <c r="C179" s="35" t="s">
        <v>1981</v>
      </c>
      <c r="D179" s="35" t="s">
        <v>1559</v>
      </c>
      <c r="E179" s="35" t="s">
        <v>1981</v>
      </c>
      <c r="F179" s="35" t="s">
        <v>1726</v>
      </c>
      <c r="G179" s="35" t="s">
        <v>1747</v>
      </c>
      <c r="H179"/>
      <c r="I179"/>
      <c r="J179"/>
      <c r="K179"/>
      <c r="L179"/>
      <c r="M179"/>
    </row>
    <row r="180" spans="1:13" x14ac:dyDescent="0.25">
      <c r="A180"/>
      <c r="B180"/>
      <c r="C180" s="35" t="s">
        <v>2079</v>
      </c>
      <c r="D180" s="35" t="s">
        <v>1559</v>
      </c>
      <c r="E180" s="35" t="s">
        <v>2079</v>
      </c>
      <c r="F180" s="35" t="s">
        <v>1726</v>
      </c>
      <c r="G180" s="35" t="s">
        <v>1747</v>
      </c>
      <c r="H180"/>
      <c r="I180"/>
      <c r="J180"/>
      <c r="K180"/>
      <c r="L180"/>
      <c r="M180"/>
    </row>
    <row r="181" spans="1:13" x14ac:dyDescent="0.25">
      <c r="A181"/>
      <c r="B181"/>
      <c r="C181" s="35" t="s">
        <v>1983</v>
      </c>
      <c r="D181" s="35" t="s">
        <v>1559</v>
      </c>
      <c r="E181" s="35" t="s">
        <v>1983</v>
      </c>
      <c r="F181" s="35" t="s">
        <v>1726</v>
      </c>
      <c r="G181" s="35" t="s">
        <v>1747</v>
      </c>
      <c r="H181"/>
      <c r="I181"/>
      <c r="J181"/>
      <c r="K181"/>
      <c r="L181"/>
      <c r="M181"/>
    </row>
    <row r="182" spans="1:13" x14ac:dyDescent="0.25">
      <c r="A182"/>
      <c r="B182"/>
      <c r="C182" s="35" t="s">
        <v>1985</v>
      </c>
      <c r="D182" s="35" t="s">
        <v>1559</v>
      </c>
      <c r="E182" s="35" t="s">
        <v>1985</v>
      </c>
      <c r="F182" s="35" t="s">
        <v>1726</v>
      </c>
      <c r="G182" s="35" t="s">
        <v>1747</v>
      </c>
      <c r="H182"/>
      <c r="I182"/>
      <c r="J182"/>
      <c r="K182"/>
      <c r="L182"/>
      <c r="M182"/>
    </row>
    <row r="183" spans="1:13" x14ac:dyDescent="0.25">
      <c r="A183"/>
      <c r="B183" s="35" t="s">
        <v>1986</v>
      </c>
      <c r="C183" s="35" t="s">
        <v>1559</v>
      </c>
      <c r="D183" s="35" t="s">
        <v>1559</v>
      </c>
      <c r="E183" s="35" t="s">
        <v>1986</v>
      </c>
      <c r="F183" s="35" t="s">
        <v>1726</v>
      </c>
      <c r="G183" s="35" t="s">
        <v>1747</v>
      </c>
      <c r="H183"/>
      <c r="I183"/>
      <c r="J183"/>
      <c r="K183"/>
      <c r="L183"/>
      <c r="M183"/>
    </row>
    <row r="184" spans="1:13" x14ac:dyDescent="0.25">
      <c r="A184"/>
      <c r="B184"/>
      <c r="C184" s="35" t="s">
        <v>1991</v>
      </c>
      <c r="D184" s="35" t="s">
        <v>1559</v>
      </c>
      <c r="E184" s="35" t="s">
        <v>1991</v>
      </c>
      <c r="F184" s="35" t="s">
        <v>1726</v>
      </c>
      <c r="G184" s="35" t="s">
        <v>1747</v>
      </c>
      <c r="H184"/>
      <c r="I184"/>
      <c r="J184"/>
      <c r="K184"/>
      <c r="L184"/>
      <c r="M184"/>
    </row>
    <row r="185" spans="1:13" x14ac:dyDescent="0.25">
      <c r="A185"/>
      <c r="B185"/>
      <c r="C185" s="35" t="s">
        <v>1994</v>
      </c>
      <c r="D185" s="35" t="s">
        <v>1559</v>
      </c>
      <c r="E185" s="35" t="s">
        <v>1994</v>
      </c>
      <c r="F185" s="35" t="s">
        <v>1726</v>
      </c>
      <c r="G185" s="35" t="s">
        <v>1747</v>
      </c>
      <c r="H185"/>
      <c r="I185"/>
      <c r="J185"/>
      <c r="K185"/>
      <c r="L185"/>
      <c r="M185"/>
    </row>
    <row r="186" spans="1:13" x14ac:dyDescent="0.25">
      <c r="A186"/>
      <c r="B186"/>
      <c r="C186" s="35" t="s">
        <v>1995</v>
      </c>
      <c r="D186" s="35" t="s">
        <v>1559</v>
      </c>
      <c r="E186" s="35" t="s">
        <v>1995</v>
      </c>
      <c r="F186" s="35" t="s">
        <v>1726</v>
      </c>
      <c r="G186" s="35" t="s">
        <v>1747</v>
      </c>
      <c r="H186"/>
      <c r="I186"/>
      <c r="J186"/>
      <c r="K186"/>
      <c r="L186"/>
      <c r="M186"/>
    </row>
    <row r="187" spans="1:13" x14ac:dyDescent="0.25">
      <c r="A187"/>
      <c r="B187" s="35" t="s">
        <v>1996</v>
      </c>
      <c r="C187" s="35" t="s">
        <v>1559</v>
      </c>
      <c r="D187" s="35" t="s">
        <v>1559</v>
      </c>
      <c r="E187" s="35" t="s">
        <v>1996</v>
      </c>
      <c r="F187" s="35" t="s">
        <v>1726</v>
      </c>
      <c r="G187" s="35" t="s">
        <v>1747</v>
      </c>
      <c r="H187"/>
      <c r="I187"/>
      <c r="J187"/>
      <c r="K187"/>
      <c r="L187"/>
      <c r="M187"/>
    </row>
    <row r="188" spans="1:13" x14ac:dyDescent="0.25">
      <c r="A188"/>
      <c r="B188"/>
      <c r="C188" s="35" t="s">
        <v>1997</v>
      </c>
      <c r="D188" s="35" t="s">
        <v>1559</v>
      </c>
      <c r="E188" s="35" t="s">
        <v>1997</v>
      </c>
      <c r="F188" s="35" t="s">
        <v>1726</v>
      </c>
      <c r="G188" s="35" t="s">
        <v>1747</v>
      </c>
      <c r="H188"/>
      <c r="I188"/>
      <c r="J188"/>
      <c r="K188"/>
      <c r="L188"/>
      <c r="M188"/>
    </row>
    <row r="189" spans="1:13" x14ac:dyDescent="0.25">
      <c r="A189" s="35" t="s">
        <v>1998</v>
      </c>
      <c r="B189" s="35" t="s">
        <v>1999</v>
      </c>
      <c r="C189" s="35" t="s">
        <v>2241</v>
      </c>
      <c r="D189" s="35" t="s">
        <v>1559</v>
      </c>
      <c r="E189" s="35" t="s">
        <v>2241</v>
      </c>
      <c r="F189" s="35" t="s">
        <v>1727</v>
      </c>
      <c r="G189" s="35" t="s">
        <v>837</v>
      </c>
      <c r="H189"/>
      <c r="I189"/>
      <c r="J189"/>
      <c r="K189"/>
      <c r="L189"/>
      <c r="M189"/>
    </row>
    <row r="190" spans="1:13" x14ac:dyDescent="0.25">
      <c r="A190"/>
      <c r="B190"/>
      <c r="C190"/>
      <c r="D190" s="35" t="s">
        <v>2242</v>
      </c>
      <c r="E190" s="35" t="s">
        <v>2242</v>
      </c>
      <c r="F190" s="35" t="s">
        <v>1726</v>
      </c>
      <c r="G190" s="35" t="s">
        <v>1728</v>
      </c>
      <c r="H190"/>
      <c r="I190"/>
      <c r="J190"/>
      <c r="K190"/>
      <c r="L190"/>
      <c r="M190"/>
    </row>
    <row r="191" spans="1:13" x14ac:dyDescent="0.25">
      <c r="A191"/>
      <c r="B191"/>
      <c r="C191"/>
      <c r="D191" s="35" t="s">
        <v>2243</v>
      </c>
      <c r="E191" s="35" t="s">
        <v>2243</v>
      </c>
      <c r="F191" s="35" t="s">
        <v>1726</v>
      </c>
      <c r="G191" s="35" t="s">
        <v>1728</v>
      </c>
      <c r="H191"/>
      <c r="I191"/>
      <c r="J191"/>
      <c r="K191"/>
      <c r="L191"/>
      <c r="M191"/>
    </row>
    <row r="192" spans="1:13" x14ac:dyDescent="0.25">
      <c r="A192"/>
      <c r="B192"/>
      <c r="C192"/>
      <c r="D192" s="35" t="s">
        <v>2244</v>
      </c>
      <c r="E192" s="35" t="s">
        <v>2244</v>
      </c>
      <c r="F192" s="35" t="s">
        <v>1726</v>
      </c>
      <c r="G192" s="35" t="s">
        <v>1728</v>
      </c>
      <c r="H192"/>
      <c r="I192"/>
      <c r="J192"/>
      <c r="K192"/>
      <c r="L192"/>
      <c r="M192"/>
    </row>
    <row r="193" spans="1:13" x14ac:dyDescent="0.25">
      <c r="A193"/>
      <c r="B193"/>
      <c r="C193"/>
      <c r="D193" s="35" t="s">
        <v>2245</v>
      </c>
      <c r="E193" s="35" t="s">
        <v>2245</v>
      </c>
      <c r="F193" s="35" t="s">
        <v>1726</v>
      </c>
      <c r="G193" s="35" t="s">
        <v>1728</v>
      </c>
      <c r="H193"/>
      <c r="I193"/>
      <c r="J193"/>
      <c r="K193"/>
      <c r="L193"/>
      <c r="M193"/>
    </row>
    <row r="194" spans="1:13" x14ac:dyDescent="0.25">
      <c r="A194"/>
      <c r="B194"/>
      <c r="C194"/>
      <c r="D194" s="35" t="s">
        <v>2246</v>
      </c>
      <c r="E194" s="35" t="s">
        <v>2246</v>
      </c>
      <c r="F194" s="35" t="s">
        <v>1726</v>
      </c>
      <c r="G194" s="35" t="s">
        <v>1728</v>
      </c>
      <c r="H194"/>
      <c r="I194"/>
      <c r="J194"/>
      <c r="K194"/>
      <c r="L194"/>
      <c r="M194"/>
    </row>
    <row r="195" spans="1:13" x14ac:dyDescent="0.25">
      <c r="A195"/>
      <c r="B195"/>
      <c r="C195"/>
      <c r="D195" s="35" t="s">
        <v>2247</v>
      </c>
      <c r="E195" s="35" t="s">
        <v>2247</v>
      </c>
      <c r="F195" s="35" t="s">
        <v>1726</v>
      </c>
      <c r="G195" s="35" t="s">
        <v>1728</v>
      </c>
      <c r="H195"/>
      <c r="I195"/>
      <c r="J195"/>
      <c r="K195"/>
      <c r="L195"/>
      <c r="M195"/>
    </row>
    <row r="196" spans="1:13" x14ac:dyDescent="0.25">
      <c r="A196"/>
      <c r="B196" s="35" t="s">
        <v>2392</v>
      </c>
      <c r="C196" s="35" t="s">
        <v>1559</v>
      </c>
      <c r="D196" s="35" t="s">
        <v>1559</v>
      </c>
      <c r="E196" s="35" t="s">
        <v>2392</v>
      </c>
      <c r="F196" s="35" t="s">
        <v>1727</v>
      </c>
      <c r="G196" s="35" t="s">
        <v>837</v>
      </c>
      <c r="H196"/>
      <c r="I196"/>
      <c r="J196"/>
      <c r="K196"/>
      <c r="L196"/>
      <c r="M196"/>
    </row>
    <row r="197" spans="1:13" x14ac:dyDescent="0.25">
      <c r="A197"/>
      <c r="B197"/>
      <c r="C197" s="35" t="s">
        <v>2393</v>
      </c>
      <c r="D197" s="35" t="s">
        <v>1559</v>
      </c>
      <c r="E197" s="35" t="s">
        <v>2393</v>
      </c>
      <c r="F197" s="35" t="s">
        <v>1727</v>
      </c>
      <c r="G197" s="35" t="s">
        <v>837</v>
      </c>
      <c r="H197"/>
      <c r="I197"/>
      <c r="J197"/>
      <c r="K197"/>
      <c r="L197"/>
      <c r="M197"/>
    </row>
    <row r="198" spans="1:13" x14ac:dyDescent="0.25">
      <c r="A198"/>
      <c r="B198"/>
      <c r="C198"/>
      <c r="D198" s="35" t="s">
        <v>2395</v>
      </c>
      <c r="E198" s="35" t="s">
        <v>2395</v>
      </c>
      <c r="F198" s="35" t="s">
        <v>1728</v>
      </c>
      <c r="G198" s="35" t="s">
        <v>1728</v>
      </c>
      <c r="H198"/>
      <c r="I198"/>
      <c r="J198"/>
      <c r="K198"/>
      <c r="L198"/>
      <c r="M198"/>
    </row>
    <row r="199" spans="1:13" x14ac:dyDescent="0.25">
      <c r="A199"/>
      <c r="B199"/>
      <c r="C199"/>
      <c r="D199" s="35" t="s">
        <v>2396</v>
      </c>
      <c r="E199" s="35" t="s">
        <v>2396</v>
      </c>
      <c r="F199" s="35" t="s">
        <v>1728</v>
      </c>
      <c r="G199" s="35" t="s">
        <v>1728</v>
      </c>
      <c r="H199"/>
      <c r="I199"/>
      <c r="J199"/>
      <c r="K199"/>
      <c r="L199"/>
      <c r="M199"/>
    </row>
    <row r="200" spans="1:13" x14ac:dyDescent="0.25">
      <c r="A200"/>
      <c r="B200"/>
      <c r="C200" s="35" t="s">
        <v>2397</v>
      </c>
      <c r="D200" s="35" t="s">
        <v>1559</v>
      </c>
      <c r="E200" s="35" t="s">
        <v>2397</v>
      </c>
      <c r="F200" s="35" t="s">
        <v>1727</v>
      </c>
      <c r="G200" s="35" t="s">
        <v>134</v>
      </c>
      <c r="H200"/>
      <c r="I200"/>
      <c r="J200"/>
      <c r="K200"/>
      <c r="L200"/>
      <c r="M200"/>
    </row>
    <row r="201" spans="1:13" x14ac:dyDescent="0.25">
      <c r="A201"/>
      <c r="B201"/>
      <c r="C201" s="35" t="s">
        <v>2398</v>
      </c>
      <c r="D201" s="35" t="s">
        <v>1559</v>
      </c>
      <c r="E201" s="35" t="s">
        <v>2398</v>
      </c>
      <c r="F201" s="35" t="s">
        <v>1727</v>
      </c>
      <c r="G201" s="35" t="s">
        <v>837</v>
      </c>
      <c r="H201"/>
      <c r="I201"/>
      <c r="J201"/>
      <c r="K201"/>
      <c r="L201"/>
      <c r="M201"/>
    </row>
    <row r="202" spans="1:13" x14ac:dyDescent="0.25">
      <c r="A202"/>
      <c r="B202"/>
      <c r="C202"/>
      <c r="D202" s="35" t="s">
        <v>2399</v>
      </c>
      <c r="E202" s="35" t="s">
        <v>2399</v>
      </c>
      <c r="F202" s="35" t="s">
        <v>1728</v>
      </c>
      <c r="G202" s="35" t="s">
        <v>1728</v>
      </c>
      <c r="H202"/>
      <c r="I202"/>
      <c r="J202"/>
      <c r="K202"/>
      <c r="L202"/>
      <c r="M202"/>
    </row>
    <row r="203" spans="1:13" x14ac:dyDescent="0.25">
      <c r="A203"/>
      <c r="B203"/>
      <c r="C203"/>
      <c r="D203" s="35" t="s">
        <v>2400</v>
      </c>
      <c r="E203" s="35" t="s">
        <v>2400</v>
      </c>
      <c r="F203" s="35" t="s">
        <v>1728</v>
      </c>
      <c r="G203" s="35" t="s">
        <v>1728</v>
      </c>
      <c r="H203"/>
      <c r="I203"/>
      <c r="J203"/>
      <c r="K203"/>
      <c r="L203"/>
      <c r="M203"/>
    </row>
    <row r="204" spans="1:13" x14ac:dyDescent="0.25">
      <c r="A204"/>
      <c r="B204"/>
      <c r="C204"/>
      <c r="D204" s="35" t="s">
        <v>2401</v>
      </c>
      <c r="E204" s="35" t="s">
        <v>2401</v>
      </c>
      <c r="F204" s="35" t="s">
        <v>1728</v>
      </c>
      <c r="G204" s="35" t="s">
        <v>1728</v>
      </c>
      <c r="H204"/>
      <c r="I204"/>
      <c r="J204"/>
      <c r="K204"/>
      <c r="L204"/>
      <c r="M204"/>
    </row>
    <row r="205" spans="1:13" x14ac:dyDescent="0.25">
      <c r="A205"/>
      <c r="B205"/>
      <c r="C205"/>
      <c r="D205" s="35" t="s">
        <v>2402</v>
      </c>
      <c r="E205" s="35" t="s">
        <v>2402</v>
      </c>
      <c r="F205" s="35" t="s">
        <v>1728</v>
      </c>
      <c r="G205" s="35" t="s">
        <v>1728</v>
      </c>
      <c r="H205"/>
      <c r="I205"/>
      <c r="J205"/>
      <c r="K205"/>
      <c r="L205"/>
      <c r="M205"/>
    </row>
    <row r="206" spans="1:13" x14ac:dyDescent="0.25">
      <c r="A206"/>
      <c r="B206"/>
      <c r="C206"/>
      <c r="D206" s="35" t="s">
        <v>2403</v>
      </c>
      <c r="E206" s="35" t="s">
        <v>2403</v>
      </c>
      <c r="F206" s="35" t="s">
        <v>1728</v>
      </c>
      <c r="G206" s="35" t="s">
        <v>1728</v>
      </c>
      <c r="H206"/>
      <c r="I206"/>
      <c r="J206"/>
      <c r="K206"/>
      <c r="L206"/>
      <c r="M206"/>
    </row>
    <row r="207" spans="1:13" x14ac:dyDescent="0.25">
      <c r="A207"/>
      <c r="B207"/>
      <c r="C207"/>
      <c r="D207" s="35" t="s">
        <v>2404</v>
      </c>
      <c r="E207" s="35" t="s">
        <v>2404</v>
      </c>
      <c r="F207" s="35" t="s">
        <v>1728</v>
      </c>
      <c r="G207" s="35" t="s">
        <v>1728</v>
      </c>
      <c r="H207"/>
      <c r="I207"/>
      <c r="J207"/>
      <c r="K207"/>
      <c r="L207"/>
      <c r="M207"/>
    </row>
    <row r="208" spans="1:13" x14ac:dyDescent="0.25">
      <c r="A208"/>
      <c r="B208"/>
      <c r="C208"/>
      <c r="D208" s="35" t="s">
        <v>2405</v>
      </c>
      <c r="E208" s="35" t="s">
        <v>2405</v>
      </c>
      <c r="F208" s="35" t="s">
        <v>1728</v>
      </c>
      <c r="G208" s="35" t="s">
        <v>1728</v>
      </c>
      <c r="H208"/>
      <c r="I208"/>
      <c r="J208"/>
      <c r="K208"/>
      <c r="L208"/>
      <c r="M208"/>
    </row>
    <row r="209" spans="1:13" x14ac:dyDescent="0.25">
      <c r="A209"/>
      <c r="B209"/>
      <c r="C209"/>
      <c r="D209" s="35" t="s">
        <v>2406</v>
      </c>
      <c r="E209" s="35" t="s">
        <v>2406</v>
      </c>
      <c r="F209" s="35" t="s">
        <v>1728</v>
      </c>
      <c r="G209" s="35" t="s">
        <v>1728</v>
      </c>
      <c r="H209"/>
      <c r="I209"/>
      <c r="J209"/>
      <c r="K209"/>
      <c r="L209"/>
      <c r="M209"/>
    </row>
    <row r="210" spans="1:13" x14ac:dyDescent="0.25">
      <c r="A210"/>
      <c r="B210"/>
      <c r="C210"/>
      <c r="D210" s="35" t="s">
        <v>2407</v>
      </c>
      <c r="E210" s="35" t="s">
        <v>2407</v>
      </c>
      <c r="F210" s="35" t="s">
        <v>1728</v>
      </c>
      <c r="G210" s="35" t="s">
        <v>1728</v>
      </c>
      <c r="H210"/>
      <c r="I210"/>
      <c r="J210"/>
      <c r="K210"/>
      <c r="L210"/>
      <c r="M210"/>
    </row>
    <row r="211" spans="1:13" x14ac:dyDescent="0.25">
      <c r="A211"/>
      <c r="B211"/>
      <c r="C211"/>
      <c r="D211" s="35" t="s">
        <v>2408</v>
      </c>
      <c r="E211" s="35" t="s">
        <v>2408</v>
      </c>
      <c r="F211" s="35" t="s">
        <v>1728</v>
      </c>
      <c r="G211" s="35" t="s">
        <v>1728</v>
      </c>
      <c r="H211"/>
      <c r="I211"/>
      <c r="J211"/>
      <c r="K211"/>
      <c r="L211"/>
      <c r="M211"/>
    </row>
    <row r="212" spans="1:13" x14ac:dyDescent="0.25">
      <c r="A212"/>
      <c r="B212"/>
      <c r="C212"/>
      <c r="D212" s="35" t="s">
        <v>2409</v>
      </c>
      <c r="E212" s="35" t="s">
        <v>2409</v>
      </c>
      <c r="F212" s="35" t="s">
        <v>1728</v>
      </c>
      <c r="G212" s="35" t="s">
        <v>1728</v>
      </c>
      <c r="H212"/>
      <c r="I212"/>
      <c r="J212"/>
      <c r="K212"/>
      <c r="L212"/>
      <c r="M212"/>
    </row>
    <row r="213" spans="1:13" x14ac:dyDescent="0.25">
      <c r="A213"/>
      <c r="B213"/>
      <c r="C213" s="35" t="s">
        <v>2410</v>
      </c>
      <c r="D213" s="35" t="s">
        <v>1559</v>
      </c>
      <c r="E213" s="35" t="s">
        <v>2410</v>
      </c>
      <c r="F213" s="35" t="s">
        <v>1727</v>
      </c>
      <c r="G213" s="35" t="s">
        <v>837</v>
      </c>
      <c r="H213"/>
      <c r="I213"/>
      <c r="J213"/>
      <c r="K213"/>
      <c r="L213"/>
      <c r="M213"/>
    </row>
    <row r="214" spans="1:13" x14ac:dyDescent="0.25">
      <c r="A214"/>
      <c r="B214"/>
      <c r="C214"/>
      <c r="D214" s="35" t="s">
        <v>2411</v>
      </c>
      <c r="E214" s="35" t="s">
        <v>2411</v>
      </c>
      <c r="F214" s="35" t="s">
        <v>1728</v>
      </c>
      <c r="G214" s="35" t="s">
        <v>1728</v>
      </c>
      <c r="H214"/>
      <c r="I214"/>
      <c r="J214"/>
      <c r="K214"/>
      <c r="L214"/>
      <c r="M214"/>
    </row>
    <row r="215" spans="1:13" x14ac:dyDescent="0.25">
      <c r="A215"/>
      <c r="B215"/>
      <c r="C215"/>
      <c r="D215" s="35" t="s">
        <v>2412</v>
      </c>
      <c r="E215" s="35" t="s">
        <v>2412</v>
      </c>
      <c r="F215" s="35" t="s">
        <v>1728</v>
      </c>
      <c r="G215" s="35" t="s">
        <v>1728</v>
      </c>
      <c r="H215"/>
      <c r="I215"/>
      <c r="J215"/>
      <c r="K215"/>
      <c r="L215"/>
      <c r="M215"/>
    </row>
    <row r="216" spans="1:13" x14ac:dyDescent="0.25">
      <c r="A216"/>
      <c r="B216"/>
      <c r="C216"/>
      <c r="D216" s="35" t="s">
        <v>2413</v>
      </c>
      <c r="E216" s="35" t="s">
        <v>2413</v>
      </c>
      <c r="F216" s="35" t="s">
        <v>1728</v>
      </c>
      <c r="G216" s="35" t="s">
        <v>1728</v>
      </c>
      <c r="H216"/>
      <c r="I216"/>
      <c r="J216"/>
      <c r="K216"/>
      <c r="L216"/>
      <c r="M216"/>
    </row>
    <row r="217" spans="1:13" x14ac:dyDescent="0.25">
      <c r="A217"/>
      <c r="B217"/>
      <c r="C217"/>
      <c r="D217" s="35" t="s">
        <v>2414</v>
      </c>
      <c r="E217" s="35" t="s">
        <v>2414</v>
      </c>
      <c r="F217" s="35" t="s">
        <v>1728</v>
      </c>
      <c r="G217" s="35" t="s">
        <v>1728</v>
      </c>
      <c r="H217"/>
      <c r="I217"/>
      <c r="J217"/>
      <c r="K217"/>
      <c r="L217"/>
      <c r="M217"/>
    </row>
    <row r="218" spans="1:13" x14ac:dyDescent="0.25">
      <c r="A218"/>
      <c r="B218"/>
      <c r="C218" s="35" t="s">
        <v>2415</v>
      </c>
      <c r="D218" s="35" t="s">
        <v>1559</v>
      </c>
      <c r="E218" s="35" t="s">
        <v>2415</v>
      </c>
      <c r="F218" s="35" t="s">
        <v>1727</v>
      </c>
      <c r="G218" s="35" t="s">
        <v>837</v>
      </c>
      <c r="H218"/>
      <c r="I218"/>
      <c r="J218"/>
      <c r="K218"/>
      <c r="L218"/>
      <c r="M218"/>
    </row>
    <row r="219" spans="1:13" x14ac:dyDescent="0.25">
      <c r="A219"/>
      <c r="B219"/>
      <c r="C219"/>
      <c r="D219" s="35" t="s">
        <v>2416</v>
      </c>
      <c r="E219" s="35" t="s">
        <v>2416</v>
      </c>
      <c r="F219" s="35" t="s">
        <v>1728</v>
      </c>
      <c r="G219" s="35" t="s">
        <v>1728</v>
      </c>
      <c r="H219"/>
      <c r="I219"/>
      <c r="J219"/>
      <c r="K219"/>
      <c r="L219"/>
      <c r="M219"/>
    </row>
    <row r="220" spans="1:13" x14ac:dyDescent="0.25">
      <c r="A220"/>
      <c r="B220"/>
      <c r="C220"/>
      <c r="D220" s="35" t="s">
        <v>2417</v>
      </c>
      <c r="E220" s="35" t="s">
        <v>2417</v>
      </c>
      <c r="F220" s="35" t="s">
        <v>1728</v>
      </c>
      <c r="G220" s="35" t="s">
        <v>1728</v>
      </c>
      <c r="H220"/>
      <c r="I220"/>
      <c r="J220"/>
      <c r="K220"/>
      <c r="L220"/>
      <c r="M220"/>
    </row>
    <row r="221" spans="1:13" x14ac:dyDescent="0.25">
      <c r="A221"/>
      <c r="B221"/>
      <c r="C221"/>
      <c r="D221" s="35" t="s">
        <v>2418</v>
      </c>
      <c r="E221" s="35" t="s">
        <v>2418</v>
      </c>
      <c r="F221" s="35" t="s">
        <v>1728</v>
      </c>
      <c r="G221" s="35" t="s">
        <v>1728</v>
      </c>
      <c r="H221"/>
      <c r="I221"/>
      <c r="J221"/>
      <c r="K221"/>
      <c r="L221"/>
      <c r="M221"/>
    </row>
    <row r="222" spans="1:13" x14ac:dyDescent="0.25">
      <c r="A222"/>
      <c r="B222"/>
      <c r="C222" s="35" t="s">
        <v>2419</v>
      </c>
      <c r="D222" s="35" t="s">
        <v>1559</v>
      </c>
      <c r="E222" s="35" t="s">
        <v>2419</v>
      </c>
      <c r="F222" s="35" t="s">
        <v>1727</v>
      </c>
      <c r="G222" s="35" t="s">
        <v>837</v>
      </c>
      <c r="H222"/>
      <c r="I222"/>
      <c r="J222"/>
      <c r="K222"/>
      <c r="L222"/>
      <c r="M222"/>
    </row>
    <row r="223" spans="1:13" x14ac:dyDescent="0.25">
      <c r="A223"/>
      <c r="B223"/>
      <c r="C223"/>
      <c r="D223" s="35" t="s">
        <v>2420</v>
      </c>
      <c r="E223" s="35" t="s">
        <v>2420</v>
      </c>
      <c r="F223" s="35" t="s">
        <v>1728</v>
      </c>
      <c r="G223" s="35" t="s">
        <v>1728</v>
      </c>
      <c r="H223"/>
      <c r="I223"/>
      <c r="J223"/>
      <c r="K223"/>
      <c r="L223"/>
      <c r="M223"/>
    </row>
    <row r="224" spans="1:13" x14ac:dyDescent="0.25">
      <c r="A224"/>
      <c r="B224"/>
      <c r="C224"/>
      <c r="D224" s="35" t="s">
        <v>2421</v>
      </c>
      <c r="E224" s="35" t="s">
        <v>2421</v>
      </c>
      <c r="F224" s="35" t="s">
        <v>1728</v>
      </c>
      <c r="G224" s="35" t="s">
        <v>1728</v>
      </c>
      <c r="H224"/>
      <c r="I224"/>
      <c r="J224"/>
      <c r="K224"/>
      <c r="L224"/>
      <c r="M224"/>
    </row>
    <row r="225" spans="1:13" x14ac:dyDescent="0.25">
      <c r="A225"/>
      <c r="B225"/>
      <c r="C225" s="35" t="s">
        <v>2422</v>
      </c>
      <c r="D225" s="35" t="s">
        <v>1559</v>
      </c>
      <c r="E225" s="35" t="s">
        <v>2422</v>
      </c>
      <c r="F225" s="35" t="s">
        <v>1727</v>
      </c>
      <c r="G225" s="35" t="s">
        <v>837</v>
      </c>
      <c r="H225"/>
      <c r="I225"/>
      <c r="J225"/>
      <c r="K225"/>
      <c r="L225"/>
      <c r="M225"/>
    </row>
    <row r="226" spans="1:13" x14ac:dyDescent="0.25">
      <c r="A226"/>
      <c r="B226"/>
      <c r="C226"/>
      <c r="D226" s="35" t="s">
        <v>2423</v>
      </c>
      <c r="E226" s="35" t="s">
        <v>2423</v>
      </c>
      <c r="F226" s="35" t="s">
        <v>1728</v>
      </c>
      <c r="G226" s="35" t="s">
        <v>1728</v>
      </c>
      <c r="H226"/>
      <c r="I226"/>
      <c r="J226"/>
      <c r="K226"/>
      <c r="L226"/>
      <c r="M226"/>
    </row>
    <row r="227" spans="1:13" x14ac:dyDescent="0.25">
      <c r="A227"/>
      <c r="B227"/>
      <c r="C227"/>
      <c r="D227" s="35" t="s">
        <v>2424</v>
      </c>
      <c r="E227" s="35" t="s">
        <v>2424</v>
      </c>
      <c r="F227" s="35" t="s">
        <v>1728</v>
      </c>
      <c r="G227" s="35" t="s">
        <v>1728</v>
      </c>
      <c r="H227"/>
      <c r="I227"/>
      <c r="J227"/>
      <c r="K227"/>
      <c r="L227"/>
      <c r="M227"/>
    </row>
    <row r="228" spans="1:13" x14ac:dyDescent="0.25">
      <c r="A228"/>
      <c r="B228"/>
      <c r="C228"/>
      <c r="D228" s="35" t="s">
        <v>2425</v>
      </c>
      <c r="E228" s="35" t="s">
        <v>2425</v>
      </c>
      <c r="F228" s="35" t="s">
        <v>1728</v>
      </c>
      <c r="G228" s="35" t="s">
        <v>1728</v>
      </c>
      <c r="H228"/>
      <c r="I228"/>
      <c r="J228"/>
      <c r="K228"/>
      <c r="L228"/>
      <c r="M228"/>
    </row>
    <row r="229" spans="1:13" x14ac:dyDescent="0.25">
      <c r="A229"/>
      <c r="B229"/>
      <c r="C229"/>
      <c r="D229" s="35" t="s">
        <v>2426</v>
      </c>
      <c r="E229" s="35" t="s">
        <v>2426</v>
      </c>
      <c r="F229" s="35" t="s">
        <v>1728</v>
      </c>
      <c r="G229" s="35" t="s">
        <v>1728</v>
      </c>
      <c r="H229"/>
      <c r="I229"/>
      <c r="J229"/>
      <c r="K229"/>
      <c r="L229"/>
      <c r="M229"/>
    </row>
    <row r="230" spans="1:13" x14ac:dyDescent="0.25">
      <c r="A230"/>
      <c r="B230"/>
      <c r="C230"/>
      <c r="D230" s="35" t="s">
        <v>2427</v>
      </c>
      <c r="E230" s="35" t="s">
        <v>2427</v>
      </c>
      <c r="F230" s="35" t="s">
        <v>1728</v>
      </c>
      <c r="G230" s="35" t="s">
        <v>1728</v>
      </c>
      <c r="H230"/>
      <c r="I230"/>
      <c r="J230"/>
      <c r="K230"/>
      <c r="L230"/>
      <c r="M230"/>
    </row>
    <row r="231" spans="1:13" x14ac:dyDescent="0.25">
      <c r="A231"/>
      <c r="B231"/>
      <c r="C231"/>
      <c r="D231" s="35" t="s">
        <v>2428</v>
      </c>
      <c r="E231" s="35" t="s">
        <v>2428</v>
      </c>
      <c r="F231" s="35" t="s">
        <v>1728</v>
      </c>
      <c r="G231" s="35" t="s">
        <v>1728</v>
      </c>
      <c r="H231"/>
      <c r="I231"/>
      <c r="J231"/>
      <c r="K231"/>
      <c r="L231"/>
      <c r="M231"/>
    </row>
    <row r="232" spans="1:13" x14ac:dyDescent="0.25">
      <c r="A232"/>
      <c r="B232"/>
      <c r="C232"/>
      <c r="D232" s="35" t="s">
        <v>2429</v>
      </c>
      <c r="E232" s="35" t="s">
        <v>2429</v>
      </c>
      <c r="F232" s="35" t="s">
        <v>1728</v>
      </c>
      <c r="G232" s="35" t="s">
        <v>1728</v>
      </c>
      <c r="H232"/>
      <c r="I232"/>
      <c r="J232"/>
      <c r="K232"/>
      <c r="L232"/>
      <c r="M232"/>
    </row>
    <row r="233" spans="1:13" x14ac:dyDescent="0.25">
      <c r="A233"/>
      <c r="B233"/>
      <c r="C233"/>
      <c r="D233" s="35" t="s">
        <v>2430</v>
      </c>
      <c r="E233" s="35" t="s">
        <v>2430</v>
      </c>
      <c r="F233" s="35" t="s">
        <v>1728</v>
      </c>
      <c r="G233" s="35" t="s">
        <v>1728</v>
      </c>
      <c r="H233"/>
      <c r="I233"/>
      <c r="J233"/>
      <c r="K233"/>
      <c r="L233"/>
      <c r="M233"/>
    </row>
    <row r="234" spans="1:13" x14ac:dyDescent="0.25">
      <c r="A234"/>
      <c r="B234"/>
      <c r="C234"/>
      <c r="D234" s="35" t="s">
        <v>2431</v>
      </c>
      <c r="E234" s="35" t="s">
        <v>2431</v>
      </c>
      <c r="F234" s="35" t="s">
        <v>1728</v>
      </c>
      <c r="G234" s="35" t="s">
        <v>1728</v>
      </c>
      <c r="H234"/>
      <c r="I234"/>
      <c r="J234"/>
      <c r="K234"/>
      <c r="L234"/>
      <c r="M234"/>
    </row>
    <row r="235" spans="1:13" x14ac:dyDescent="0.25">
      <c r="A235"/>
      <c r="B235"/>
      <c r="C235"/>
      <c r="D235" s="35" t="s">
        <v>2432</v>
      </c>
      <c r="E235" s="35" t="s">
        <v>2432</v>
      </c>
      <c r="F235" s="35" t="s">
        <v>1728</v>
      </c>
      <c r="G235" s="35" t="s">
        <v>1728</v>
      </c>
      <c r="H235"/>
      <c r="I235"/>
      <c r="J235"/>
      <c r="K235"/>
      <c r="L235"/>
      <c r="M235"/>
    </row>
    <row r="236" spans="1:13" x14ac:dyDescent="0.25">
      <c r="A236"/>
      <c r="B236"/>
      <c r="C236"/>
      <c r="D236" s="35" t="s">
        <v>2433</v>
      </c>
      <c r="E236" s="35" t="s">
        <v>2433</v>
      </c>
      <c r="F236" s="35" t="s">
        <v>1728</v>
      </c>
      <c r="G236" s="35" t="s">
        <v>1728</v>
      </c>
      <c r="H236"/>
      <c r="I236"/>
      <c r="J236"/>
      <c r="K236"/>
      <c r="L236"/>
      <c r="M236"/>
    </row>
    <row r="237" spans="1:13" x14ac:dyDescent="0.25">
      <c r="A237"/>
      <c r="B237"/>
      <c r="C237"/>
      <c r="D237" s="35" t="s">
        <v>2434</v>
      </c>
      <c r="E237" s="35" t="s">
        <v>2434</v>
      </c>
      <c r="F237" s="35" t="s">
        <v>1728</v>
      </c>
      <c r="G237" s="35" t="s">
        <v>1728</v>
      </c>
      <c r="H237"/>
      <c r="I237"/>
      <c r="J237"/>
      <c r="K237"/>
      <c r="L237"/>
      <c r="M237"/>
    </row>
    <row r="238" spans="1:13" x14ac:dyDescent="0.25">
      <c r="A238"/>
      <c r="B238"/>
      <c r="C238"/>
      <c r="D238" s="35" t="s">
        <v>2435</v>
      </c>
      <c r="E238" s="35" t="s">
        <v>2435</v>
      </c>
      <c r="F238" s="35" t="s">
        <v>1728</v>
      </c>
      <c r="G238" s="35" t="s">
        <v>1728</v>
      </c>
      <c r="H238"/>
      <c r="I238"/>
      <c r="J238"/>
      <c r="K238"/>
      <c r="L238"/>
      <c r="M238"/>
    </row>
    <row r="239" spans="1:13" x14ac:dyDescent="0.25">
      <c r="A239"/>
      <c r="B239"/>
      <c r="C239" s="35" t="s">
        <v>2436</v>
      </c>
      <c r="D239" s="35" t="s">
        <v>1559</v>
      </c>
      <c r="E239" s="35" t="s">
        <v>2436</v>
      </c>
      <c r="F239" s="35" t="s">
        <v>1728</v>
      </c>
      <c r="G239" s="35" t="s">
        <v>1728</v>
      </c>
      <c r="H239"/>
      <c r="I239"/>
      <c r="J239"/>
      <c r="K239"/>
      <c r="L239"/>
      <c r="M239"/>
    </row>
    <row r="240" spans="1:13" x14ac:dyDescent="0.25">
      <c r="A240"/>
      <c r="B240"/>
      <c r="C240"/>
      <c r="D240" s="35" t="s">
        <v>2437</v>
      </c>
      <c r="E240" s="35" t="s">
        <v>2437</v>
      </c>
      <c r="F240" s="35" t="s">
        <v>1727</v>
      </c>
      <c r="G240" s="35" t="s">
        <v>837</v>
      </c>
      <c r="H240"/>
      <c r="I240"/>
      <c r="J240"/>
      <c r="K240"/>
      <c r="L240"/>
      <c r="M240"/>
    </row>
    <row r="241" spans="1:13" x14ac:dyDescent="0.25">
      <c r="A241"/>
      <c r="B241"/>
      <c r="C241"/>
      <c r="D241" s="35" t="s">
        <v>2438</v>
      </c>
      <c r="E241" s="35" t="s">
        <v>2438</v>
      </c>
      <c r="F241" s="35" t="s">
        <v>1729</v>
      </c>
      <c r="G241" s="35" t="s">
        <v>1729</v>
      </c>
      <c r="H241"/>
      <c r="I241"/>
      <c r="J241"/>
      <c r="K241"/>
      <c r="L241"/>
      <c r="M241"/>
    </row>
    <row r="242" spans="1:13" x14ac:dyDescent="0.25">
      <c r="A242"/>
      <c r="B242"/>
      <c r="C242"/>
      <c r="D242" s="35" t="s">
        <v>2439</v>
      </c>
      <c r="E242" s="35" t="s">
        <v>2439</v>
      </c>
      <c r="F242" s="35" t="s">
        <v>1729</v>
      </c>
      <c r="G242" s="35" t="s">
        <v>1729</v>
      </c>
      <c r="H242"/>
      <c r="I242"/>
      <c r="J242"/>
      <c r="K242"/>
      <c r="L242"/>
      <c r="M242"/>
    </row>
    <row r="243" spans="1:13" x14ac:dyDescent="0.25">
      <c r="A243"/>
      <c r="B243"/>
      <c r="C243"/>
      <c r="D243" s="35" t="s">
        <v>2440</v>
      </c>
      <c r="E243" s="35" t="s">
        <v>2440</v>
      </c>
      <c r="F243" s="35" t="s">
        <v>1729</v>
      </c>
      <c r="G243" s="35" t="s">
        <v>1729</v>
      </c>
      <c r="H243"/>
      <c r="I243"/>
      <c r="J243"/>
      <c r="K243"/>
      <c r="L243"/>
      <c r="M243"/>
    </row>
    <row r="244" spans="1:13" x14ac:dyDescent="0.25">
      <c r="A244"/>
      <c r="B244"/>
      <c r="C244"/>
      <c r="D244" s="35" t="s">
        <v>2441</v>
      </c>
      <c r="E244" s="35" t="s">
        <v>2441</v>
      </c>
      <c r="F244" s="35" t="s">
        <v>1729</v>
      </c>
      <c r="G244" s="35" t="s">
        <v>1729</v>
      </c>
      <c r="H244"/>
      <c r="I244"/>
      <c r="J244"/>
      <c r="K244"/>
      <c r="L244"/>
      <c r="M244"/>
    </row>
    <row r="245" spans="1:13" x14ac:dyDescent="0.25">
      <c r="A245"/>
      <c r="B245"/>
      <c r="C245"/>
      <c r="D245" s="35" t="s">
        <v>2442</v>
      </c>
      <c r="E245" s="35" t="s">
        <v>2442</v>
      </c>
      <c r="F245" s="35" t="s">
        <v>1729</v>
      </c>
      <c r="G245" s="35" t="s">
        <v>1729</v>
      </c>
      <c r="H245"/>
      <c r="I245"/>
      <c r="J245"/>
      <c r="K245"/>
      <c r="L245"/>
      <c r="M245"/>
    </row>
    <row r="246" spans="1:13" x14ac:dyDescent="0.25">
      <c r="A246"/>
      <c r="B246"/>
      <c r="C246" s="35" t="s">
        <v>2443</v>
      </c>
      <c r="D246" s="35" t="s">
        <v>1559</v>
      </c>
      <c r="E246" s="35" t="s">
        <v>2443</v>
      </c>
      <c r="F246" s="35" t="s">
        <v>1727</v>
      </c>
      <c r="G246" s="35" t="s">
        <v>1742</v>
      </c>
      <c r="H246"/>
      <c r="I246"/>
      <c r="J246"/>
      <c r="K246"/>
      <c r="L246"/>
      <c r="M246"/>
    </row>
    <row r="247" spans="1:13" x14ac:dyDescent="0.25">
      <c r="A247"/>
      <c r="B247"/>
      <c r="C247" s="35" t="s">
        <v>2444</v>
      </c>
      <c r="D247" s="35" t="s">
        <v>1559</v>
      </c>
      <c r="E247" s="35" t="s">
        <v>2444</v>
      </c>
      <c r="F247" s="35" t="s">
        <v>1727</v>
      </c>
      <c r="G247" s="35" t="s">
        <v>1742</v>
      </c>
      <c r="H247"/>
      <c r="I247"/>
      <c r="J247"/>
      <c r="K247"/>
      <c r="L247"/>
      <c r="M247"/>
    </row>
    <row r="248" spans="1:13" x14ac:dyDescent="0.25">
      <c r="A248" s="35" t="s">
        <v>2008</v>
      </c>
      <c r="B248" s="35" t="s">
        <v>1559</v>
      </c>
      <c r="C248" s="35" t="s">
        <v>1559</v>
      </c>
      <c r="D248" s="35" t="s">
        <v>1559</v>
      </c>
      <c r="E248" s="35" t="s">
        <v>2008</v>
      </c>
      <c r="F248" s="35" t="s">
        <v>1727</v>
      </c>
      <c r="G248" s="35" t="s">
        <v>837</v>
      </c>
      <c r="H248"/>
      <c r="I248"/>
      <c r="J248"/>
      <c r="K248"/>
      <c r="L248"/>
      <c r="M248"/>
    </row>
    <row r="249" spans="1:13" x14ac:dyDescent="0.25">
      <c r="A249"/>
      <c r="B249" s="35" t="s">
        <v>2009</v>
      </c>
      <c r="C249" s="35" t="s">
        <v>1559</v>
      </c>
      <c r="D249" s="35" t="s">
        <v>1559</v>
      </c>
      <c r="E249" s="35" t="s">
        <v>2009</v>
      </c>
      <c r="F249" s="35" t="s">
        <v>1726</v>
      </c>
      <c r="G249" s="35" t="s">
        <v>1747</v>
      </c>
      <c r="H249"/>
      <c r="I249"/>
      <c r="J249"/>
      <c r="K249"/>
      <c r="L249"/>
      <c r="M249"/>
    </row>
    <row r="250" spans="1:13" x14ac:dyDescent="0.25">
      <c r="A250"/>
      <c r="B250"/>
      <c r="C250" s="35" t="s">
        <v>2010</v>
      </c>
      <c r="D250" s="35" t="s">
        <v>1559</v>
      </c>
      <c r="E250" s="35" t="s">
        <v>2010</v>
      </c>
      <c r="F250" s="35" t="s">
        <v>1726</v>
      </c>
      <c r="G250" s="35" t="s">
        <v>1747</v>
      </c>
      <c r="H250"/>
      <c r="I250"/>
      <c r="J250"/>
      <c r="K250"/>
      <c r="L250"/>
      <c r="M250"/>
    </row>
    <row r="251" spans="1:13" x14ac:dyDescent="0.25">
      <c r="A251"/>
      <c r="B251"/>
      <c r="C251" s="35" t="s">
        <v>2011</v>
      </c>
      <c r="D251" s="35" t="s">
        <v>1559</v>
      </c>
      <c r="E251" s="35" t="s">
        <v>2011</v>
      </c>
      <c r="F251" s="35" t="s">
        <v>1726</v>
      </c>
      <c r="G251" s="35" t="s">
        <v>1747</v>
      </c>
      <c r="H251"/>
      <c r="I251"/>
      <c r="J251"/>
      <c r="K251"/>
      <c r="L251"/>
      <c r="M251"/>
    </row>
    <row r="252" spans="1:13" x14ac:dyDescent="0.25">
      <c r="A252"/>
      <c r="B252"/>
      <c r="C252" s="35" t="s">
        <v>2012</v>
      </c>
      <c r="D252" s="35" t="s">
        <v>1559</v>
      </c>
      <c r="E252" s="35" t="s">
        <v>2012</v>
      </c>
      <c r="F252" s="35" t="s">
        <v>1726</v>
      </c>
      <c r="G252" s="35" t="s">
        <v>1747</v>
      </c>
      <c r="H252"/>
      <c r="I252"/>
      <c r="J252"/>
      <c r="K252"/>
      <c r="L252"/>
      <c r="M252"/>
    </row>
    <row r="253" spans="1:13" x14ac:dyDescent="0.25">
      <c r="A253"/>
      <c r="B253"/>
      <c r="C253" s="35" t="s">
        <v>2013</v>
      </c>
      <c r="D253" s="35" t="s">
        <v>1559</v>
      </c>
      <c r="E253" s="35" t="s">
        <v>2013</v>
      </c>
      <c r="F253" s="35" t="s">
        <v>1726</v>
      </c>
      <c r="G253" s="35" t="s">
        <v>1747</v>
      </c>
      <c r="H253"/>
      <c r="I253"/>
      <c r="J253"/>
      <c r="K253"/>
      <c r="L253"/>
      <c r="M253"/>
    </row>
    <row r="254" spans="1:13" x14ac:dyDescent="0.25">
      <c r="A254"/>
      <c r="B254"/>
      <c r="C254" s="35" t="s">
        <v>2014</v>
      </c>
      <c r="D254" s="35" t="s">
        <v>1559</v>
      </c>
      <c r="E254" s="35" t="s">
        <v>2014</v>
      </c>
      <c r="F254" s="35" t="s">
        <v>1726</v>
      </c>
      <c r="G254" s="35" t="s">
        <v>1747</v>
      </c>
      <c r="H254"/>
      <c r="I254"/>
      <c r="J254"/>
      <c r="K254"/>
      <c r="L254"/>
      <c r="M254"/>
    </row>
    <row r="255" spans="1:13" x14ac:dyDescent="0.25">
      <c r="A255"/>
      <c r="B255" s="35" t="s">
        <v>2015</v>
      </c>
      <c r="C255" s="35" t="s">
        <v>1559</v>
      </c>
      <c r="D255" s="35" t="s">
        <v>1559</v>
      </c>
      <c r="E255" s="35" t="s">
        <v>2015</v>
      </c>
      <c r="F255" s="35" t="s">
        <v>1726</v>
      </c>
      <c r="G255" s="35" t="s">
        <v>1747</v>
      </c>
      <c r="H255"/>
      <c r="I255"/>
      <c r="J255"/>
      <c r="K255"/>
      <c r="L255"/>
      <c r="M255"/>
    </row>
    <row r="256" spans="1:13" x14ac:dyDescent="0.25">
      <c r="A256"/>
      <c r="B256"/>
      <c r="C256" s="35" t="s">
        <v>2016</v>
      </c>
      <c r="D256" s="35" t="s">
        <v>1559</v>
      </c>
      <c r="E256" s="35" t="s">
        <v>2016</v>
      </c>
      <c r="F256" s="35" t="s">
        <v>1726</v>
      </c>
      <c r="G256" s="35" t="s">
        <v>1747</v>
      </c>
      <c r="H256"/>
      <c r="I256"/>
      <c r="J256"/>
      <c r="K256"/>
      <c r="L256"/>
      <c r="M256"/>
    </row>
    <row r="257" spans="1:13" x14ac:dyDescent="0.25">
      <c r="A257"/>
      <c r="B257"/>
      <c r="C257" s="35" t="s">
        <v>2017</v>
      </c>
      <c r="D257" s="35" t="s">
        <v>1559</v>
      </c>
      <c r="E257" s="35" t="s">
        <v>2017</v>
      </c>
      <c r="F257" s="35" t="s">
        <v>1726</v>
      </c>
      <c r="G257" s="35" t="s">
        <v>1747</v>
      </c>
      <c r="H257"/>
      <c r="I257"/>
      <c r="J257"/>
      <c r="K257"/>
      <c r="L257"/>
      <c r="M257"/>
    </row>
    <row r="258" spans="1:13" x14ac:dyDescent="0.25">
      <c r="A258"/>
      <c r="B258"/>
      <c r="C258" s="35" t="s">
        <v>2018</v>
      </c>
      <c r="D258" s="35" t="s">
        <v>1559</v>
      </c>
      <c r="E258" s="35" t="s">
        <v>2018</v>
      </c>
      <c r="F258" s="35" t="s">
        <v>1726</v>
      </c>
      <c r="G258" s="35" t="s">
        <v>1747</v>
      </c>
      <c r="H258"/>
      <c r="I258"/>
      <c r="J258"/>
      <c r="K258"/>
      <c r="L258"/>
      <c r="M258"/>
    </row>
    <row r="259" spans="1:13" x14ac:dyDescent="0.25">
      <c r="A259"/>
      <c r="B259"/>
      <c r="C259" s="35" t="s">
        <v>2019</v>
      </c>
      <c r="D259" s="35" t="s">
        <v>1559</v>
      </c>
      <c r="E259" s="35" t="s">
        <v>2019</v>
      </c>
      <c r="F259" s="35" t="s">
        <v>1726</v>
      </c>
      <c r="G259" s="35" t="s">
        <v>1747</v>
      </c>
      <c r="H259"/>
      <c r="I259"/>
      <c r="J259"/>
      <c r="K259"/>
      <c r="L259"/>
      <c r="M259"/>
    </row>
    <row r="260" spans="1:13" x14ac:dyDescent="0.25">
      <c r="A260"/>
      <c r="B260"/>
      <c r="C260" s="35" t="s">
        <v>2020</v>
      </c>
      <c r="D260" s="35" t="s">
        <v>1559</v>
      </c>
      <c r="E260" s="35" t="s">
        <v>2020</v>
      </c>
      <c r="F260" s="35" t="s">
        <v>1726</v>
      </c>
      <c r="G260" s="35" t="s">
        <v>1747</v>
      </c>
      <c r="H260"/>
      <c r="I260"/>
      <c r="J260"/>
      <c r="K260"/>
      <c r="L260"/>
      <c r="M260"/>
    </row>
    <row r="261" spans="1:13" x14ac:dyDescent="0.25">
      <c r="A261"/>
      <c r="B261"/>
      <c r="C261" s="35" t="s">
        <v>2021</v>
      </c>
      <c r="D261" s="35" t="s">
        <v>1559</v>
      </c>
      <c r="E261" s="35" t="s">
        <v>2021</v>
      </c>
      <c r="F261" s="35" t="s">
        <v>1726</v>
      </c>
      <c r="G261" s="35" t="s">
        <v>1747</v>
      </c>
      <c r="H261"/>
      <c r="I261"/>
      <c r="J261"/>
      <c r="K261"/>
      <c r="L261"/>
      <c r="M261"/>
    </row>
    <row r="262" spans="1:13" x14ac:dyDescent="0.25">
      <c r="A262"/>
      <c r="B262"/>
      <c r="C262" s="35" t="s">
        <v>2022</v>
      </c>
      <c r="D262" s="35" t="s">
        <v>1559</v>
      </c>
      <c r="E262" s="35" t="s">
        <v>2022</v>
      </c>
      <c r="F262" s="35" t="s">
        <v>1726</v>
      </c>
      <c r="G262" s="35" t="s">
        <v>1747</v>
      </c>
      <c r="H262"/>
      <c r="I262"/>
      <c r="J262"/>
      <c r="K262"/>
      <c r="L262"/>
      <c r="M262"/>
    </row>
    <row r="263" spans="1:13" x14ac:dyDescent="0.25">
      <c r="A263"/>
      <c r="B263"/>
      <c r="C263" s="35" t="s">
        <v>2023</v>
      </c>
      <c r="D263" s="35" t="s">
        <v>1559</v>
      </c>
      <c r="E263" s="35" t="s">
        <v>2023</v>
      </c>
      <c r="F263" s="35" t="s">
        <v>1726</v>
      </c>
      <c r="G263" s="35" t="s">
        <v>1747</v>
      </c>
      <c r="H263"/>
      <c r="I263"/>
      <c r="J263"/>
      <c r="K263"/>
      <c r="L263"/>
      <c r="M263"/>
    </row>
    <row r="264" spans="1:13" x14ac:dyDescent="0.25">
      <c r="A264"/>
      <c r="B264"/>
      <c r="C264" s="35" t="s">
        <v>2024</v>
      </c>
      <c r="D264" s="35" t="s">
        <v>1559</v>
      </c>
      <c r="E264" s="35" t="s">
        <v>2024</v>
      </c>
      <c r="F264" s="35" t="s">
        <v>1726</v>
      </c>
      <c r="G264" s="35" t="s">
        <v>1747</v>
      </c>
      <c r="H264"/>
      <c r="I264"/>
      <c r="J264"/>
      <c r="K264"/>
      <c r="L264"/>
      <c r="M264"/>
    </row>
    <row r="265" spans="1:13" x14ac:dyDescent="0.25">
      <c r="A265"/>
      <c r="B265"/>
      <c r="C265" s="35" t="s">
        <v>2025</v>
      </c>
      <c r="D265" s="35" t="s">
        <v>1559</v>
      </c>
      <c r="E265" s="35" t="s">
        <v>2025</v>
      </c>
      <c r="F265" s="35" t="s">
        <v>1726</v>
      </c>
      <c r="G265" s="35" t="s">
        <v>1747</v>
      </c>
      <c r="H265"/>
      <c r="I265"/>
      <c r="J265"/>
      <c r="K265"/>
      <c r="L265"/>
      <c r="M265"/>
    </row>
    <row r="266" spans="1:13" x14ac:dyDescent="0.25">
      <c r="A266"/>
      <c r="B266" s="35" t="s">
        <v>2026</v>
      </c>
      <c r="C266" s="35" t="s">
        <v>1559</v>
      </c>
      <c r="D266" s="35" t="s">
        <v>1559</v>
      </c>
      <c r="E266" s="35" t="s">
        <v>2026</v>
      </c>
      <c r="F266" s="35" t="s">
        <v>1726</v>
      </c>
      <c r="G266" s="35" t="s">
        <v>1747</v>
      </c>
      <c r="H266"/>
      <c r="I266"/>
      <c r="J266"/>
      <c r="K266"/>
      <c r="L266"/>
      <c r="M266"/>
    </row>
    <row r="267" spans="1:13" x14ac:dyDescent="0.25">
      <c r="A267"/>
      <c r="B267"/>
      <c r="C267" s="35" t="s">
        <v>2027</v>
      </c>
      <c r="D267" s="35" t="s">
        <v>1559</v>
      </c>
      <c r="E267" s="35" t="s">
        <v>2027</v>
      </c>
      <c r="F267" s="35" t="s">
        <v>1726</v>
      </c>
      <c r="G267" s="35" t="s">
        <v>1747</v>
      </c>
      <c r="H267"/>
      <c r="I267"/>
      <c r="J267"/>
      <c r="K267"/>
      <c r="L267"/>
      <c r="M267"/>
    </row>
    <row r="268" spans="1:13" x14ac:dyDescent="0.25">
      <c r="A268"/>
      <c r="B268"/>
      <c r="C268" s="35" t="s">
        <v>2028</v>
      </c>
      <c r="D268" s="35" t="s">
        <v>1559</v>
      </c>
      <c r="E268" s="35" t="s">
        <v>2028</v>
      </c>
      <c r="F268" s="35" t="s">
        <v>1726</v>
      </c>
      <c r="G268" s="35" t="s">
        <v>1747</v>
      </c>
      <c r="H268"/>
      <c r="I268"/>
      <c r="J268"/>
      <c r="K268"/>
      <c r="L268"/>
      <c r="M268"/>
    </row>
    <row r="269" spans="1:13" x14ac:dyDescent="0.25">
      <c r="A269"/>
      <c r="B269"/>
      <c r="C269" s="35" t="s">
        <v>2029</v>
      </c>
      <c r="D269" s="35" t="s">
        <v>1559</v>
      </c>
      <c r="E269" s="35" t="s">
        <v>2029</v>
      </c>
      <c r="F269" s="35" t="s">
        <v>1726</v>
      </c>
      <c r="G269" s="35" t="s">
        <v>1747</v>
      </c>
      <c r="H269"/>
      <c r="I269"/>
      <c r="J269"/>
      <c r="K269"/>
      <c r="L269"/>
      <c r="M269"/>
    </row>
    <row r="270" spans="1:13" x14ac:dyDescent="0.25">
      <c r="A270"/>
      <c r="B270" s="35" t="s">
        <v>2030</v>
      </c>
      <c r="C270" s="35" t="s">
        <v>1559</v>
      </c>
      <c r="D270" s="35" t="s">
        <v>1559</v>
      </c>
      <c r="E270" s="35" t="s">
        <v>2030</v>
      </c>
      <c r="F270" s="35" t="s">
        <v>1726</v>
      </c>
      <c r="G270" s="35" t="s">
        <v>1747</v>
      </c>
      <c r="H270"/>
      <c r="I270"/>
      <c r="J270"/>
      <c r="K270"/>
      <c r="L270"/>
      <c r="M270"/>
    </row>
    <row r="271" spans="1:13" x14ac:dyDescent="0.25">
      <c r="A271"/>
      <c r="B271"/>
      <c r="C271" s="35" t="s">
        <v>2031</v>
      </c>
      <c r="D271" s="35" t="s">
        <v>1559</v>
      </c>
      <c r="E271" s="35" t="s">
        <v>2031</v>
      </c>
      <c r="F271" s="35" t="s">
        <v>1726</v>
      </c>
      <c r="G271" s="35" t="s">
        <v>1747</v>
      </c>
      <c r="H271"/>
      <c r="I271"/>
      <c r="J271"/>
      <c r="K271"/>
      <c r="L271"/>
      <c r="M271"/>
    </row>
    <row r="272" spans="1:13" x14ac:dyDescent="0.25">
      <c r="A272"/>
      <c r="B272"/>
      <c r="C272" s="35" t="s">
        <v>2032</v>
      </c>
      <c r="D272" s="35" t="s">
        <v>1559</v>
      </c>
      <c r="E272" s="35" t="s">
        <v>2032</v>
      </c>
      <c r="F272" s="35" t="s">
        <v>1726</v>
      </c>
      <c r="G272" s="35" t="s">
        <v>1747</v>
      </c>
      <c r="H272"/>
      <c r="I272"/>
      <c r="J272"/>
      <c r="K272"/>
      <c r="L272"/>
      <c r="M272"/>
    </row>
    <row r="273" spans="1:13" x14ac:dyDescent="0.25">
      <c r="A273"/>
      <c r="B273"/>
      <c r="C273" s="35" t="s">
        <v>2033</v>
      </c>
      <c r="D273" s="35" t="s">
        <v>1559</v>
      </c>
      <c r="E273" s="35" t="s">
        <v>2033</v>
      </c>
      <c r="F273" s="35" t="s">
        <v>1726</v>
      </c>
      <c r="G273" s="35" t="s">
        <v>1747</v>
      </c>
      <c r="H273"/>
      <c r="I273"/>
      <c r="J273"/>
      <c r="K273"/>
      <c r="L273"/>
      <c r="M273"/>
    </row>
    <row r="274" spans="1:13" x14ac:dyDescent="0.25">
      <c r="A274"/>
      <c r="B274"/>
      <c r="C274" s="35" t="s">
        <v>2034</v>
      </c>
      <c r="D274" s="35" t="s">
        <v>1559</v>
      </c>
      <c r="E274" s="35" t="s">
        <v>2034</v>
      </c>
      <c r="F274" s="35" t="s">
        <v>1726</v>
      </c>
      <c r="G274" s="35" t="s">
        <v>1747</v>
      </c>
      <c r="H274"/>
      <c r="I274"/>
      <c r="J274"/>
      <c r="K274"/>
      <c r="L274"/>
      <c r="M274"/>
    </row>
    <row r="275" spans="1:13" x14ac:dyDescent="0.25">
      <c r="A275"/>
      <c r="B275" s="35" t="s">
        <v>2035</v>
      </c>
      <c r="C275" s="35" t="s">
        <v>1559</v>
      </c>
      <c r="D275" s="35" t="s">
        <v>1559</v>
      </c>
      <c r="E275" s="35" t="s">
        <v>2035</v>
      </c>
      <c r="F275" s="35" t="s">
        <v>1726</v>
      </c>
      <c r="G275" s="35" t="s">
        <v>1747</v>
      </c>
      <c r="H275"/>
      <c r="I275"/>
      <c r="J275"/>
      <c r="K275"/>
      <c r="L275"/>
      <c r="M275"/>
    </row>
    <row r="276" spans="1:13" x14ac:dyDescent="0.25">
      <c r="A276"/>
      <c r="B276"/>
      <c r="C276" s="35" t="s">
        <v>2036</v>
      </c>
      <c r="D276" s="35" t="s">
        <v>1559</v>
      </c>
      <c r="E276" s="35" t="s">
        <v>2036</v>
      </c>
      <c r="F276" s="35" t="s">
        <v>1726</v>
      </c>
      <c r="G276" s="35" t="s">
        <v>1747</v>
      </c>
      <c r="H276"/>
      <c r="I276"/>
      <c r="J276"/>
      <c r="K276"/>
      <c r="L276"/>
      <c r="M276"/>
    </row>
    <row r="277" spans="1:13" x14ac:dyDescent="0.25">
      <c r="A277"/>
      <c r="B277"/>
      <c r="C277"/>
      <c r="D277" s="35" t="s">
        <v>2037</v>
      </c>
      <c r="E277" s="35" t="s">
        <v>2037</v>
      </c>
      <c r="F277" s="35" t="s">
        <v>1726</v>
      </c>
      <c r="G277" s="35" t="s">
        <v>1747</v>
      </c>
      <c r="H277"/>
      <c r="I277"/>
      <c r="J277"/>
      <c r="K277"/>
      <c r="L277"/>
      <c r="M277"/>
    </row>
    <row r="278" spans="1:13" x14ac:dyDescent="0.25">
      <c r="A278"/>
      <c r="B278"/>
      <c r="C278"/>
      <c r="D278" s="35" t="s">
        <v>2038</v>
      </c>
      <c r="E278" s="35" t="s">
        <v>2038</v>
      </c>
      <c r="F278" s="35" t="s">
        <v>1726</v>
      </c>
      <c r="G278" s="35" t="s">
        <v>1747</v>
      </c>
      <c r="H278"/>
      <c r="I278"/>
      <c r="J278"/>
      <c r="K278"/>
      <c r="L278"/>
      <c r="M278"/>
    </row>
    <row r="279" spans="1:13" x14ac:dyDescent="0.25">
      <c r="A279"/>
      <c r="B279"/>
      <c r="C279"/>
      <c r="D279" s="35" t="s">
        <v>2039</v>
      </c>
      <c r="E279" s="35" t="s">
        <v>2039</v>
      </c>
      <c r="F279" s="35" t="s">
        <v>1726</v>
      </c>
      <c r="G279" s="35" t="s">
        <v>1747</v>
      </c>
      <c r="H279"/>
      <c r="I279"/>
      <c r="J279"/>
      <c r="K279"/>
      <c r="L279"/>
      <c r="M279"/>
    </row>
    <row r="280" spans="1:13" x14ac:dyDescent="0.25">
      <c r="A280"/>
      <c r="B280"/>
      <c r="C280"/>
      <c r="D280" s="35" t="s">
        <v>2040</v>
      </c>
      <c r="E280" s="35" t="s">
        <v>2040</v>
      </c>
      <c r="F280" s="35" t="s">
        <v>1726</v>
      </c>
      <c r="G280" s="35" t="s">
        <v>1747</v>
      </c>
      <c r="H280"/>
      <c r="I280"/>
      <c r="J280"/>
      <c r="K280"/>
      <c r="L280"/>
      <c r="M280"/>
    </row>
    <row r="281" spans="1:13" x14ac:dyDescent="0.25">
      <c r="A281"/>
      <c r="B281"/>
      <c r="C281"/>
      <c r="D281" s="35" t="s">
        <v>2041</v>
      </c>
      <c r="E281" s="35" t="s">
        <v>2041</v>
      </c>
      <c r="F281" s="35" t="s">
        <v>1726</v>
      </c>
      <c r="G281" s="35" t="s">
        <v>1747</v>
      </c>
      <c r="H281"/>
      <c r="I281"/>
      <c r="J281"/>
      <c r="K281"/>
      <c r="L281"/>
      <c r="M281"/>
    </row>
    <row r="282" spans="1:13" x14ac:dyDescent="0.25">
      <c r="A282"/>
      <c r="B282"/>
      <c r="C282" s="35" t="s">
        <v>2042</v>
      </c>
      <c r="D282" s="35" t="s">
        <v>1559</v>
      </c>
      <c r="E282" s="35" t="s">
        <v>2042</v>
      </c>
      <c r="F282" s="35" t="s">
        <v>1726</v>
      </c>
      <c r="G282" s="35" t="s">
        <v>1747</v>
      </c>
      <c r="H282"/>
      <c r="I282"/>
      <c r="J282"/>
      <c r="K282"/>
      <c r="L282"/>
      <c r="M282"/>
    </row>
    <row r="283" spans="1:13" x14ac:dyDescent="0.25">
      <c r="A283"/>
      <c r="B283"/>
      <c r="C283"/>
      <c r="D283" s="35" t="s">
        <v>2043</v>
      </c>
      <c r="E283" s="35" t="s">
        <v>2043</v>
      </c>
      <c r="F283" s="35" t="s">
        <v>1726</v>
      </c>
      <c r="G283" s="35" t="s">
        <v>1747</v>
      </c>
      <c r="H283"/>
      <c r="I283"/>
      <c r="J283"/>
      <c r="K283"/>
      <c r="L283"/>
      <c r="M283"/>
    </row>
    <row r="284" spans="1:13" x14ac:dyDescent="0.25">
      <c r="A284"/>
      <c r="B284"/>
      <c r="C284"/>
      <c r="D284" s="35" t="s">
        <v>2044</v>
      </c>
      <c r="E284" s="35" t="s">
        <v>2044</v>
      </c>
      <c r="F284" s="35" t="s">
        <v>1726</v>
      </c>
      <c r="G284" s="35" t="s">
        <v>1747</v>
      </c>
      <c r="H284"/>
      <c r="I284"/>
      <c r="J284"/>
      <c r="K284"/>
      <c r="L284"/>
      <c r="M284"/>
    </row>
    <row r="285" spans="1:13" x14ac:dyDescent="0.25">
      <c r="A285"/>
      <c r="B285"/>
      <c r="C285"/>
      <c r="D285" s="35" t="s">
        <v>2045</v>
      </c>
      <c r="E285" s="35" t="s">
        <v>2045</v>
      </c>
      <c r="F285" s="35" t="s">
        <v>1726</v>
      </c>
      <c r="G285" s="35" t="s">
        <v>1747</v>
      </c>
      <c r="H285"/>
      <c r="I285"/>
      <c r="J285"/>
      <c r="K285"/>
      <c r="L285"/>
      <c r="M285"/>
    </row>
    <row r="286" spans="1:13" x14ac:dyDescent="0.25">
      <c r="A286"/>
      <c r="B286"/>
      <c r="C286" s="35" t="s">
        <v>2046</v>
      </c>
      <c r="D286" s="35" t="s">
        <v>1559</v>
      </c>
      <c r="E286" s="35" t="s">
        <v>2046</v>
      </c>
      <c r="F286" s="35" t="s">
        <v>1726</v>
      </c>
      <c r="G286" s="35" t="s">
        <v>1747</v>
      </c>
      <c r="H286"/>
      <c r="I286"/>
      <c r="J286"/>
      <c r="K286"/>
      <c r="L286"/>
      <c r="M286"/>
    </row>
    <row r="287" spans="1:13" x14ac:dyDescent="0.25">
      <c r="A287"/>
      <c r="B287"/>
      <c r="C287"/>
      <c r="D287" s="35" t="s">
        <v>2047</v>
      </c>
      <c r="E287" s="35" t="s">
        <v>2047</v>
      </c>
      <c r="F287" s="35" t="s">
        <v>1726</v>
      </c>
      <c r="G287" s="35" t="s">
        <v>1747</v>
      </c>
      <c r="H287"/>
      <c r="I287"/>
      <c r="J287"/>
      <c r="K287"/>
      <c r="L287"/>
      <c r="M287"/>
    </row>
    <row r="288" spans="1:13" x14ac:dyDescent="0.25">
      <c r="A288"/>
      <c r="B288"/>
      <c r="C288"/>
      <c r="D288" s="35" t="s">
        <v>2048</v>
      </c>
      <c r="E288" s="35" t="s">
        <v>2048</v>
      </c>
      <c r="F288" s="35" t="s">
        <v>1726</v>
      </c>
      <c r="G288" s="35" t="s">
        <v>1747</v>
      </c>
      <c r="H288"/>
      <c r="I288"/>
      <c r="J288"/>
      <c r="K288"/>
      <c r="L288"/>
      <c r="M288"/>
    </row>
    <row r="289" spans="1:13" x14ac:dyDescent="0.25">
      <c r="A289"/>
      <c r="B289"/>
      <c r="C289"/>
      <c r="D289" s="35" t="s">
        <v>2049</v>
      </c>
      <c r="E289" s="35" t="s">
        <v>2049</v>
      </c>
      <c r="F289" s="35" t="s">
        <v>1726</v>
      </c>
      <c r="G289" s="35" t="s">
        <v>1747</v>
      </c>
      <c r="H289"/>
      <c r="I289"/>
      <c r="J289"/>
      <c r="K289"/>
      <c r="L289"/>
      <c r="M289"/>
    </row>
    <row r="290" spans="1:13" x14ac:dyDescent="0.25">
      <c r="A290"/>
      <c r="B290" s="35" t="s">
        <v>2050</v>
      </c>
      <c r="C290" s="35" t="s">
        <v>1559</v>
      </c>
      <c r="D290" s="35" t="s">
        <v>1559</v>
      </c>
      <c r="E290" s="35" t="s">
        <v>2050</v>
      </c>
      <c r="F290" s="35" t="s">
        <v>1726</v>
      </c>
      <c r="G290" s="35" t="s">
        <v>1747</v>
      </c>
      <c r="H290"/>
      <c r="I290"/>
      <c r="J290"/>
      <c r="K290"/>
      <c r="L290"/>
      <c r="M290"/>
    </row>
    <row r="291" spans="1:13" x14ac:dyDescent="0.25">
      <c r="A291"/>
      <c r="B291"/>
      <c r="C291" s="35" t="s">
        <v>2051</v>
      </c>
      <c r="D291" s="35" t="s">
        <v>1559</v>
      </c>
      <c r="E291" s="35" t="s">
        <v>2051</v>
      </c>
      <c r="F291" s="35" t="s">
        <v>1726</v>
      </c>
      <c r="G291" s="35" t="s">
        <v>1747</v>
      </c>
      <c r="H291"/>
      <c r="I291"/>
      <c r="J291"/>
      <c r="K291"/>
      <c r="L291"/>
      <c r="M291"/>
    </row>
    <row r="292" spans="1:13" x14ac:dyDescent="0.25">
      <c r="A292"/>
      <c r="B292"/>
      <c r="C292" s="35" t="s">
        <v>2052</v>
      </c>
      <c r="D292" s="35" t="s">
        <v>1559</v>
      </c>
      <c r="E292" s="35" t="s">
        <v>2052</v>
      </c>
      <c r="F292" s="35" t="s">
        <v>1726</v>
      </c>
      <c r="G292" s="35" t="s">
        <v>1747</v>
      </c>
      <c r="H292"/>
      <c r="I292"/>
      <c r="J292"/>
      <c r="K292"/>
      <c r="L292"/>
      <c r="M292"/>
    </row>
    <row r="293" spans="1:13" x14ac:dyDescent="0.25">
      <c r="A293"/>
      <c r="B293"/>
      <c r="C293" s="35" t="s">
        <v>2053</v>
      </c>
      <c r="D293" s="35" t="s">
        <v>1559</v>
      </c>
      <c r="E293" s="35" t="s">
        <v>2053</v>
      </c>
      <c r="F293" s="35" t="s">
        <v>1726</v>
      </c>
      <c r="G293" s="35" t="s">
        <v>1747</v>
      </c>
      <c r="H293"/>
      <c r="I293"/>
      <c r="J293"/>
      <c r="K293"/>
      <c r="L293"/>
      <c r="M293"/>
    </row>
    <row r="294" spans="1:13" x14ac:dyDescent="0.25">
      <c r="A294"/>
      <c r="B294"/>
      <c r="C294" s="35" t="s">
        <v>2054</v>
      </c>
      <c r="D294" s="35" t="s">
        <v>1559</v>
      </c>
      <c r="E294" s="35" t="s">
        <v>2054</v>
      </c>
      <c r="F294" s="35" t="s">
        <v>1726</v>
      </c>
      <c r="G294" s="35" t="s">
        <v>1747</v>
      </c>
      <c r="H294"/>
      <c r="I294"/>
      <c r="J294"/>
      <c r="K294"/>
      <c r="L294"/>
      <c r="M294"/>
    </row>
    <row r="295" spans="1:13" x14ac:dyDescent="0.25">
      <c r="A295"/>
      <c r="B295"/>
      <c r="C295" s="35" t="s">
        <v>2055</v>
      </c>
      <c r="D295" s="35" t="s">
        <v>1559</v>
      </c>
      <c r="E295" s="35" t="s">
        <v>2055</v>
      </c>
      <c r="F295" s="35" t="s">
        <v>1726</v>
      </c>
      <c r="G295" s="35" t="s">
        <v>1747</v>
      </c>
      <c r="H295"/>
      <c r="I295"/>
      <c r="J295"/>
      <c r="K295"/>
      <c r="L295"/>
      <c r="M295"/>
    </row>
    <row r="296" spans="1:13" x14ac:dyDescent="0.25">
      <c r="A296"/>
      <c r="B296" s="35" t="s">
        <v>2056</v>
      </c>
      <c r="C296" s="35" t="s">
        <v>1559</v>
      </c>
      <c r="D296" s="35" t="s">
        <v>1559</v>
      </c>
      <c r="E296" s="35" t="s">
        <v>2056</v>
      </c>
      <c r="F296" s="35" t="s">
        <v>1726</v>
      </c>
      <c r="G296" s="35" t="s">
        <v>1747</v>
      </c>
      <c r="H296"/>
      <c r="I296"/>
      <c r="J296"/>
      <c r="K296"/>
      <c r="L296"/>
      <c r="M296"/>
    </row>
    <row r="297" spans="1:13" x14ac:dyDescent="0.25">
      <c r="A297"/>
      <c r="B297"/>
      <c r="C297" s="35" t="s">
        <v>2057</v>
      </c>
      <c r="D297" s="35" t="s">
        <v>1559</v>
      </c>
      <c r="E297" s="35" t="s">
        <v>2057</v>
      </c>
      <c r="F297" s="35" t="s">
        <v>1726</v>
      </c>
      <c r="G297" s="35" t="s">
        <v>1747</v>
      </c>
      <c r="H297"/>
      <c r="I297"/>
      <c r="J297"/>
      <c r="K297"/>
      <c r="L297"/>
      <c r="M297"/>
    </row>
    <row r="298" spans="1:13" x14ac:dyDescent="0.25">
      <c r="A298"/>
      <c r="B298"/>
      <c r="C298" s="35" t="s">
        <v>2058</v>
      </c>
      <c r="D298" s="35" t="s">
        <v>1559</v>
      </c>
      <c r="E298" s="35" t="s">
        <v>2058</v>
      </c>
      <c r="F298" s="35" t="s">
        <v>1726</v>
      </c>
      <c r="G298" s="35" t="s">
        <v>1747</v>
      </c>
      <c r="H298"/>
      <c r="I298"/>
      <c r="J298"/>
      <c r="K298"/>
      <c r="L298"/>
      <c r="M298"/>
    </row>
    <row r="299" spans="1:13" x14ac:dyDescent="0.25">
      <c r="A299"/>
      <c r="B299"/>
      <c r="C299" s="35" t="s">
        <v>2059</v>
      </c>
      <c r="D299" s="35" t="s">
        <v>1559</v>
      </c>
      <c r="E299" s="35" t="s">
        <v>2059</v>
      </c>
      <c r="F299" s="35" t="s">
        <v>1726</v>
      </c>
      <c r="G299" s="35" t="s">
        <v>1747</v>
      </c>
      <c r="H299"/>
      <c r="I299"/>
      <c r="J299"/>
      <c r="K299"/>
      <c r="L299"/>
      <c r="M299"/>
    </row>
    <row r="300" spans="1:13" x14ac:dyDescent="0.25">
      <c r="A300"/>
      <c r="B300"/>
      <c r="C300" s="35" t="s">
        <v>2060</v>
      </c>
      <c r="D300" s="35" t="s">
        <v>1559</v>
      </c>
      <c r="E300" s="35" t="s">
        <v>2060</v>
      </c>
      <c r="F300" s="35" t="s">
        <v>1726</v>
      </c>
      <c r="G300" s="35" t="s">
        <v>1747</v>
      </c>
      <c r="H300"/>
      <c r="I300"/>
      <c r="J300"/>
      <c r="K300"/>
      <c r="L300"/>
      <c r="M300"/>
    </row>
    <row r="301" spans="1:13" x14ac:dyDescent="0.25">
      <c r="A301"/>
      <c r="B301"/>
      <c r="C301" s="35" t="s">
        <v>2061</v>
      </c>
      <c r="D301" s="35" t="s">
        <v>1559</v>
      </c>
      <c r="E301" s="35" t="s">
        <v>2061</v>
      </c>
      <c r="F301" s="35" t="s">
        <v>1726</v>
      </c>
      <c r="G301" s="35" t="s">
        <v>1747</v>
      </c>
      <c r="H301"/>
      <c r="I301"/>
      <c r="J301"/>
      <c r="K301"/>
      <c r="L301"/>
      <c r="M301"/>
    </row>
    <row r="302" spans="1:13" x14ac:dyDescent="0.25">
      <c r="A302"/>
      <c r="B302" s="35" t="s">
        <v>2062</v>
      </c>
      <c r="C302" s="35" t="s">
        <v>1559</v>
      </c>
      <c r="D302" s="35" t="s">
        <v>1559</v>
      </c>
      <c r="E302" s="35" t="s">
        <v>2062</v>
      </c>
      <c r="F302" s="35" t="s">
        <v>1726</v>
      </c>
      <c r="G302" s="35" t="s">
        <v>1747</v>
      </c>
      <c r="H302"/>
      <c r="I302"/>
      <c r="J302"/>
      <c r="K302"/>
      <c r="L302"/>
      <c r="M302"/>
    </row>
    <row r="303" spans="1:13" x14ac:dyDescent="0.25">
      <c r="A303"/>
      <c r="B303"/>
      <c r="C303" s="35" t="s">
        <v>2063</v>
      </c>
      <c r="D303" s="35" t="s">
        <v>1559</v>
      </c>
      <c r="E303" s="35" t="s">
        <v>2063</v>
      </c>
      <c r="F303" s="35" t="s">
        <v>1726</v>
      </c>
      <c r="G303" s="35" t="s">
        <v>1747</v>
      </c>
      <c r="H303"/>
      <c r="I303"/>
      <c r="J303"/>
      <c r="K303"/>
      <c r="L303"/>
      <c r="M303"/>
    </row>
    <row r="304" spans="1:13" x14ac:dyDescent="0.25">
      <c r="A304"/>
      <c r="B304"/>
      <c r="C304" s="35" t="s">
        <v>2064</v>
      </c>
      <c r="D304" s="35" t="s">
        <v>1559</v>
      </c>
      <c r="E304" s="35" t="s">
        <v>2064</v>
      </c>
      <c r="F304" s="35" t="s">
        <v>1726</v>
      </c>
      <c r="G304" s="35" t="s">
        <v>1747</v>
      </c>
      <c r="H304"/>
      <c r="I304"/>
      <c r="J304"/>
      <c r="K304"/>
      <c r="L304"/>
      <c r="M304"/>
    </row>
    <row r="305" spans="1:13" x14ac:dyDescent="0.25">
      <c r="A305"/>
      <c r="B305"/>
      <c r="C305" s="35" t="s">
        <v>2065</v>
      </c>
      <c r="D305" s="35" t="s">
        <v>1559</v>
      </c>
      <c r="E305" s="35" t="s">
        <v>2065</v>
      </c>
      <c r="F305" s="35" t="s">
        <v>1726</v>
      </c>
      <c r="G305" s="35" t="s">
        <v>1747</v>
      </c>
      <c r="H305"/>
      <c r="I305"/>
      <c r="J305"/>
      <c r="K305"/>
      <c r="L305"/>
      <c r="M305"/>
    </row>
    <row r="306" spans="1:13" x14ac:dyDescent="0.25">
      <c r="A306"/>
      <c r="B306"/>
      <c r="C306" s="35" t="s">
        <v>2066</v>
      </c>
      <c r="D306" s="35" t="s">
        <v>1559</v>
      </c>
      <c r="E306" s="35" t="s">
        <v>2066</v>
      </c>
      <c r="F306" s="35" t="s">
        <v>1726</v>
      </c>
      <c r="G306" s="35" t="s">
        <v>1747</v>
      </c>
      <c r="H306"/>
      <c r="I306"/>
      <c r="J306"/>
      <c r="K306"/>
      <c r="L306"/>
      <c r="M306"/>
    </row>
    <row r="307" spans="1:13" x14ac:dyDescent="0.25">
      <c r="A307"/>
      <c r="B307"/>
      <c r="C307" s="35" t="s">
        <v>2067</v>
      </c>
      <c r="D307" s="35" t="s">
        <v>1559</v>
      </c>
      <c r="E307" s="35" t="s">
        <v>2067</v>
      </c>
      <c r="F307" s="35" t="s">
        <v>1726</v>
      </c>
      <c r="G307" s="35" t="s">
        <v>1747</v>
      </c>
      <c r="H307"/>
      <c r="I307"/>
      <c r="J307"/>
      <c r="K307"/>
      <c r="L307"/>
      <c r="M307"/>
    </row>
    <row r="308" spans="1:13" x14ac:dyDescent="0.25">
      <c r="A308"/>
      <c r="B308"/>
      <c r="C308" s="35" t="s">
        <v>2068</v>
      </c>
      <c r="D308" s="35" t="s">
        <v>1559</v>
      </c>
      <c r="E308" s="35" t="s">
        <v>2068</v>
      </c>
      <c r="F308" s="35" t="s">
        <v>1726</v>
      </c>
      <c r="G308" s="35" t="s">
        <v>1747</v>
      </c>
      <c r="H308"/>
      <c r="I308"/>
      <c r="J308"/>
      <c r="K308"/>
      <c r="L308"/>
      <c r="M308"/>
    </row>
    <row r="309" spans="1:13" x14ac:dyDescent="0.25">
      <c r="A309"/>
      <c r="B309" s="35" t="s">
        <v>2069</v>
      </c>
      <c r="C309" s="35" t="s">
        <v>1559</v>
      </c>
      <c r="D309" s="35" t="s">
        <v>1559</v>
      </c>
      <c r="E309" s="35" t="s">
        <v>2069</v>
      </c>
      <c r="F309" s="35" t="s">
        <v>1726</v>
      </c>
      <c r="G309" s="35" t="s">
        <v>1747</v>
      </c>
      <c r="H309"/>
      <c r="I309"/>
      <c r="J309"/>
      <c r="K309"/>
      <c r="L309"/>
      <c r="M309"/>
    </row>
    <row r="310" spans="1:13" x14ac:dyDescent="0.25">
      <c r="A310"/>
      <c r="B310"/>
      <c r="C310" s="35" t="s">
        <v>2070</v>
      </c>
      <c r="D310" s="35" t="s">
        <v>1559</v>
      </c>
      <c r="E310" s="35" t="s">
        <v>2070</v>
      </c>
      <c r="F310" s="35" t="s">
        <v>1726</v>
      </c>
      <c r="G310" s="35" t="s">
        <v>1747</v>
      </c>
      <c r="H310"/>
      <c r="I310"/>
      <c r="J310"/>
      <c r="K310"/>
      <c r="L310"/>
      <c r="M310"/>
    </row>
    <row r="311" spans="1:13" x14ac:dyDescent="0.25">
      <c r="A311"/>
      <c r="B311"/>
      <c r="C311" s="35" t="s">
        <v>2071</v>
      </c>
      <c r="D311" s="35" t="s">
        <v>1559</v>
      </c>
      <c r="E311" s="35" t="s">
        <v>2071</v>
      </c>
      <c r="F311" s="35" t="s">
        <v>1726</v>
      </c>
      <c r="G311" s="35" t="s">
        <v>1747</v>
      </c>
      <c r="H311"/>
      <c r="I311"/>
      <c r="J311"/>
      <c r="K311"/>
      <c r="L311"/>
      <c r="M311"/>
    </row>
    <row r="312" spans="1:13" x14ac:dyDescent="0.25">
      <c r="A312"/>
      <c r="B312"/>
      <c r="C312" s="35" t="s">
        <v>2072</v>
      </c>
      <c r="D312" s="35" t="s">
        <v>1559</v>
      </c>
      <c r="E312" s="35" t="s">
        <v>2072</v>
      </c>
      <c r="F312" s="35" t="s">
        <v>1726</v>
      </c>
      <c r="G312" s="35" t="s">
        <v>1747</v>
      </c>
      <c r="H312"/>
      <c r="I312"/>
      <c r="J312"/>
      <c r="K312"/>
      <c r="L312"/>
      <c r="M312"/>
    </row>
    <row r="313" spans="1:13" x14ac:dyDescent="0.25">
      <c r="A313"/>
      <c r="B313"/>
      <c r="C313" s="35" t="s">
        <v>2073</v>
      </c>
      <c r="D313" s="35" t="s">
        <v>1559</v>
      </c>
      <c r="E313" s="35" t="s">
        <v>2073</v>
      </c>
      <c r="F313" s="35" t="s">
        <v>1726</v>
      </c>
      <c r="G313" s="35" t="s">
        <v>1747</v>
      </c>
      <c r="H313"/>
      <c r="I313"/>
      <c r="J313"/>
      <c r="K313"/>
      <c r="L313"/>
      <c r="M313"/>
    </row>
    <row r="314" spans="1:13" x14ac:dyDescent="0.25">
      <c r="A314" s="35" t="s">
        <v>2324</v>
      </c>
      <c r="B314" s="35" t="s">
        <v>1559</v>
      </c>
      <c r="C314" s="35" t="s">
        <v>1559</v>
      </c>
      <c r="D314" s="35" t="s">
        <v>1559</v>
      </c>
      <c r="E314" s="35" t="s">
        <v>2324</v>
      </c>
      <c r="F314" s="35" t="s">
        <v>1727</v>
      </c>
      <c r="G314" s="35" t="s">
        <v>837</v>
      </c>
      <c r="H314"/>
      <c r="I314"/>
      <c r="J314"/>
      <c r="K314"/>
      <c r="L314"/>
      <c r="M314"/>
    </row>
    <row r="315" spans="1:13" x14ac:dyDescent="0.25">
      <c r="A315"/>
      <c r="B315" s="35" t="s">
        <v>2327</v>
      </c>
      <c r="C315" s="35" t="s">
        <v>1559</v>
      </c>
      <c r="D315" s="35" t="s">
        <v>1559</v>
      </c>
      <c r="E315" s="35" t="s">
        <v>2327</v>
      </c>
      <c r="F315" s="35" t="s">
        <v>1727</v>
      </c>
      <c r="G315" s="35" t="s">
        <v>837</v>
      </c>
      <c r="H315"/>
      <c r="I315"/>
      <c r="J315"/>
      <c r="K315"/>
      <c r="L315"/>
      <c r="M315"/>
    </row>
    <row r="316" spans="1:13" x14ac:dyDescent="0.25">
      <c r="A316"/>
      <c r="B316"/>
      <c r="C316" s="35" t="s">
        <v>2328</v>
      </c>
      <c r="D316" s="35" t="s">
        <v>1559</v>
      </c>
      <c r="E316" s="35" t="s">
        <v>2328</v>
      </c>
      <c r="F316" s="35" t="s">
        <v>1726</v>
      </c>
      <c r="G316" s="35" t="s">
        <v>1728</v>
      </c>
      <c r="H316"/>
      <c r="I316"/>
      <c r="J316"/>
      <c r="K316"/>
      <c r="L316"/>
      <c r="M316"/>
    </row>
    <row r="317" spans="1:13" x14ac:dyDescent="0.25">
      <c r="A317"/>
      <c r="B317"/>
      <c r="C317" s="35" t="s">
        <v>2329</v>
      </c>
      <c r="D317" s="35" t="s">
        <v>1559</v>
      </c>
      <c r="E317" s="35" t="s">
        <v>2329</v>
      </c>
      <c r="F317" s="35" t="s">
        <v>1726</v>
      </c>
      <c r="G317" s="35" t="s">
        <v>1728</v>
      </c>
      <c r="H317"/>
      <c r="I317"/>
      <c r="J317"/>
      <c r="K317"/>
      <c r="L317"/>
      <c r="M317"/>
    </row>
    <row r="318" spans="1:13" x14ac:dyDescent="0.25">
      <c r="A318"/>
      <c r="B318"/>
      <c r="C318" s="35" t="s">
        <v>2330</v>
      </c>
      <c r="D318" s="35" t="s">
        <v>1559</v>
      </c>
      <c r="E318" s="35" t="s">
        <v>2330</v>
      </c>
      <c r="F318" s="35" t="s">
        <v>1726</v>
      </c>
      <c r="G318" s="35" t="s">
        <v>1728</v>
      </c>
      <c r="H318"/>
      <c r="I318"/>
      <c r="J318"/>
      <c r="K318"/>
      <c r="L318"/>
      <c r="M318"/>
    </row>
    <row r="319" spans="1:13" x14ac:dyDescent="0.25">
      <c r="A319"/>
      <c r="B319"/>
      <c r="C319" s="35" t="s">
        <v>2331</v>
      </c>
      <c r="D319" s="35" t="s">
        <v>1559</v>
      </c>
      <c r="E319" s="35" t="s">
        <v>2331</v>
      </c>
      <c r="F319" s="35" t="s">
        <v>1726</v>
      </c>
      <c r="G319" s="35" t="s">
        <v>1728</v>
      </c>
      <c r="H319"/>
      <c r="I319"/>
      <c r="J319"/>
      <c r="K319"/>
      <c r="L319"/>
      <c r="M319"/>
    </row>
    <row r="320" spans="1:13" x14ac:dyDescent="0.25">
      <c r="A320"/>
      <c r="B320"/>
      <c r="C320"/>
      <c r="D320"/>
      <c r="E320"/>
      <c r="F320"/>
      <c r="G320"/>
      <c r="H320"/>
      <c r="I320"/>
      <c r="J320"/>
      <c r="K320"/>
      <c r="L320"/>
      <c r="M320"/>
    </row>
    <row r="321" spans="1:13" x14ac:dyDescent="0.25">
      <c r="A321"/>
      <c r="B321"/>
      <c r="C321"/>
      <c r="D321"/>
      <c r="E321"/>
      <c r="F321"/>
      <c r="G321"/>
      <c r="H321"/>
      <c r="I321"/>
      <c r="J321"/>
      <c r="K321"/>
      <c r="L321"/>
      <c r="M321"/>
    </row>
    <row r="322" spans="1:13" x14ac:dyDescent="0.25">
      <c r="A322"/>
      <c r="B322"/>
      <c r="C322"/>
      <c r="D322"/>
      <c r="E322"/>
      <c r="F322"/>
      <c r="G322"/>
      <c r="H322"/>
      <c r="I322"/>
      <c r="J322"/>
      <c r="K322"/>
      <c r="L322"/>
      <c r="M322"/>
    </row>
    <row r="323" spans="1:13" x14ac:dyDescent="0.25">
      <c r="A323"/>
      <c r="B323"/>
      <c r="C323"/>
      <c r="D323"/>
      <c r="E323"/>
      <c r="F323"/>
      <c r="G323"/>
      <c r="H323"/>
      <c r="I323"/>
      <c r="J323"/>
      <c r="K323"/>
      <c r="L323"/>
      <c r="M323"/>
    </row>
    <row r="324" spans="1:13" x14ac:dyDescent="0.25">
      <c r="A324"/>
      <c r="B324"/>
      <c r="C324"/>
      <c r="D324"/>
      <c r="E324"/>
      <c r="F324"/>
      <c r="G324"/>
      <c r="H324"/>
      <c r="I324"/>
      <c r="J324"/>
      <c r="K324"/>
      <c r="L324"/>
      <c r="M324"/>
    </row>
    <row r="325" spans="1:13" x14ac:dyDescent="0.25">
      <c r="A325"/>
      <c r="B325"/>
      <c r="C325"/>
      <c r="D325"/>
      <c r="E325"/>
      <c r="F325"/>
      <c r="G325"/>
      <c r="H325"/>
      <c r="I325"/>
      <c r="J325"/>
      <c r="K325"/>
      <c r="L325"/>
      <c r="M325"/>
    </row>
    <row r="326" spans="1:13" x14ac:dyDescent="0.25">
      <c r="A326"/>
      <c r="B326"/>
      <c r="C326"/>
      <c r="D326"/>
      <c r="E326"/>
      <c r="F326"/>
      <c r="G326"/>
      <c r="H326"/>
      <c r="I326"/>
      <c r="J326"/>
      <c r="K326"/>
      <c r="L326"/>
      <c r="M326"/>
    </row>
    <row r="327" spans="1:13" x14ac:dyDescent="0.25">
      <c r="A327"/>
      <c r="B327"/>
      <c r="C327"/>
      <c r="D327"/>
      <c r="E327"/>
      <c r="F327"/>
      <c r="G327"/>
      <c r="H327"/>
      <c r="I327"/>
      <c r="J327"/>
      <c r="K327"/>
      <c r="L327"/>
      <c r="M327"/>
    </row>
    <row r="328" spans="1:13" x14ac:dyDescent="0.25">
      <c r="A328"/>
      <c r="B328"/>
      <c r="C328"/>
      <c r="D328"/>
      <c r="E328"/>
      <c r="F328"/>
      <c r="G328"/>
      <c r="H328"/>
      <c r="I328"/>
      <c r="J328"/>
      <c r="K328"/>
      <c r="L328"/>
      <c r="M328"/>
    </row>
    <row r="329" spans="1:13" x14ac:dyDescent="0.25">
      <c r="A329"/>
      <c r="B329"/>
      <c r="C329"/>
      <c r="D329"/>
      <c r="E329"/>
      <c r="F329"/>
      <c r="G329"/>
      <c r="H329"/>
      <c r="I329"/>
      <c r="J329"/>
      <c r="K329"/>
      <c r="L329"/>
      <c r="M329"/>
    </row>
    <row r="330" spans="1:13" x14ac:dyDescent="0.25">
      <c r="A330"/>
      <c r="B330"/>
      <c r="C330"/>
      <c r="D330"/>
      <c r="E330"/>
      <c r="F330"/>
      <c r="G330"/>
      <c r="H330"/>
      <c r="I330"/>
      <c r="J330"/>
      <c r="K330"/>
      <c r="L330"/>
      <c r="M330"/>
    </row>
    <row r="331" spans="1:13" x14ac:dyDescent="0.25">
      <c r="A331"/>
      <c r="B331"/>
      <c r="C331"/>
      <c r="D331"/>
      <c r="E331"/>
      <c r="F331"/>
      <c r="G331"/>
      <c r="H331"/>
      <c r="I331"/>
      <c r="J331"/>
      <c r="K331"/>
      <c r="L331"/>
      <c r="M331"/>
    </row>
    <row r="332" spans="1:13" x14ac:dyDescent="0.25">
      <c r="A332"/>
      <c r="B332"/>
      <c r="C332"/>
      <c r="D332"/>
      <c r="E332"/>
      <c r="F332"/>
      <c r="G332"/>
      <c r="H332"/>
      <c r="I332"/>
      <c r="J332"/>
      <c r="K332"/>
      <c r="L332"/>
      <c r="M332"/>
    </row>
    <row r="333" spans="1:13" x14ac:dyDescent="0.25">
      <c r="A333"/>
      <c r="B333"/>
      <c r="C333"/>
      <c r="D333"/>
      <c r="E333"/>
      <c r="F333"/>
      <c r="G333"/>
      <c r="H333"/>
      <c r="I333"/>
      <c r="J333"/>
      <c r="K333"/>
      <c r="L333"/>
      <c r="M333"/>
    </row>
    <row r="334" spans="1:13" x14ac:dyDescent="0.25">
      <c r="A334"/>
      <c r="B334"/>
      <c r="C334"/>
      <c r="D334"/>
      <c r="E334"/>
      <c r="F334"/>
      <c r="G334"/>
      <c r="H334"/>
      <c r="I334"/>
      <c r="J334"/>
      <c r="K334"/>
      <c r="L334"/>
      <c r="M334"/>
    </row>
    <row r="335" spans="1:13" x14ac:dyDescent="0.25">
      <c r="A335"/>
      <c r="B335"/>
      <c r="C335"/>
      <c r="D335"/>
      <c r="E335"/>
      <c r="F335"/>
      <c r="G335"/>
      <c r="H335"/>
      <c r="I335"/>
      <c r="J335"/>
      <c r="K335"/>
      <c r="L335"/>
      <c r="M335"/>
    </row>
    <row r="336" spans="1:13" x14ac:dyDescent="0.25">
      <c r="A336"/>
      <c r="B336"/>
      <c r="C336"/>
      <c r="D336"/>
      <c r="E336"/>
      <c r="F336"/>
      <c r="G336"/>
      <c r="H336"/>
      <c r="I336"/>
      <c r="J336"/>
      <c r="K336"/>
      <c r="L336"/>
      <c r="M336"/>
    </row>
    <row r="337" spans="1:13" x14ac:dyDescent="0.25">
      <c r="A337"/>
      <c r="B337"/>
      <c r="C337"/>
      <c r="D337"/>
      <c r="E337"/>
      <c r="F337"/>
      <c r="G337"/>
      <c r="H337"/>
      <c r="I337"/>
      <c r="J337"/>
      <c r="K337"/>
      <c r="L337"/>
      <c r="M337"/>
    </row>
    <row r="338" spans="1:13" x14ac:dyDescent="0.25">
      <c r="A338"/>
      <c r="B338"/>
      <c r="C338"/>
      <c r="D338"/>
      <c r="E338"/>
      <c r="F338"/>
      <c r="G338"/>
      <c r="H338"/>
      <c r="I338"/>
      <c r="J338"/>
      <c r="K338"/>
      <c r="L338"/>
      <c r="M338"/>
    </row>
    <row r="339" spans="1:13" x14ac:dyDescent="0.25">
      <c r="A339"/>
      <c r="B339"/>
      <c r="C339"/>
      <c r="D339"/>
      <c r="E339"/>
      <c r="F339"/>
      <c r="G339"/>
      <c r="H339"/>
      <c r="I339"/>
      <c r="J339"/>
      <c r="K339"/>
      <c r="L339"/>
      <c r="M339"/>
    </row>
    <row r="340" spans="1:13" x14ac:dyDescent="0.25">
      <c r="A340"/>
      <c r="B340"/>
      <c r="C340"/>
      <c r="D340"/>
      <c r="E340"/>
      <c r="F340"/>
      <c r="G340"/>
      <c r="H340"/>
      <c r="I340"/>
      <c r="J340"/>
      <c r="K340"/>
      <c r="L340"/>
      <c r="M340"/>
    </row>
    <row r="341" spans="1:13" x14ac:dyDescent="0.25">
      <c r="A341"/>
      <c r="B341"/>
      <c r="C341"/>
      <c r="D341"/>
      <c r="E341"/>
      <c r="F341"/>
      <c r="G341"/>
      <c r="H341"/>
      <c r="I341"/>
      <c r="J341"/>
      <c r="K341"/>
      <c r="L341"/>
      <c r="M341"/>
    </row>
    <row r="342" spans="1:13" x14ac:dyDescent="0.25">
      <c r="A342"/>
      <c r="B342"/>
      <c r="C342"/>
      <c r="D342"/>
      <c r="E342"/>
      <c r="F342"/>
      <c r="G342"/>
      <c r="H342"/>
      <c r="I342"/>
      <c r="J342"/>
      <c r="K342"/>
      <c r="L342"/>
      <c r="M342"/>
    </row>
    <row r="343" spans="1:13" x14ac:dyDescent="0.25">
      <c r="A343"/>
      <c r="B343"/>
      <c r="C343"/>
      <c r="D343"/>
      <c r="E343"/>
      <c r="F343"/>
      <c r="G343"/>
      <c r="H343"/>
      <c r="I343"/>
      <c r="J343"/>
      <c r="K343"/>
      <c r="L343"/>
      <c r="M343"/>
    </row>
    <row r="344" spans="1:13" x14ac:dyDescent="0.25">
      <c r="A344"/>
      <c r="B344"/>
      <c r="C344"/>
      <c r="D344"/>
      <c r="E344"/>
      <c r="F344"/>
      <c r="G344"/>
      <c r="H344"/>
      <c r="I344"/>
      <c r="J344"/>
      <c r="K344"/>
      <c r="L344"/>
      <c r="M344"/>
    </row>
    <row r="345" spans="1:13" x14ac:dyDescent="0.25">
      <c r="A345"/>
      <c r="B345"/>
      <c r="C345"/>
      <c r="D345"/>
      <c r="E345"/>
      <c r="F345"/>
      <c r="G345"/>
      <c r="H345"/>
      <c r="I345"/>
      <c r="J345"/>
      <c r="K345"/>
      <c r="L345"/>
      <c r="M345"/>
    </row>
    <row r="346" spans="1:13" x14ac:dyDescent="0.25">
      <c r="A346"/>
      <c r="B346"/>
      <c r="C346"/>
      <c r="D346"/>
      <c r="E346"/>
      <c r="F346"/>
      <c r="G346"/>
      <c r="H346"/>
      <c r="I346"/>
      <c r="J346"/>
      <c r="K346"/>
      <c r="L346"/>
      <c r="M346"/>
    </row>
    <row r="347" spans="1:13" x14ac:dyDescent="0.25">
      <c r="A347"/>
      <c r="B347"/>
      <c r="C347"/>
      <c r="D347"/>
      <c r="E347"/>
      <c r="F347"/>
      <c r="G347"/>
      <c r="H347"/>
      <c r="I347"/>
      <c r="J347"/>
      <c r="K347"/>
      <c r="L347"/>
      <c r="M347"/>
    </row>
    <row r="348" spans="1:13" x14ac:dyDescent="0.25">
      <c r="A348"/>
      <c r="B348"/>
      <c r="C348"/>
      <c r="D348"/>
      <c r="E348"/>
      <c r="F348"/>
      <c r="G348"/>
      <c r="H348"/>
      <c r="I348"/>
      <c r="J348"/>
      <c r="K348"/>
      <c r="L348"/>
      <c r="M348"/>
    </row>
    <row r="349" spans="1:13" x14ac:dyDescent="0.25">
      <c r="A349"/>
      <c r="B349"/>
      <c r="C349"/>
      <c r="D349"/>
      <c r="E349"/>
      <c r="F349"/>
      <c r="G349"/>
      <c r="H349"/>
      <c r="I349"/>
      <c r="J349"/>
      <c r="K349"/>
      <c r="L349"/>
      <c r="M349"/>
    </row>
    <row r="350" spans="1:13" x14ac:dyDescent="0.25">
      <c r="A350"/>
      <c r="B350"/>
      <c r="C350"/>
      <c r="D350"/>
      <c r="E350"/>
      <c r="F350"/>
      <c r="G350"/>
      <c r="H350"/>
      <c r="I350"/>
      <c r="J350"/>
      <c r="K350"/>
      <c r="L350"/>
      <c r="M350"/>
    </row>
    <row r="351" spans="1:13" x14ac:dyDescent="0.25">
      <c r="A351"/>
      <c r="B351"/>
      <c r="C351"/>
      <c r="D351"/>
      <c r="E351"/>
      <c r="F351"/>
      <c r="G351"/>
      <c r="H351"/>
      <c r="I351"/>
      <c r="J351"/>
      <c r="K351"/>
      <c r="L351"/>
      <c r="M351"/>
    </row>
    <row r="352" spans="1:13" x14ac:dyDescent="0.25">
      <c r="A352"/>
      <c r="B352"/>
      <c r="C352"/>
      <c r="D352"/>
      <c r="E352"/>
      <c r="F352"/>
      <c r="G352"/>
      <c r="H352"/>
      <c r="I352"/>
      <c r="J352"/>
      <c r="K352"/>
      <c r="L352"/>
      <c r="M352"/>
    </row>
    <row r="353" spans="1:13" x14ac:dyDescent="0.25">
      <c r="A353"/>
      <c r="B353"/>
      <c r="C353"/>
      <c r="D353"/>
      <c r="E353"/>
      <c r="F353"/>
      <c r="G353"/>
      <c r="H353"/>
      <c r="I353"/>
      <c r="J353"/>
      <c r="K353"/>
      <c r="L353"/>
      <c r="M353"/>
    </row>
    <row r="354" spans="1:13" x14ac:dyDescent="0.25">
      <c r="A354"/>
      <c r="B354"/>
      <c r="C354"/>
      <c r="D354"/>
      <c r="E354"/>
      <c r="F354"/>
      <c r="G354"/>
      <c r="H354"/>
      <c r="I354"/>
      <c r="J354"/>
      <c r="K354"/>
      <c r="L354"/>
      <c r="M354"/>
    </row>
    <row r="355" spans="1:13" x14ac:dyDescent="0.25">
      <c r="A355"/>
      <c r="B355"/>
      <c r="C355"/>
      <c r="D355"/>
      <c r="E355"/>
      <c r="F355"/>
      <c r="G355"/>
      <c r="H355"/>
      <c r="I355"/>
      <c r="J355"/>
      <c r="K355"/>
      <c r="L355"/>
      <c r="M355"/>
    </row>
    <row r="356" spans="1:13" x14ac:dyDescent="0.25">
      <c r="A356"/>
      <c r="B356"/>
      <c r="C356"/>
      <c r="D356"/>
      <c r="E356"/>
      <c r="F356"/>
      <c r="G356"/>
      <c r="H356"/>
      <c r="I356"/>
      <c r="J356"/>
      <c r="K356"/>
      <c r="L356"/>
      <c r="M356"/>
    </row>
    <row r="357" spans="1:13" x14ac:dyDescent="0.25">
      <c r="A357"/>
      <c r="B357"/>
      <c r="C357"/>
      <c r="D357"/>
      <c r="E357"/>
      <c r="F357"/>
      <c r="G357"/>
      <c r="H357"/>
      <c r="I357"/>
      <c r="J357"/>
      <c r="K357"/>
      <c r="L357"/>
      <c r="M357"/>
    </row>
    <row r="358" spans="1:13" x14ac:dyDescent="0.25">
      <c r="A358"/>
      <c r="B358"/>
      <c r="C358"/>
      <c r="D358"/>
      <c r="E358"/>
      <c r="F358"/>
      <c r="G358"/>
      <c r="H358"/>
      <c r="I358"/>
      <c r="J358"/>
      <c r="K358"/>
      <c r="L358"/>
      <c r="M358"/>
    </row>
    <row r="359" spans="1:13" x14ac:dyDescent="0.25">
      <c r="A359"/>
      <c r="B359"/>
      <c r="C359"/>
      <c r="D359"/>
      <c r="E359"/>
      <c r="F359"/>
      <c r="G359"/>
      <c r="H359"/>
      <c r="I359"/>
      <c r="J359"/>
      <c r="K359"/>
      <c r="L359"/>
      <c r="M359"/>
    </row>
    <row r="360" spans="1:13" x14ac:dyDescent="0.25">
      <c r="A360"/>
      <c r="B360"/>
      <c r="C360"/>
      <c r="D360"/>
      <c r="E360"/>
      <c r="F360"/>
      <c r="G360"/>
      <c r="H360"/>
      <c r="I360"/>
      <c r="J360"/>
      <c r="K360"/>
      <c r="L360"/>
      <c r="M360"/>
    </row>
    <row r="361" spans="1:13" x14ac:dyDescent="0.25">
      <c r="A361"/>
      <c r="B361"/>
      <c r="C361"/>
      <c r="D361"/>
      <c r="E361"/>
      <c r="F361"/>
      <c r="G361"/>
      <c r="H361"/>
      <c r="I361"/>
      <c r="J361"/>
      <c r="K361"/>
      <c r="L361"/>
      <c r="M361"/>
    </row>
    <row r="362" spans="1:13" x14ac:dyDescent="0.25">
      <c r="A362"/>
      <c r="B362"/>
      <c r="C362"/>
      <c r="D362"/>
      <c r="E362"/>
      <c r="F362"/>
      <c r="G362"/>
      <c r="H362"/>
      <c r="I362"/>
      <c r="J362"/>
      <c r="K362"/>
      <c r="L362"/>
      <c r="M362"/>
    </row>
    <row r="363" spans="1:13" x14ac:dyDescent="0.25">
      <c r="A363"/>
      <c r="B363"/>
      <c r="C363"/>
      <c r="D363"/>
      <c r="E363"/>
      <c r="F363"/>
      <c r="G363"/>
      <c r="H363"/>
      <c r="I363"/>
      <c r="J363"/>
      <c r="K363"/>
      <c r="L363"/>
      <c r="M363"/>
    </row>
    <row r="364" spans="1:13" x14ac:dyDescent="0.25">
      <c r="A364"/>
      <c r="B364"/>
      <c r="C364"/>
      <c r="D364"/>
      <c r="E364"/>
      <c r="F364"/>
      <c r="G364"/>
      <c r="H364"/>
      <c r="I364"/>
      <c r="J364"/>
      <c r="K364"/>
      <c r="L364"/>
      <c r="M364"/>
    </row>
    <row r="365" spans="1:13" x14ac:dyDescent="0.25">
      <c r="A365"/>
      <c r="B365"/>
      <c r="C365"/>
      <c r="D365"/>
      <c r="E365"/>
      <c r="F365"/>
      <c r="G365"/>
      <c r="H365"/>
      <c r="I365"/>
      <c r="J365"/>
      <c r="K365"/>
      <c r="L365"/>
      <c r="M365"/>
    </row>
    <row r="366" spans="1:13" x14ac:dyDescent="0.25">
      <c r="A366"/>
      <c r="B366"/>
      <c r="C366"/>
      <c r="D366"/>
      <c r="E366"/>
      <c r="F366"/>
      <c r="G366"/>
      <c r="H366"/>
      <c r="I366"/>
      <c r="J366"/>
      <c r="K366"/>
      <c r="L366"/>
      <c r="M366"/>
    </row>
    <row r="367" spans="1:13" x14ac:dyDescent="0.25">
      <c r="A367"/>
      <c r="B367"/>
      <c r="C367"/>
      <c r="D367"/>
      <c r="E367"/>
      <c r="F367"/>
      <c r="G367"/>
      <c r="H367"/>
      <c r="I367"/>
      <c r="J367"/>
      <c r="K367"/>
      <c r="L367"/>
      <c r="M367"/>
    </row>
    <row r="368" spans="1:13" x14ac:dyDescent="0.25">
      <c r="A368"/>
      <c r="B368"/>
      <c r="C368"/>
      <c r="D368"/>
      <c r="E368"/>
      <c r="F368"/>
      <c r="G368"/>
      <c r="H368"/>
      <c r="I368"/>
      <c r="J368"/>
      <c r="K368"/>
      <c r="L368"/>
      <c r="M368"/>
    </row>
    <row r="369" spans="1:13" x14ac:dyDescent="0.25">
      <c r="A369"/>
      <c r="B369"/>
      <c r="C369"/>
      <c r="D369"/>
      <c r="E369"/>
      <c r="F369"/>
      <c r="G369"/>
      <c r="H369"/>
      <c r="I369"/>
      <c r="J369"/>
      <c r="K369"/>
      <c r="L369"/>
      <c r="M369"/>
    </row>
    <row r="370" spans="1:13" x14ac:dyDescent="0.25">
      <c r="A370"/>
      <c r="B370"/>
      <c r="C370"/>
      <c r="D370"/>
      <c r="E370"/>
      <c r="F370"/>
      <c r="G370"/>
      <c r="H370"/>
      <c r="I370"/>
      <c r="J370"/>
      <c r="K370"/>
      <c r="L370"/>
      <c r="M370"/>
    </row>
    <row r="371" spans="1:13" x14ac:dyDescent="0.25">
      <c r="A371"/>
      <c r="B371"/>
      <c r="C371"/>
      <c r="D371"/>
      <c r="E371"/>
      <c r="F371"/>
      <c r="G371"/>
      <c r="H371"/>
      <c r="I371"/>
      <c r="J371"/>
      <c r="K371"/>
      <c r="L371"/>
      <c r="M371"/>
    </row>
    <row r="372" spans="1:13" x14ac:dyDescent="0.25">
      <c r="A372"/>
      <c r="B372"/>
      <c r="C372"/>
      <c r="D372"/>
      <c r="E372"/>
      <c r="F372"/>
      <c r="G372"/>
      <c r="H372"/>
      <c r="I372"/>
      <c r="J372"/>
      <c r="K372"/>
      <c r="L372"/>
      <c r="M372"/>
    </row>
    <row r="373" spans="1:13" x14ac:dyDescent="0.25">
      <c r="A373"/>
      <c r="B373"/>
      <c r="C373"/>
      <c r="D373"/>
      <c r="E373"/>
      <c r="F373"/>
      <c r="G373"/>
      <c r="H373"/>
      <c r="I373"/>
      <c r="J373"/>
      <c r="K373"/>
      <c r="L373"/>
      <c r="M373"/>
    </row>
    <row r="374" spans="1:13" x14ac:dyDescent="0.25">
      <c r="A374"/>
      <c r="B374"/>
      <c r="C374"/>
      <c r="D374"/>
      <c r="E374"/>
      <c r="F374"/>
      <c r="G374"/>
      <c r="H374"/>
      <c r="I374"/>
      <c r="J374"/>
      <c r="K374"/>
      <c r="L374"/>
      <c r="M374"/>
    </row>
    <row r="375" spans="1:13" x14ac:dyDescent="0.25">
      <c r="A375"/>
      <c r="B375"/>
      <c r="C375"/>
      <c r="D375"/>
      <c r="E375"/>
      <c r="F375"/>
      <c r="G375"/>
      <c r="H375"/>
      <c r="I375"/>
      <c r="J375"/>
      <c r="K375"/>
      <c r="L375"/>
      <c r="M375"/>
    </row>
    <row r="376" spans="1:13" x14ac:dyDescent="0.25">
      <c r="A376"/>
      <c r="B376"/>
      <c r="C376"/>
      <c r="D376"/>
      <c r="E376"/>
      <c r="F376"/>
      <c r="G376"/>
      <c r="H376"/>
      <c r="I376"/>
      <c r="J376"/>
      <c r="K376"/>
      <c r="L376"/>
      <c r="M376"/>
    </row>
    <row r="377" spans="1:13" x14ac:dyDescent="0.25">
      <c r="A377"/>
      <c r="B377"/>
      <c r="C377"/>
      <c r="D377"/>
      <c r="E377"/>
      <c r="F377"/>
      <c r="G377"/>
      <c r="H377"/>
      <c r="I377"/>
      <c r="J377"/>
      <c r="K377"/>
      <c r="L377"/>
      <c r="M377"/>
    </row>
    <row r="378" spans="1:13" x14ac:dyDescent="0.25">
      <c r="A378"/>
      <c r="B378"/>
      <c r="C378"/>
      <c r="D378"/>
      <c r="E378"/>
      <c r="F378"/>
      <c r="G378"/>
      <c r="H378"/>
      <c r="I378"/>
      <c r="J378"/>
      <c r="K378"/>
      <c r="L378"/>
      <c r="M378"/>
    </row>
    <row r="379" spans="1:13" x14ac:dyDescent="0.25">
      <c r="A379"/>
      <c r="B379"/>
      <c r="C379"/>
      <c r="D379"/>
      <c r="E379"/>
      <c r="F379"/>
      <c r="G379"/>
      <c r="H379"/>
      <c r="I379"/>
      <c r="J379"/>
      <c r="K379"/>
      <c r="L379"/>
      <c r="M379"/>
    </row>
    <row r="380" spans="1:13" x14ac:dyDescent="0.25">
      <c r="A380"/>
      <c r="B380"/>
      <c r="C380"/>
      <c r="D380"/>
      <c r="E380"/>
      <c r="F380"/>
      <c r="G380"/>
      <c r="H380"/>
      <c r="I380"/>
      <c r="J380"/>
      <c r="K380"/>
      <c r="L380"/>
      <c r="M380"/>
    </row>
    <row r="381" spans="1:13" x14ac:dyDescent="0.25">
      <c r="A381"/>
      <c r="B381"/>
      <c r="C381"/>
      <c r="D381"/>
      <c r="E381"/>
      <c r="F381"/>
      <c r="G381"/>
      <c r="H381"/>
      <c r="I381"/>
      <c r="J381"/>
      <c r="K381"/>
      <c r="L381"/>
      <c r="M381"/>
    </row>
    <row r="382" spans="1:13" x14ac:dyDescent="0.25">
      <c r="A382"/>
      <c r="B382"/>
      <c r="C382"/>
      <c r="D382"/>
      <c r="E382"/>
      <c r="F382"/>
      <c r="G382"/>
      <c r="H382"/>
      <c r="I382"/>
      <c r="J382"/>
      <c r="K382"/>
      <c r="L382"/>
      <c r="M382"/>
    </row>
    <row r="383" spans="1:13" x14ac:dyDescent="0.25">
      <c r="A383"/>
      <c r="B383"/>
      <c r="C383"/>
      <c r="D383"/>
      <c r="E383"/>
      <c r="F383"/>
      <c r="G383"/>
      <c r="H383"/>
      <c r="I383"/>
      <c r="J383"/>
      <c r="K383"/>
      <c r="L383"/>
      <c r="M383"/>
    </row>
    <row r="384" spans="1:13" x14ac:dyDescent="0.25">
      <c r="A384"/>
      <c r="B384"/>
      <c r="C384"/>
      <c r="D384"/>
      <c r="E384"/>
      <c r="F384"/>
      <c r="G384"/>
      <c r="H384"/>
      <c r="I384"/>
      <c r="J384"/>
      <c r="K384"/>
      <c r="L384"/>
      <c r="M384"/>
    </row>
    <row r="385" spans="1:13" x14ac:dyDescent="0.25">
      <c r="A385"/>
      <c r="B385"/>
      <c r="C385"/>
      <c r="D385"/>
      <c r="E385"/>
      <c r="F385"/>
      <c r="G385"/>
      <c r="H385"/>
      <c r="I385"/>
      <c r="J385"/>
      <c r="K385"/>
      <c r="L385"/>
      <c r="M385"/>
    </row>
    <row r="386" spans="1:13" x14ac:dyDescent="0.25">
      <c r="A386"/>
      <c r="B386"/>
      <c r="C386"/>
      <c r="D386"/>
      <c r="E386"/>
      <c r="F386"/>
      <c r="G386"/>
      <c r="H386"/>
      <c r="I386"/>
      <c r="J386"/>
      <c r="K386"/>
      <c r="L386"/>
      <c r="M386"/>
    </row>
    <row r="387" spans="1:13" x14ac:dyDescent="0.25">
      <c r="A387"/>
      <c r="B387"/>
      <c r="C387"/>
      <c r="D387"/>
      <c r="E387"/>
      <c r="F387"/>
      <c r="G387"/>
      <c r="H387"/>
      <c r="I387"/>
      <c r="J387"/>
      <c r="K387"/>
      <c r="L387"/>
      <c r="M387"/>
    </row>
    <row r="388" spans="1:13" x14ac:dyDescent="0.25">
      <c r="A388"/>
      <c r="B388"/>
      <c r="C388"/>
      <c r="D388"/>
      <c r="E388"/>
      <c r="F388"/>
      <c r="G388"/>
      <c r="H388"/>
      <c r="I388"/>
      <c r="J388"/>
      <c r="K388"/>
      <c r="L388"/>
      <c r="M388"/>
    </row>
    <row r="389" spans="1:13" x14ac:dyDescent="0.25">
      <c r="A389"/>
      <c r="B389"/>
      <c r="C389"/>
      <c r="D389"/>
      <c r="E389"/>
      <c r="F389"/>
      <c r="G389"/>
      <c r="H389"/>
      <c r="I389"/>
      <c r="J389"/>
      <c r="K389"/>
      <c r="L389"/>
      <c r="M389"/>
    </row>
    <row r="390" spans="1:13" x14ac:dyDescent="0.25">
      <c r="A390"/>
      <c r="B390"/>
      <c r="C390"/>
      <c r="D390"/>
      <c r="E390"/>
      <c r="F390"/>
      <c r="G390"/>
      <c r="H390"/>
      <c r="I390"/>
      <c r="J390"/>
      <c r="K390"/>
      <c r="L390"/>
      <c r="M390"/>
    </row>
    <row r="391" spans="1:13" x14ac:dyDescent="0.25">
      <c r="A391"/>
      <c r="B391"/>
      <c r="C391"/>
      <c r="D391"/>
      <c r="E391"/>
      <c r="F391"/>
      <c r="G391"/>
      <c r="H391"/>
      <c r="I391"/>
      <c r="J391"/>
      <c r="K391"/>
      <c r="L391"/>
      <c r="M391"/>
    </row>
    <row r="392" spans="1:13" x14ac:dyDescent="0.25">
      <c r="A392"/>
      <c r="B392"/>
      <c r="C392"/>
      <c r="D392"/>
      <c r="E392"/>
      <c r="F392"/>
      <c r="G392"/>
      <c r="H392"/>
      <c r="I392"/>
      <c r="J392"/>
      <c r="K392"/>
      <c r="L392"/>
      <c r="M392"/>
    </row>
    <row r="393" spans="1:13" x14ac:dyDescent="0.25">
      <c r="A393"/>
      <c r="B393"/>
      <c r="C393"/>
      <c r="D393"/>
      <c r="E393"/>
      <c r="F393"/>
      <c r="G393"/>
      <c r="H393"/>
      <c r="I393"/>
      <c r="J393"/>
      <c r="K393"/>
      <c r="L393"/>
      <c r="M393"/>
    </row>
    <row r="394" spans="1:13" x14ac:dyDescent="0.25">
      <c r="A394"/>
      <c r="B394"/>
      <c r="C394"/>
      <c r="D394"/>
      <c r="E394"/>
      <c r="F394"/>
      <c r="G394"/>
      <c r="H394"/>
      <c r="I394"/>
      <c r="J394"/>
      <c r="K394"/>
      <c r="L394"/>
      <c r="M394"/>
    </row>
    <row r="395" spans="1:13" x14ac:dyDescent="0.25">
      <c r="A395"/>
      <c r="B395"/>
      <c r="C395"/>
      <c r="D395"/>
      <c r="E395"/>
      <c r="F395"/>
      <c r="G395"/>
      <c r="H395"/>
      <c r="I395"/>
      <c r="J395"/>
      <c r="K395"/>
      <c r="L395"/>
      <c r="M395"/>
    </row>
    <row r="396" spans="1:13" x14ac:dyDescent="0.25">
      <c r="A396"/>
      <c r="B396"/>
      <c r="C396"/>
      <c r="D396"/>
      <c r="E396"/>
      <c r="F396"/>
      <c r="G396"/>
      <c r="H396"/>
      <c r="I396"/>
      <c r="J396"/>
      <c r="K396"/>
      <c r="L396"/>
      <c r="M396"/>
    </row>
    <row r="397" spans="1:13" x14ac:dyDescent="0.25">
      <c r="A397"/>
      <c r="B397"/>
      <c r="C397"/>
      <c r="D397"/>
      <c r="E397"/>
      <c r="F397"/>
      <c r="G397"/>
      <c r="H397"/>
      <c r="I397"/>
      <c r="J397"/>
      <c r="K397"/>
      <c r="L397"/>
      <c r="M397"/>
    </row>
    <row r="398" spans="1:13" x14ac:dyDescent="0.25">
      <c r="A398"/>
      <c r="B398"/>
      <c r="C398"/>
      <c r="D398"/>
      <c r="E398"/>
      <c r="F398"/>
      <c r="G398"/>
      <c r="H398"/>
      <c r="I398"/>
      <c r="J398"/>
      <c r="K398"/>
      <c r="L398"/>
      <c r="M398"/>
    </row>
    <row r="399" spans="1:13" x14ac:dyDescent="0.25">
      <c r="A399"/>
      <c r="B399"/>
      <c r="C399"/>
      <c r="D399"/>
      <c r="E399"/>
      <c r="F399"/>
      <c r="G399"/>
      <c r="H399"/>
      <c r="I399"/>
      <c r="J399"/>
      <c r="K399"/>
      <c r="L399"/>
      <c r="M399"/>
    </row>
    <row r="400" spans="1:13" x14ac:dyDescent="0.25">
      <c r="A400"/>
      <c r="B400"/>
      <c r="C400"/>
      <c r="D400"/>
      <c r="E400"/>
      <c r="F400"/>
      <c r="G400"/>
      <c r="H400"/>
      <c r="I400"/>
      <c r="J400"/>
      <c r="K400"/>
      <c r="L400"/>
      <c r="M400"/>
    </row>
    <row r="401" spans="1:13" x14ac:dyDescent="0.25">
      <c r="A401"/>
      <c r="B401"/>
      <c r="C401"/>
      <c r="D401"/>
      <c r="E401"/>
      <c r="F401"/>
      <c r="G401"/>
      <c r="H401"/>
      <c r="I401"/>
      <c r="J401"/>
      <c r="K401"/>
      <c r="L401"/>
      <c r="M401"/>
    </row>
    <row r="402" spans="1:13" x14ac:dyDescent="0.25">
      <c r="A402"/>
      <c r="B402"/>
      <c r="C402"/>
      <c r="D402"/>
      <c r="E402"/>
      <c r="F402"/>
      <c r="G402"/>
      <c r="H402"/>
      <c r="I402"/>
      <c r="J402"/>
      <c r="K402"/>
      <c r="L402"/>
      <c r="M402"/>
    </row>
    <row r="403" spans="1:13" x14ac:dyDescent="0.25">
      <c r="A403"/>
      <c r="B403"/>
      <c r="C403"/>
      <c r="D403"/>
      <c r="E403"/>
      <c r="F403"/>
      <c r="G403"/>
      <c r="H403"/>
      <c r="I403"/>
      <c r="J403"/>
      <c r="K403"/>
      <c r="L403"/>
      <c r="M403"/>
    </row>
    <row r="404" spans="1:13" x14ac:dyDescent="0.25">
      <c r="A404"/>
      <c r="B404"/>
      <c r="C404"/>
      <c r="D404"/>
      <c r="E404"/>
      <c r="F404"/>
      <c r="G404"/>
      <c r="H404"/>
      <c r="I404"/>
      <c r="J404"/>
      <c r="K404"/>
      <c r="L404"/>
      <c r="M404"/>
    </row>
    <row r="405" spans="1:13" x14ac:dyDescent="0.25">
      <c r="A405"/>
      <c r="B405"/>
      <c r="C405"/>
      <c r="D405"/>
      <c r="E405"/>
      <c r="F405"/>
      <c r="G405"/>
      <c r="H405"/>
      <c r="I405"/>
      <c r="J405"/>
      <c r="K405"/>
      <c r="L405"/>
      <c r="M405"/>
    </row>
    <row r="406" spans="1:13" x14ac:dyDescent="0.25">
      <c r="A406"/>
      <c r="B406"/>
      <c r="C406"/>
      <c r="D406"/>
      <c r="E406"/>
      <c r="F406"/>
      <c r="G406"/>
      <c r="H406"/>
      <c r="I406"/>
      <c r="J406"/>
      <c r="K406"/>
      <c r="L406"/>
      <c r="M406"/>
    </row>
    <row r="407" spans="1:13" x14ac:dyDescent="0.25">
      <c r="A407"/>
      <c r="B407"/>
      <c r="C407"/>
      <c r="D407"/>
      <c r="E407"/>
      <c r="F407"/>
      <c r="G407"/>
      <c r="H407"/>
      <c r="I407"/>
      <c r="J407"/>
      <c r="K407"/>
      <c r="L407"/>
      <c r="M407"/>
    </row>
    <row r="408" spans="1:13" x14ac:dyDescent="0.25">
      <c r="A408"/>
      <c r="B408"/>
      <c r="C408"/>
      <c r="D408"/>
      <c r="E408"/>
      <c r="F408"/>
      <c r="G408"/>
      <c r="H408"/>
      <c r="I408"/>
      <c r="J408"/>
      <c r="K408"/>
      <c r="L408"/>
      <c r="M408"/>
    </row>
    <row r="409" spans="1:13" x14ac:dyDescent="0.25">
      <c r="A409"/>
      <c r="B409"/>
      <c r="C409"/>
      <c r="D409"/>
      <c r="E409"/>
      <c r="F409"/>
      <c r="G409"/>
      <c r="H409"/>
      <c r="I409"/>
      <c r="J409"/>
      <c r="K409"/>
      <c r="L409"/>
      <c r="M409"/>
    </row>
    <row r="410" spans="1:13" x14ac:dyDescent="0.25">
      <c r="A410"/>
      <c r="B410"/>
      <c r="C410"/>
      <c r="D410"/>
      <c r="E410"/>
      <c r="F410"/>
      <c r="G410"/>
      <c r="H410"/>
      <c r="I410"/>
      <c r="J410"/>
      <c r="K410"/>
      <c r="L410"/>
      <c r="M410"/>
    </row>
    <row r="411" spans="1:13" x14ac:dyDescent="0.25">
      <c r="A411"/>
      <c r="B411"/>
      <c r="C411"/>
      <c r="D411"/>
      <c r="E411"/>
      <c r="F411"/>
      <c r="G411"/>
      <c r="H411"/>
      <c r="I411"/>
      <c r="J411"/>
      <c r="K411"/>
      <c r="L411"/>
      <c r="M411"/>
    </row>
    <row r="412" spans="1:13" x14ac:dyDescent="0.25">
      <c r="A412"/>
      <c r="B412"/>
      <c r="C412"/>
      <c r="D412"/>
      <c r="E412"/>
      <c r="F412"/>
      <c r="G412"/>
      <c r="H412"/>
      <c r="I412"/>
      <c r="J412"/>
      <c r="K412"/>
      <c r="L412"/>
      <c r="M412"/>
    </row>
    <row r="413" spans="1:13" x14ac:dyDescent="0.25">
      <c r="A413"/>
      <c r="B413"/>
      <c r="C413"/>
      <c r="D413"/>
      <c r="E413"/>
      <c r="F413"/>
      <c r="G413"/>
      <c r="H413"/>
      <c r="I413"/>
      <c r="J413"/>
      <c r="K413"/>
      <c r="L413"/>
      <c r="M413"/>
    </row>
    <row r="414" spans="1:13" x14ac:dyDescent="0.25">
      <c r="A414"/>
      <c r="B414"/>
      <c r="C414"/>
      <c r="D414"/>
      <c r="E414"/>
      <c r="F414"/>
      <c r="G414"/>
      <c r="H414"/>
      <c r="I414"/>
      <c r="J414"/>
      <c r="K414"/>
      <c r="L414"/>
      <c r="M414"/>
    </row>
    <row r="415" spans="1:13" x14ac:dyDescent="0.25">
      <c r="A415"/>
      <c r="B415"/>
      <c r="C415"/>
      <c r="D415"/>
      <c r="E415"/>
      <c r="F415"/>
      <c r="G415"/>
      <c r="H415"/>
      <c r="I415"/>
      <c r="J415"/>
      <c r="K415"/>
      <c r="L415"/>
      <c r="M415"/>
    </row>
    <row r="416" spans="1:13" x14ac:dyDescent="0.25">
      <c r="A416"/>
      <c r="B416"/>
      <c r="C416"/>
      <c r="D416"/>
      <c r="E416"/>
      <c r="F416"/>
      <c r="G416"/>
      <c r="H416"/>
      <c r="I416"/>
      <c r="J416"/>
      <c r="K416"/>
      <c r="L416"/>
      <c r="M416"/>
    </row>
    <row r="417" spans="1:13" x14ac:dyDescent="0.25">
      <c r="A417"/>
      <c r="B417"/>
      <c r="C417"/>
      <c r="D417"/>
      <c r="E417"/>
      <c r="F417"/>
      <c r="G417"/>
      <c r="H417"/>
      <c r="I417"/>
      <c r="J417"/>
      <c r="K417"/>
      <c r="L417"/>
      <c r="M417"/>
    </row>
    <row r="418" spans="1:13" x14ac:dyDescent="0.25">
      <c r="A418"/>
      <c r="B418"/>
      <c r="C418"/>
      <c r="D418"/>
      <c r="E418"/>
      <c r="F418"/>
      <c r="G418"/>
      <c r="H418"/>
      <c r="I418"/>
      <c r="J418"/>
      <c r="K418"/>
      <c r="L418"/>
      <c r="M418"/>
    </row>
    <row r="419" spans="1:13" x14ac:dyDescent="0.25">
      <c r="A419"/>
      <c r="B419"/>
      <c r="C419"/>
      <c r="D419"/>
      <c r="E419"/>
      <c r="F419"/>
      <c r="G419"/>
      <c r="H419"/>
      <c r="I419"/>
      <c r="J419"/>
      <c r="K419"/>
      <c r="L419"/>
      <c r="M419"/>
    </row>
    <row r="420" spans="1:13" x14ac:dyDescent="0.25">
      <c r="A420"/>
      <c r="B420"/>
      <c r="C420"/>
      <c r="D420"/>
      <c r="E420"/>
      <c r="F420"/>
      <c r="G420"/>
      <c r="H420"/>
      <c r="I420"/>
      <c r="J420"/>
      <c r="K420"/>
      <c r="L420"/>
      <c r="M420"/>
    </row>
    <row r="421" spans="1:13" x14ac:dyDescent="0.25">
      <c r="A421"/>
      <c r="B421"/>
      <c r="C421"/>
      <c r="D421"/>
      <c r="E421"/>
      <c r="F421"/>
      <c r="G421"/>
      <c r="H421"/>
      <c r="I421"/>
      <c r="J421"/>
      <c r="K421"/>
      <c r="L421"/>
      <c r="M421"/>
    </row>
    <row r="422" spans="1:13" x14ac:dyDescent="0.25">
      <c r="A422"/>
      <c r="B422"/>
      <c r="C422"/>
      <c r="D422"/>
      <c r="E422"/>
      <c r="F422"/>
      <c r="G422"/>
      <c r="H422"/>
      <c r="I422"/>
      <c r="J422"/>
      <c r="K422"/>
      <c r="L422"/>
      <c r="M422"/>
    </row>
    <row r="423" spans="1:13" x14ac:dyDescent="0.25">
      <c r="A423"/>
      <c r="B423"/>
      <c r="C423"/>
      <c r="D423"/>
      <c r="E423"/>
      <c r="F423"/>
      <c r="G423"/>
      <c r="H423"/>
      <c r="I423"/>
      <c r="J423"/>
      <c r="K423"/>
      <c r="L423"/>
      <c r="M423"/>
    </row>
    <row r="424" spans="1:13" x14ac:dyDescent="0.25">
      <c r="A424"/>
      <c r="B424"/>
      <c r="C424"/>
      <c r="D424"/>
      <c r="E424"/>
      <c r="F424"/>
      <c r="G424"/>
      <c r="H424"/>
      <c r="I424"/>
      <c r="J424"/>
      <c r="K424"/>
      <c r="L424"/>
      <c r="M424"/>
    </row>
    <row r="425" spans="1:13" x14ac:dyDescent="0.25">
      <c r="A425"/>
      <c r="B425"/>
      <c r="C425"/>
      <c r="D425"/>
      <c r="E425"/>
      <c r="F425"/>
      <c r="G425"/>
      <c r="H425"/>
      <c r="I425"/>
      <c r="J425"/>
      <c r="K425"/>
      <c r="L425"/>
      <c r="M425"/>
    </row>
    <row r="426" spans="1:13" x14ac:dyDescent="0.25">
      <c r="A426"/>
      <c r="B426"/>
      <c r="C426"/>
      <c r="D426"/>
      <c r="E426"/>
      <c r="F426"/>
      <c r="G426"/>
      <c r="H426"/>
      <c r="I426"/>
      <c r="J426"/>
      <c r="K426"/>
      <c r="L426"/>
      <c r="M426"/>
    </row>
    <row r="427" spans="1:13" x14ac:dyDescent="0.25">
      <c r="A427"/>
      <c r="B427"/>
      <c r="C427"/>
      <c r="D427"/>
      <c r="E427"/>
      <c r="F427"/>
      <c r="G427"/>
      <c r="H427"/>
      <c r="I427"/>
      <c r="J427"/>
      <c r="K427"/>
      <c r="L427"/>
      <c r="M427"/>
    </row>
    <row r="428" spans="1:13" x14ac:dyDescent="0.25">
      <c r="A428"/>
      <c r="B428"/>
      <c r="C428"/>
      <c r="D428"/>
      <c r="E428"/>
      <c r="F428"/>
      <c r="G428"/>
      <c r="H428"/>
      <c r="I428"/>
      <c r="J428"/>
      <c r="K428"/>
      <c r="L428"/>
      <c r="M428"/>
    </row>
    <row r="429" spans="1:13" x14ac:dyDescent="0.25">
      <c r="A429"/>
      <c r="B429"/>
      <c r="C429"/>
      <c r="D429"/>
      <c r="E429"/>
      <c r="F429"/>
      <c r="G429"/>
      <c r="H429"/>
      <c r="I429"/>
      <c r="J429"/>
      <c r="K429"/>
      <c r="L429"/>
      <c r="M429"/>
    </row>
    <row r="430" spans="1:13" x14ac:dyDescent="0.25">
      <c r="A430"/>
      <c r="B430"/>
      <c r="C430"/>
      <c r="D430"/>
      <c r="E430"/>
      <c r="F430"/>
      <c r="G430"/>
      <c r="H430"/>
      <c r="I430"/>
      <c r="J430"/>
      <c r="K430"/>
      <c r="L430"/>
      <c r="M430"/>
    </row>
    <row r="431" spans="1:13" x14ac:dyDescent="0.25">
      <c r="A431"/>
      <c r="B431"/>
      <c r="C431"/>
      <c r="D431"/>
      <c r="E431"/>
      <c r="F431"/>
      <c r="G431"/>
      <c r="H431"/>
      <c r="I431"/>
      <c r="J431"/>
      <c r="K431"/>
      <c r="L431"/>
      <c r="M431"/>
    </row>
    <row r="432" spans="1:13" x14ac:dyDescent="0.25">
      <c r="A432"/>
      <c r="B432"/>
      <c r="C432"/>
      <c r="D432"/>
      <c r="E432"/>
      <c r="F432"/>
      <c r="G432"/>
      <c r="H432"/>
      <c r="I432"/>
      <c r="J432"/>
      <c r="K432"/>
      <c r="L432"/>
      <c r="M432"/>
    </row>
    <row r="433" spans="1:13" x14ac:dyDescent="0.25">
      <c r="A433"/>
      <c r="B433"/>
      <c r="C433"/>
      <c r="D433"/>
      <c r="E433"/>
      <c r="F433"/>
      <c r="G433"/>
      <c r="H433"/>
      <c r="I433"/>
      <c r="J433"/>
      <c r="K433"/>
      <c r="L433"/>
      <c r="M433"/>
    </row>
    <row r="434" spans="1:13" x14ac:dyDescent="0.25">
      <c r="A434"/>
      <c r="B434"/>
      <c r="C434"/>
      <c r="D434"/>
      <c r="E434"/>
      <c r="F434"/>
      <c r="G434"/>
      <c r="H434"/>
      <c r="I434"/>
      <c r="J434"/>
      <c r="K434"/>
      <c r="L434"/>
      <c r="M434"/>
    </row>
    <row r="435" spans="1:13" x14ac:dyDescent="0.25">
      <c r="A435"/>
      <c r="B435"/>
      <c r="C435"/>
      <c r="D435"/>
      <c r="E435"/>
      <c r="F435"/>
      <c r="G435"/>
      <c r="H435"/>
      <c r="I435"/>
      <c r="J435"/>
      <c r="K435"/>
      <c r="L435"/>
      <c r="M435"/>
    </row>
    <row r="436" spans="1:13" x14ac:dyDescent="0.25">
      <c r="A436"/>
      <c r="B436"/>
      <c r="C436"/>
      <c r="D436"/>
      <c r="E436"/>
      <c r="F436"/>
      <c r="G436"/>
      <c r="H436"/>
      <c r="I436"/>
      <c r="J436"/>
      <c r="K436"/>
      <c r="L436"/>
      <c r="M436"/>
    </row>
    <row r="437" spans="1:13" x14ac:dyDescent="0.25">
      <c r="A437"/>
      <c r="B437"/>
      <c r="C437"/>
      <c r="D437"/>
      <c r="E437"/>
      <c r="F437"/>
      <c r="G437"/>
      <c r="H437"/>
      <c r="I437"/>
      <c r="J437"/>
      <c r="K437"/>
      <c r="L437"/>
      <c r="M437"/>
    </row>
    <row r="438" spans="1:13" x14ac:dyDescent="0.25">
      <c r="A438"/>
      <c r="B438"/>
      <c r="C438"/>
      <c r="D438"/>
      <c r="E438"/>
      <c r="F438"/>
      <c r="G438"/>
      <c r="H438"/>
      <c r="I438"/>
      <c r="J438"/>
      <c r="K438"/>
      <c r="L438"/>
      <c r="M438"/>
    </row>
    <row r="439" spans="1:13" x14ac:dyDescent="0.25">
      <c r="A439"/>
      <c r="B439"/>
      <c r="C439"/>
      <c r="D439"/>
      <c r="E439"/>
      <c r="F439"/>
      <c r="G439"/>
      <c r="H439"/>
      <c r="I439"/>
      <c r="J439"/>
      <c r="K439"/>
      <c r="L439"/>
      <c r="M439"/>
    </row>
    <row r="440" spans="1:13" x14ac:dyDescent="0.25">
      <c r="A440"/>
      <c r="B440"/>
      <c r="C440"/>
      <c r="D440"/>
      <c r="E440"/>
      <c r="F440"/>
      <c r="G440"/>
      <c r="H440"/>
      <c r="I440"/>
      <c r="J440"/>
      <c r="K440"/>
      <c r="L440"/>
      <c r="M440"/>
    </row>
    <row r="441" spans="1:13" x14ac:dyDescent="0.25">
      <c r="A441"/>
      <c r="B441"/>
      <c r="C441"/>
      <c r="D441"/>
      <c r="E441"/>
      <c r="F441"/>
      <c r="G441"/>
      <c r="H441"/>
      <c r="I441"/>
      <c r="J441"/>
      <c r="K441"/>
      <c r="L441"/>
      <c r="M441"/>
    </row>
    <row r="442" spans="1:13" x14ac:dyDescent="0.25">
      <c r="A442"/>
      <c r="B442"/>
      <c r="C442"/>
      <c r="D442"/>
      <c r="E442"/>
      <c r="F442"/>
      <c r="G442"/>
      <c r="H442"/>
      <c r="I442"/>
      <c r="J442"/>
      <c r="K442"/>
      <c r="L442"/>
      <c r="M442"/>
    </row>
    <row r="443" spans="1:13" x14ac:dyDescent="0.25">
      <c r="A443"/>
      <c r="B443"/>
      <c r="C443"/>
      <c r="D443"/>
      <c r="E443"/>
      <c r="F443"/>
      <c r="G443"/>
      <c r="H443"/>
      <c r="I443"/>
      <c r="J443"/>
      <c r="K443"/>
      <c r="L443"/>
      <c r="M443"/>
    </row>
    <row r="444" spans="1:13" x14ac:dyDescent="0.25">
      <c r="A444"/>
      <c r="B444"/>
      <c r="C444"/>
      <c r="D444"/>
      <c r="E444"/>
      <c r="F444"/>
      <c r="G444"/>
      <c r="H444"/>
      <c r="I444"/>
      <c r="J444"/>
      <c r="K444"/>
      <c r="L444"/>
      <c r="M444"/>
    </row>
    <row r="445" spans="1:13" x14ac:dyDescent="0.25">
      <c r="A445"/>
      <c r="B445"/>
      <c r="C445"/>
      <c r="D445"/>
      <c r="E445"/>
      <c r="F445"/>
      <c r="G445"/>
      <c r="H445"/>
      <c r="I445"/>
      <c r="J445"/>
      <c r="K445"/>
      <c r="L445"/>
      <c r="M445"/>
    </row>
    <row r="446" spans="1:13" x14ac:dyDescent="0.25">
      <c r="A446"/>
      <c r="B446"/>
      <c r="C446"/>
      <c r="D446"/>
      <c r="E446"/>
      <c r="F446"/>
      <c r="G446"/>
      <c r="H446"/>
      <c r="I446"/>
      <c r="J446"/>
      <c r="K446"/>
      <c r="L446"/>
      <c r="M446"/>
    </row>
    <row r="447" spans="1:13" x14ac:dyDescent="0.25">
      <c r="A447"/>
      <c r="B447"/>
      <c r="C447"/>
      <c r="D447"/>
      <c r="E447"/>
      <c r="F447"/>
      <c r="G447"/>
      <c r="H447"/>
      <c r="I447"/>
      <c r="J447"/>
      <c r="K447"/>
      <c r="L447"/>
      <c r="M447"/>
    </row>
    <row r="448" spans="1:13" x14ac:dyDescent="0.25">
      <c r="A448"/>
      <c r="B448"/>
      <c r="C448"/>
      <c r="D448"/>
      <c r="E448"/>
      <c r="F448"/>
      <c r="G448"/>
      <c r="H448"/>
      <c r="I448"/>
      <c r="J448"/>
      <c r="K448"/>
      <c r="L448"/>
      <c r="M448"/>
    </row>
    <row r="449" spans="1:13" x14ac:dyDescent="0.25">
      <c r="A449"/>
      <c r="B449"/>
      <c r="C449"/>
      <c r="D449"/>
      <c r="E449"/>
      <c r="F449"/>
      <c r="G449"/>
      <c r="H449"/>
      <c r="I449"/>
      <c r="J449"/>
      <c r="K449"/>
      <c r="L449"/>
      <c r="M449"/>
    </row>
    <row r="450" spans="1:13" x14ac:dyDescent="0.25">
      <c r="A450"/>
      <c r="B450"/>
      <c r="C450"/>
      <c r="D450"/>
      <c r="E450"/>
      <c r="F450"/>
      <c r="G450"/>
      <c r="H450"/>
      <c r="I450"/>
      <c r="J450"/>
      <c r="K450"/>
      <c r="L450"/>
      <c r="M450"/>
    </row>
    <row r="451" spans="1:13" x14ac:dyDescent="0.25">
      <c r="A451"/>
      <c r="B451"/>
      <c r="C451"/>
      <c r="D451"/>
      <c r="E451"/>
      <c r="F451"/>
      <c r="G451"/>
      <c r="H451"/>
      <c r="I451"/>
      <c r="J451"/>
      <c r="K451"/>
      <c r="L451"/>
      <c r="M451"/>
    </row>
    <row r="452" spans="1:13" x14ac:dyDescent="0.25">
      <c r="A452"/>
      <c r="B452"/>
      <c r="C452"/>
      <c r="D452"/>
      <c r="E452"/>
      <c r="F452"/>
      <c r="G452"/>
      <c r="H452"/>
      <c r="I452"/>
      <c r="J452"/>
      <c r="K452"/>
      <c r="L452"/>
      <c r="M452"/>
    </row>
    <row r="453" spans="1:13" x14ac:dyDescent="0.25">
      <c r="A453"/>
      <c r="B453"/>
      <c r="C453"/>
      <c r="D453"/>
      <c r="E453"/>
      <c r="F453"/>
      <c r="G453"/>
      <c r="H453"/>
      <c r="I453"/>
      <c r="J453"/>
      <c r="K453"/>
      <c r="L453"/>
      <c r="M453"/>
    </row>
    <row r="454" spans="1:13" x14ac:dyDescent="0.25">
      <c r="A454"/>
      <c r="B454"/>
      <c r="C454"/>
      <c r="D454"/>
      <c r="E454"/>
      <c r="F454"/>
      <c r="G454"/>
      <c r="H454"/>
      <c r="I454"/>
      <c r="J454"/>
      <c r="K454"/>
      <c r="L454"/>
      <c r="M454"/>
    </row>
    <row r="455" spans="1:13" x14ac:dyDescent="0.25">
      <c r="A455"/>
      <c r="B455"/>
      <c r="C455"/>
      <c r="D455"/>
      <c r="E455"/>
      <c r="F455"/>
      <c r="G455"/>
      <c r="H455"/>
      <c r="I455"/>
      <c r="J455"/>
      <c r="K455"/>
      <c r="L455"/>
      <c r="M455"/>
    </row>
    <row r="456" spans="1:13" x14ac:dyDescent="0.25">
      <c r="A456"/>
      <c r="B456"/>
      <c r="C456"/>
      <c r="D456"/>
      <c r="E456"/>
      <c r="F456"/>
      <c r="G456"/>
      <c r="H456"/>
      <c r="I456"/>
      <c r="J456"/>
      <c r="K456"/>
      <c r="L456"/>
      <c r="M456"/>
    </row>
    <row r="457" spans="1:13" x14ac:dyDescent="0.25">
      <c r="A457"/>
      <c r="B457"/>
      <c r="C457"/>
      <c r="D457"/>
      <c r="E457"/>
      <c r="F457"/>
      <c r="G457"/>
      <c r="H457"/>
      <c r="I457"/>
      <c r="J457"/>
      <c r="K457"/>
      <c r="L457"/>
      <c r="M457"/>
    </row>
    <row r="458" spans="1:13" x14ac:dyDescent="0.25">
      <c r="A458"/>
      <c r="B458"/>
      <c r="C458"/>
      <c r="D458"/>
      <c r="E458"/>
      <c r="F458"/>
      <c r="G458"/>
      <c r="H458"/>
      <c r="I458"/>
      <c r="J458"/>
      <c r="K458"/>
      <c r="L458"/>
      <c r="M458"/>
    </row>
    <row r="459" spans="1:13" x14ac:dyDescent="0.25">
      <c r="A459"/>
      <c r="B459"/>
      <c r="C459"/>
      <c r="D459"/>
      <c r="E459"/>
      <c r="F459"/>
      <c r="G459"/>
      <c r="H459"/>
      <c r="I459"/>
      <c r="J459"/>
      <c r="K459"/>
      <c r="L459"/>
      <c r="M459"/>
    </row>
    <row r="460" spans="1:13" x14ac:dyDescent="0.25">
      <c r="A460"/>
      <c r="B460"/>
      <c r="C460"/>
      <c r="D460"/>
      <c r="E460"/>
      <c r="F460"/>
      <c r="G460"/>
      <c r="H460"/>
      <c r="I460"/>
      <c r="J460"/>
      <c r="K460"/>
      <c r="L460"/>
      <c r="M460"/>
    </row>
    <row r="461" spans="1:13" x14ac:dyDescent="0.25">
      <c r="A461"/>
      <c r="B461"/>
      <c r="C461"/>
      <c r="D461"/>
      <c r="E461"/>
      <c r="F461"/>
      <c r="G461"/>
      <c r="H461"/>
      <c r="I461"/>
      <c r="J461"/>
      <c r="K461"/>
      <c r="L461"/>
      <c r="M461"/>
    </row>
    <row r="462" spans="1:13" x14ac:dyDescent="0.25">
      <c r="A462"/>
      <c r="B462"/>
      <c r="C462"/>
      <c r="D462"/>
      <c r="E462"/>
      <c r="F462"/>
      <c r="G462"/>
      <c r="H462"/>
      <c r="I462"/>
      <c r="J462"/>
      <c r="K462"/>
      <c r="L462"/>
      <c r="M462"/>
    </row>
    <row r="463" spans="1:13" x14ac:dyDescent="0.25">
      <c r="A463"/>
      <c r="B463"/>
      <c r="C463"/>
      <c r="D463"/>
      <c r="E463"/>
      <c r="F463"/>
      <c r="G463"/>
      <c r="H463"/>
      <c r="I463"/>
      <c r="J463"/>
      <c r="K463"/>
      <c r="L463"/>
      <c r="M463"/>
    </row>
    <row r="464" spans="1:13" x14ac:dyDescent="0.25">
      <c r="A464"/>
      <c r="B464"/>
      <c r="C464"/>
      <c r="D464"/>
      <c r="E464"/>
      <c r="F464"/>
      <c r="G464"/>
      <c r="H464"/>
      <c r="I464"/>
      <c r="J464"/>
      <c r="K464"/>
      <c r="L464"/>
      <c r="M464"/>
    </row>
    <row r="465" spans="1:13" x14ac:dyDescent="0.25">
      <c r="A465"/>
      <c r="B465"/>
      <c r="C465"/>
      <c r="D465"/>
      <c r="E465"/>
      <c r="F465"/>
      <c r="G465"/>
      <c r="H465"/>
      <c r="I465"/>
      <c r="J465"/>
      <c r="K465"/>
      <c r="L465"/>
      <c r="M465"/>
    </row>
    <row r="466" spans="1:13" x14ac:dyDescent="0.25">
      <c r="A466"/>
      <c r="B466"/>
      <c r="C466"/>
      <c r="D466"/>
      <c r="E466"/>
      <c r="F466"/>
      <c r="G466"/>
      <c r="H466"/>
      <c r="I466"/>
      <c r="J466"/>
      <c r="K466"/>
      <c r="L466"/>
      <c r="M466"/>
    </row>
    <row r="467" spans="1:13" x14ac:dyDescent="0.25">
      <c r="A467"/>
      <c r="B467"/>
      <c r="C467"/>
      <c r="D467"/>
      <c r="E467"/>
      <c r="F467"/>
      <c r="G467"/>
      <c r="H467"/>
      <c r="I467"/>
      <c r="J467"/>
      <c r="K467"/>
      <c r="L467"/>
      <c r="M467"/>
    </row>
    <row r="468" spans="1:13" x14ac:dyDescent="0.25">
      <c r="A468"/>
      <c r="B468"/>
      <c r="C468"/>
      <c r="D468"/>
      <c r="E468"/>
      <c r="F468"/>
      <c r="G468"/>
      <c r="H468"/>
      <c r="I468"/>
      <c r="J468"/>
      <c r="K468"/>
      <c r="L468"/>
      <c r="M468"/>
    </row>
    <row r="469" spans="1:13" x14ac:dyDescent="0.25">
      <c r="A469"/>
      <c r="B469"/>
      <c r="C469"/>
      <c r="D469"/>
      <c r="E469"/>
      <c r="F469"/>
      <c r="G469"/>
      <c r="H469"/>
      <c r="I469"/>
      <c r="J469"/>
      <c r="K469"/>
      <c r="L469"/>
      <c r="M469"/>
    </row>
    <row r="470" spans="1:13" x14ac:dyDescent="0.25">
      <c r="A470"/>
      <c r="B470"/>
      <c r="C470"/>
      <c r="D470"/>
      <c r="E470"/>
      <c r="F470"/>
      <c r="G470"/>
      <c r="H470"/>
      <c r="I470"/>
      <c r="J470"/>
      <c r="K470"/>
      <c r="L470"/>
      <c r="M470"/>
    </row>
    <row r="471" spans="1:13" x14ac:dyDescent="0.25">
      <c r="A471"/>
      <c r="B471"/>
      <c r="C471"/>
      <c r="D471"/>
      <c r="E471"/>
      <c r="F471"/>
      <c r="G471"/>
      <c r="H471"/>
      <c r="I471"/>
      <c r="J471"/>
      <c r="K471"/>
      <c r="L471"/>
      <c r="M471"/>
    </row>
    <row r="472" spans="1:13" x14ac:dyDescent="0.25">
      <c r="A472"/>
      <c r="B472"/>
      <c r="C472"/>
      <c r="D472"/>
      <c r="E472"/>
      <c r="F472"/>
      <c r="G472"/>
      <c r="H472"/>
      <c r="I472"/>
      <c r="J472"/>
      <c r="K472"/>
      <c r="L472"/>
      <c r="M472"/>
    </row>
    <row r="473" spans="1:13" x14ac:dyDescent="0.25">
      <c r="A473"/>
      <c r="B473"/>
      <c r="C473"/>
      <c r="D473"/>
      <c r="E473"/>
      <c r="F473"/>
      <c r="G473"/>
      <c r="H473"/>
      <c r="I473"/>
      <c r="J473"/>
      <c r="K473"/>
      <c r="L473"/>
      <c r="M473"/>
    </row>
    <row r="474" spans="1:13" x14ac:dyDescent="0.25">
      <c r="A474"/>
      <c r="B474"/>
      <c r="C474"/>
      <c r="D474"/>
      <c r="E474"/>
      <c r="F474"/>
      <c r="G474"/>
      <c r="H474"/>
      <c r="I474"/>
      <c r="J474"/>
      <c r="K474"/>
      <c r="L474"/>
      <c r="M474"/>
    </row>
    <row r="475" spans="1:13" x14ac:dyDescent="0.25">
      <c r="A475"/>
      <c r="B475"/>
      <c r="C475"/>
      <c r="D475"/>
      <c r="E475"/>
      <c r="F475"/>
      <c r="G475"/>
      <c r="H475"/>
      <c r="I475"/>
      <c r="J475"/>
      <c r="K475"/>
      <c r="L475"/>
      <c r="M475"/>
    </row>
    <row r="476" spans="1:13" x14ac:dyDescent="0.25">
      <c r="A476"/>
      <c r="B476"/>
      <c r="C476"/>
      <c r="D476"/>
      <c r="E476"/>
      <c r="F476"/>
      <c r="G476"/>
      <c r="H476"/>
      <c r="I476"/>
      <c r="J476"/>
      <c r="K476"/>
      <c r="L476"/>
      <c r="M476"/>
    </row>
    <row r="477" spans="1:13" x14ac:dyDescent="0.25">
      <c r="A477"/>
      <c r="B477"/>
      <c r="C477"/>
      <c r="D477"/>
      <c r="E477"/>
      <c r="F477"/>
      <c r="G477"/>
      <c r="H477"/>
      <c r="I477"/>
      <c r="J477"/>
      <c r="K477"/>
      <c r="L477"/>
      <c r="M477"/>
    </row>
    <row r="478" spans="1:13" x14ac:dyDescent="0.25">
      <c r="A478"/>
      <c r="B478"/>
      <c r="C478"/>
      <c r="D478"/>
      <c r="E478"/>
      <c r="F478"/>
      <c r="G478"/>
      <c r="H478"/>
      <c r="I478"/>
      <c r="J478"/>
      <c r="K478"/>
      <c r="L478"/>
      <c r="M478"/>
    </row>
    <row r="479" spans="1:13" x14ac:dyDescent="0.25">
      <c r="A479"/>
      <c r="B479"/>
      <c r="C479"/>
      <c r="D479"/>
      <c r="E479"/>
      <c r="F479"/>
      <c r="G479"/>
      <c r="H479"/>
      <c r="I479"/>
      <c r="J479"/>
      <c r="K479"/>
      <c r="L479"/>
      <c r="M479"/>
    </row>
    <row r="480" spans="1:13" x14ac:dyDescent="0.25">
      <c r="A480"/>
      <c r="B480"/>
      <c r="C480"/>
      <c r="D480"/>
      <c r="E480"/>
      <c r="F480"/>
      <c r="G480"/>
      <c r="H480"/>
      <c r="I480"/>
      <c r="J480"/>
      <c r="K480"/>
      <c r="L480"/>
      <c r="M480"/>
    </row>
    <row r="481" spans="1:13" x14ac:dyDescent="0.25">
      <c r="A481"/>
      <c r="B481"/>
      <c r="C481"/>
      <c r="D481"/>
      <c r="E481"/>
      <c r="F481"/>
      <c r="G481"/>
      <c r="H481"/>
      <c r="I481"/>
      <c r="J481"/>
      <c r="K481"/>
      <c r="L481"/>
      <c r="M481"/>
    </row>
    <row r="482" spans="1:13" x14ac:dyDescent="0.25">
      <c r="A482"/>
      <c r="B482"/>
      <c r="C482"/>
      <c r="D482"/>
      <c r="E482"/>
      <c r="F482"/>
      <c r="G482"/>
      <c r="H482"/>
      <c r="I482"/>
      <c r="J482"/>
      <c r="K482"/>
      <c r="L482"/>
      <c r="M482"/>
    </row>
    <row r="483" spans="1:13" x14ac:dyDescent="0.25">
      <c r="A483"/>
      <c r="B483"/>
      <c r="C483"/>
      <c r="D483"/>
      <c r="E483"/>
      <c r="F483"/>
      <c r="G483"/>
      <c r="H483"/>
      <c r="I483"/>
      <c r="J483"/>
      <c r="K483"/>
      <c r="L483"/>
      <c r="M483"/>
    </row>
    <row r="484" spans="1:13" x14ac:dyDescent="0.25">
      <c r="A484"/>
      <c r="B484"/>
      <c r="C484"/>
      <c r="D484"/>
      <c r="E484"/>
      <c r="F484"/>
      <c r="G484"/>
      <c r="H484"/>
      <c r="I484"/>
      <c r="J484"/>
      <c r="K484"/>
      <c r="L484"/>
      <c r="M484"/>
    </row>
    <row r="485" spans="1:13" x14ac:dyDescent="0.25">
      <c r="A485"/>
      <c r="B485"/>
      <c r="C485"/>
      <c r="D485"/>
      <c r="E485"/>
      <c r="F485"/>
      <c r="G485"/>
      <c r="H485"/>
      <c r="I485"/>
      <c r="J485"/>
      <c r="K485"/>
      <c r="L485"/>
      <c r="M485"/>
    </row>
    <row r="486" spans="1:13" x14ac:dyDescent="0.25">
      <c r="A486"/>
      <c r="B486"/>
      <c r="C486"/>
      <c r="D486"/>
      <c r="E486"/>
      <c r="F486"/>
      <c r="G486"/>
      <c r="H486"/>
      <c r="I486"/>
      <c r="J486"/>
      <c r="K486"/>
      <c r="L486"/>
      <c r="M486"/>
    </row>
    <row r="487" spans="1:13" x14ac:dyDescent="0.25">
      <c r="A487"/>
      <c r="B487"/>
      <c r="C487"/>
      <c r="D487"/>
      <c r="E487"/>
      <c r="F487"/>
      <c r="G487"/>
      <c r="H487"/>
      <c r="I487"/>
      <c r="J487"/>
      <c r="K487"/>
      <c r="L487"/>
      <c r="M487"/>
    </row>
    <row r="488" spans="1:13" x14ac:dyDescent="0.25">
      <c r="A488"/>
      <c r="B488"/>
      <c r="C488"/>
      <c r="D488"/>
      <c r="E488"/>
      <c r="F488"/>
      <c r="G488"/>
      <c r="H488"/>
      <c r="I488"/>
      <c r="J488"/>
      <c r="K488"/>
      <c r="L488"/>
      <c r="M488"/>
    </row>
    <row r="489" spans="1:13" x14ac:dyDescent="0.25">
      <c r="A489"/>
      <c r="B489"/>
      <c r="C489"/>
      <c r="D489"/>
      <c r="E489"/>
      <c r="F489"/>
      <c r="G489"/>
      <c r="H489"/>
      <c r="I489"/>
      <c r="J489"/>
      <c r="K489"/>
      <c r="L489"/>
      <c r="M489"/>
    </row>
    <row r="490" spans="1:13" x14ac:dyDescent="0.25">
      <c r="A490"/>
      <c r="B490"/>
      <c r="C490"/>
      <c r="D490"/>
      <c r="E490"/>
      <c r="F490"/>
      <c r="G490"/>
      <c r="H490"/>
      <c r="I490"/>
      <c r="J490"/>
      <c r="K490"/>
      <c r="L490"/>
      <c r="M490"/>
    </row>
    <row r="491" spans="1:13" x14ac:dyDescent="0.25">
      <c r="A491"/>
      <c r="B491"/>
      <c r="C491"/>
      <c r="D491"/>
      <c r="E491"/>
      <c r="F491"/>
      <c r="G491"/>
      <c r="H491"/>
      <c r="I491"/>
      <c r="J491"/>
      <c r="K491"/>
      <c r="L491"/>
      <c r="M491"/>
    </row>
    <row r="492" spans="1:13" x14ac:dyDescent="0.25">
      <c r="A492"/>
      <c r="B492"/>
      <c r="C492"/>
      <c r="D492"/>
      <c r="E492"/>
      <c r="F492"/>
      <c r="G492"/>
      <c r="H492"/>
      <c r="I492"/>
      <c r="J492"/>
      <c r="K492"/>
      <c r="L492"/>
      <c r="M492"/>
    </row>
    <row r="493" spans="1:13" x14ac:dyDescent="0.25">
      <c r="A493"/>
      <c r="B493"/>
      <c r="C493"/>
      <c r="D493"/>
      <c r="E493"/>
      <c r="F493"/>
      <c r="G493"/>
      <c r="H493"/>
      <c r="I493"/>
      <c r="J493"/>
      <c r="K493"/>
      <c r="L493"/>
      <c r="M493"/>
    </row>
    <row r="494" spans="1:13" x14ac:dyDescent="0.25">
      <c r="A494"/>
      <c r="B494"/>
      <c r="C494"/>
      <c r="D494"/>
      <c r="E494"/>
      <c r="F494"/>
      <c r="G494"/>
      <c r="H494"/>
      <c r="I494"/>
      <c r="J494"/>
      <c r="K494"/>
      <c r="L494"/>
      <c r="M494"/>
    </row>
    <row r="495" spans="1:13" x14ac:dyDescent="0.25">
      <c r="A495"/>
      <c r="B495"/>
      <c r="C495"/>
      <c r="D495"/>
      <c r="E495"/>
      <c r="F495"/>
      <c r="G495"/>
      <c r="H495"/>
      <c r="I495"/>
      <c r="J495"/>
      <c r="K495"/>
      <c r="L495"/>
      <c r="M495"/>
    </row>
    <row r="496" spans="1:13" x14ac:dyDescent="0.25">
      <c r="A496"/>
      <c r="B496"/>
      <c r="C496"/>
      <c r="D496"/>
      <c r="E496"/>
      <c r="F496"/>
      <c r="G496"/>
      <c r="H496"/>
      <c r="I496"/>
      <c r="J496"/>
      <c r="K496"/>
      <c r="L496"/>
      <c r="M496"/>
    </row>
    <row r="497" spans="1:13" x14ac:dyDescent="0.25">
      <c r="A497"/>
      <c r="B497"/>
      <c r="C497"/>
      <c r="D497"/>
      <c r="E497"/>
      <c r="F497"/>
      <c r="G497"/>
      <c r="H497"/>
      <c r="I497"/>
      <c r="J497"/>
      <c r="K497"/>
      <c r="L497"/>
      <c r="M497"/>
    </row>
    <row r="498" spans="1:13" x14ac:dyDescent="0.25">
      <c r="A498"/>
      <c r="B498"/>
      <c r="C498"/>
      <c r="D498"/>
      <c r="E498"/>
      <c r="F498"/>
      <c r="G498"/>
      <c r="H498"/>
      <c r="I498"/>
      <c r="J498"/>
      <c r="K498"/>
      <c r="L498"/>
      <c r="M498"/>
    </row>
    <row r="499" spans="1:13" x14ac:dyDescent="0.25">
      <c r="A499"/>
      <c r="B499"/>
      <c r="C499"/>
      <c r="D499"/>
      <c r="E499"/>
      <c r="F499"/>
      <c r="G499"/>
      <c r="H499"/>
      <c r="I499"/>
      <c r="J499"/>
      <c r="K499"/>
      <c r="L499"/>
      <c r="M499"/>
    </row>
    <row r="500" spans="1:13" x14ac:dyDescent="0.25">
      <c r="A500"/>
      <c r="B500"/>
      <c r="C500"/>
      <c r="D500"/>
      <c r="E500"/>
      <c r="F500"/>
      <c r="G500"/>
      <c r="H500"/>
      <c r="I500"/>
      <c r="J500"/>
      <c r="K500"/>
      <c r="L500"/>
      <c r="M500"/>
    </row>
    <row r="501" spans="1:13" x14ac:dyDescent="0.25">
      <c r="A501"/>
      <c r="B501"/>
      <c r="C501"/>
      <c r="D501"/>
      <c r="E501"/>
      <c r="F501"/>
      <c r="G501"/>
      <c r="H501"/>
      <c r="I501"/>
      <c r="J501"/>
      <c r="K501"/>
      <c r="L501"/>
      <c r="M501"/>
    </row>
    <row r="502" spans="1:13" x14ac:dyDescent="0.25">
      <c r="A502"/>
      <c r="B502"/>
      <c r="C502"/>
      <c r="D502"/>
      <c r="E502"/>
      <c r="F502"/>
      <c r="G502"/>
      <c r="H502"/>
      <c r="I502"/>
      <c r="J502"/>
      <c r="K502"/>
      <c r="L502"/>
      <c r="M502"/>
    </row>
    <row r="503" spans="1:13" x14ac:dyDescent="0.25">
      <c r="A503"/>
      <c r="B503"/>
      <c r="C503"/>
      <c r="D503"/>
      <c r="E503"/>
      <c r="F503"/>
      <c r="G503"/>
      <c r="H503"/>
      <c r="I503"/>
      <c r="J503"/>
      <c r="K503"/>
      <c r="L503"/>
      <c r="M503"/>
    </row>
    <row r="504" spans="1:13" x14ac:dyDescent="0.25">
      <c r="A504"/>
      <c r="B504"/>
      <c r="C504"/>
      <c r="D504"/>
      <c r="E504"/>
      <c r="F504"/>
      <c r="G504"/>
      <c r="H504"/>
      <c r="I504"/>
      <c r="J504"/>
      <c r="K504"/>
      <c r="L504"/>
      <c r="M504"/>
    </row>
    <row r="505" spans="1:13" x14ac:dyDescent="0.25">
      <c r="A505"/>
      <c r="B505"/>
      <c r="C505"/>
      <c r="D505"/>
      <c r="E505"/>
      <c r="F505"/>
      <c r="G505"/>
      <c r="H505"/>
      <c r="I505"/>
      <c r="J505"/>
      <c r="K505"/>
      <c r="L505"/>
      <c r="M505"/>
    </row>
    <row r="506" spans="1:13" x14ac:dyDescent="0.25">
      <c r="A506"/>
      <c r="B506"/>
      <c r="C506"/>
      <c r="D506"/>
      <c r="E506"/>
      <c r="F506"/>
      <c r="G506"/>
      <c r="H506"/>
      <c r="I506"/>
      <c r="J506"/>
      <c r="K506"/>
      <c r="L506"/>
      <c r="M506"/>
    </row>
    <row r="507" spans="1:13" x14ac:dyDescent="0.25">
      <c r="A507"/>
      <c r="B507"/>
      <c r="C507"/>
      <c r="D507"/>
      <c r="E507"/>
      <c r="F507"/>
      <c r="G507"/>
      <c r="H507"/>
      <c r="I507"/>
      <c r="J507"/>
      <c r="K507"/>
      <c r="L507"/>
      <c r="M507"/>
    </row>
    <row r="508" spans="1:13" x14ac:dyDescent="0.25">
      <c r="A508"/>
      <c r="B508"/>
      <c r="C508"/>
      <c r="D508"/>
      <c r="E508"/>
      <c r="F508"/>
      <c r="G508"/>
      <c r="H508"/>
      <c r="I508"/>
      <c r="J508"/>
      <c r="K508"/>
      <c r="L508"/>
      <c r="M508"/>
    </row>
    <row r="509" spans="1:13" x14ac:dyDescent="0.25">
      <c r="A509"/>
      <c r="B509"/>
      <c r="C509"/>
      <c r="D509"/>
      <c r="E509"/>
      <c r="F509"/>
      <c r="G509"/>
      <c r="H509"/>
      <c r="I509"/>
      <c r="J509"/>
      <c r="K509"/>
      <c r="L509"/>
      <c r="M509"/>
    </row>
    <row r="510" spans="1:13" x14ac:dyDescent="0.25">
      <c r="A510"/>
      <c r="B510"/>
      <c r="C510"/>
      <c r="D510"/>
      <c r="E510"/>
      <c r="F510"/>
      <c r="G510"/>
      <c r="H510"/>
      <c r="I510"/>
      <c r="J510"/>
      <c r="K510"/>
      <c r="L510"/>
      <c r="M510"/>
    </row>
    <row r="511" spans="1:13" x14ac:dyDescent="0.25">
      <c r="A511"/>
      <c r="B511"/>
      <c r="C511"/>
      <c r="D511"/>
      <c r="E511"/>
      <c r="F511"/>
      <c r="G511"/>
      <c r="H511"/>
      <c r="I511"/>
      <c r="J511"/>
      <c r="K511"/>
      <c r="L511"/>
      <c r="M511"/>
    </row>
    <row r="512" spans="1:13" x14ac:dyDescent="0.25">
      <c r="A512"/>
      <c r="B512"/>
      <c r="C512"/>
      <c r="D512"/>
      <c r="E512"/>
      <c r="F512"/>
      <c r="G512"/>
      <c r="H512"/>
      <c r="I512"/>
      <c r="J512"/>
      <c r="K512"/>
      <c r="L512"/>
      <c r="M512"/>
    </row>
    <row r="513" spans="1:13" x14ac:dyDescent="0.25">
      <c r="A513"/>
      <c r="B513"/>
      <c r="C513"/>
      <c r="D513"/>
      <c r="E513"/>
      <c r="F513"/>
      <c r="G513"/>
      <c r="H513"/>
      <c r="I513"/>
      <c r="J513"/>
      <c r="K513"/>
      <c r="L513"/>
      <c r="M513"/>
    </row>
    <row r="514" spans="1:13" x14ac:dyDescent="0.25">
      <c r="A514"/>
      <c r="B514"/>
      <c r="C514"/>
      <c r="D514"/>
      <c r="E514"/>
      <c r="F514"/>
      <c r="G514"/>
      <c r="H514"/>
      <c r="I514"/>
      <c r="J514"/>
      <c r="K514"/>
      <c r="L514"/>
      <c r="M514"/>
    </row>
    <row r="515" spans="1:13" x14ac:dyDescent="0.25">
      <c r="A515"/>
      <c r="B515"/>
      <c r="C515"/>
      <c r="D515"/>
      <c r="E515"/>
      <c r="F515"/>
      <c r="G515"/>
      <c r="H515"/>
      <c r="I515"/>
      <c r="J515"/>
      <c r="K515"/>
      <c r="L515"/>
      <c r="M515"/>
    </row>
    <row r="516" spans="1:13" x14ac:dyDescent="0.25">
      <c r="A516"/>
      <c r="B516"/>
      <c r="C516"/>
      <c r="D516"/>
      <c r="E516"/>
      <c r="F516"/>
      <c r="G516"/>
      <c r="H516"/>
      <c r="I516"/>
      <c r="J516"/>
      <c r="K516"/>
      <c r="L516"/>
      <c r="M516"/>
    </row>
    <row r="517" spans="1:13" x14ac:dyDescent="0.25">
      <c r="A517"/>
      <c r="B517"/>
      <c r="C517"/>
      <c r="D517"/>
      <c r="E517"/>
      <c r="F517"/>
      <c r="G517"/>
      <c r="H517"/>
      <c r="I517"/>
      <c r="J517"/>
      <c r="K517"/>
      <c r="L517"/>
      <c r="M517"/>
    </row>
    <row r="518" spans="1:13" x14ac:dyDescent="0.25">
      <c r="A518"/>
      <c r="B518"/>
      <c r="C518"/>
      <c r="D518"/>
      <c r="E518"/>
      <c r="F518"/>
      <c r="G518"/>
      <c r="H518"/>
      <c r="I518"/>
      <c r="J518"/>
      <c r="K518"/>
      <c r="L518"/>
      <c r="M518"/>
    </row>
    <row r="519" spans="1:13" x14ac:dyDescent="0.25">
      <c r="A519"/>
      <c r="B519"/>
      <c r="C519"/>
      <c r="D519"/>
      <c r="E519"/>
      <c r="F519"/>
      <c r="G519"/>
      <c r="H519"/>
      <c r="I519"/>
      <c r="J519"/>
      <c r="K519"/>
      <c r="L519"/>
      <c r="M519"/>
    </row>
    <row r="520" spans="1:13" x14ac:dyDescent="0.25">
      <c r="A520"/>
      <c r="B520"/>
      <c r="C520"/>
      <c r="D520"/>
      <c r="E520"/>
      <c r="F520"/>
      <c r="G520"/>
      <c r="H520"/>
      <c r="I520"/>
      <c r="J520"/>
      <c r="K520"/>
      <c r="L520"/>
      <c r="M520"/>
    </row>
    <row r="521" spans="1:13" x14ac:dyDescent="0.25">
      <c r="A521"/>
      <c r="B521"/>
      <c r="C521"/>
      <c r="D521"/>
      <c r="E521"/>
      <c r="F521"/>
      <c r="G521"/>
      <c r="H521"/>
      <c r="I521"/>
      <c r="J521"/>
      <c r="K521"/>
      <c r="L521"/>
      <c r="M521"/>
    </row>
    <row r="522" spans="1:13" x14ac:dyDescent="0.25">
      <c r="A522"/>
      <c r="B522"/>
      <c r="C522"/>
      <c r="D522"/>
      <c r="E522"/>
      <c r="F522"/>
      <c r="G522"/>
      <c r="H522"/>
      <c r="I522"/>
      <c r="J522"/>
      <c r="K522"/>
      <c r="L522"/>
      <c r="M522"/>
    </row>
    <row r="523" spans="1:13" x14ac:dyDescent="0.25">
      <c r="A523"/>
      <c r="B523"/>
      <c r="C523"/>
      <c r="D523"/>
      <c r="E523"/>
      <c r="F523"/>
      <c r="G523"/>
      <c r="H523"/>
      <c r="I523"/>
      <c r="J523"/>
      <c r="K523"/>
      <c r="L523"/>
      <c r="M523"/>
    </row>
    <row r="524" spans="1:13" x14ac:dyDescent="0.25">
      <c r="A524"/>
      <c r="B524"/>
      <c r="C524"/>
      <c r="D524"/>
      <c r="E524"/>
      <c r="F524"/>
      <c r="G524"/>
      <c r="H524"/>
      <c r="I524"/>
      <c r="J524"/>
      <c r="K524"/>
      <c r="L524"/>
      <c r="M524"/>
    </row>
    <row r="525" spans="1:13" x14ac:dyDescent="0.25">
      <c r="A525"/>
      <c r="B525"/>
      <c r="C525"/>
      <c r="D525"/>
      <c r="E525"/>
      <c r="F525"/>
      <c r="G525"/>
      <c r="H525"/>
      <c r="I525"/>
      <c r="J525"/>
      <c r="K525"/>
      <c r="L525"/>
      <c r="M525"/>
    </row>
    <row r="526" spans="1:13" x14ac:dyDescent="0.25">
      <c r="A526"/>
      <c r="B526"/>
      <c r="C526"/>
      <c r="D526"/>
      <c r="E526"/>
      <c r="F526"/>
      <c r="G526"/>
      <c r="H526"/>
      <c r="I526"/>
      <c r="J526"/>
      <c r="K526"/>
      <c r="L526"/>
      <c r="M526"/>
    </row>
    <row r="527" spans="1:13" x14ac:dyDescent="0.25">
      <c r="A527"/>
      <c r="B527"/>
      <c r="C527"/>
      <c r="D527"/>
      <c r="E527"/>
      <c r="F527"/>
      <c r="G527"/>
      <c r="H527"/>
      <c r="I527"/>
      <c r="J527"/>
      <c r="K527"/>
      <c r="L527"/>
      <c r="M527"/>
    </row>
    <row r="528" spans="1:13" x14ac:dyDescent="0.25">
      <c r="A528"/>
      <c r="B528"/>
      <c r="C528"/>
      <c r="D528"/>
      <c r="E528"/>
      <c r="F528"/>
      <c r="G528"/>
      <c r="H528"/>
      <c r="I528"/>
      <c r="J528"/>
      <c r="K528"/>
      <c r="L528"/>
      <c r="M528"/>
    </row>
    <row r="529" spans="1:13" x14ac:dyDescent="0.25">
      <c r="A529"/>
      <c r="B529"/>
      <c r="C529"/>
      <c r="D529"/>
      <c r="E529"/>
      <c r="F529"/>
      <c r="G529"/>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row r="641" spans="1:13" x14ac:dyDescent="0.25">
      <c r="A641"/>
      <c r="B641"/>
      <c r="C641"/>
      <c r="D641"/>
      <c r="E641"/>
      <c r="F641"/>
      <c r="G641"/>
      <c r="H641"/>
      <c r="I641"/>
      <c r="J641"/>
      <c r="K641"/>
      <c r="L641"/>
      <c r="M641"/>
    </row>
    <row r="642" spans="1:13" x14ac:dyDescent="0.25">
      <c r="A642"/>
      <c r="B642"/>
      <c r="C642"/>
      <c r="D642"/>
      <c r="E642"/>
      <c r="F642"/>
      <c r="G642"/>
      <c r="H642"/>
      <c r="I642"/>
      <c r="J642"/>
      <c r="K642"/>
      <c r="L642"/>
      <c r="M642"/>
    </row>
    <row r="643" spans="1:13" x14ac:dyDescent="0.25">
      <c r="A643"/>
      <c r="B643"/>
      <c r="C643"/>
      <c r="D643"/>
      <c r="E643"/>
      <c r="F643"/>
      <c r="G643"/>
      <c r="H643"/>
      <c r="I643"/>
      <c r="J643"/>
      <c r="K643"/>
      <c r="L643"/>
      <c r="M643"/>
    </row>
    <row r="644" spans="1:13" x14ac:dyDescent="0.25">
      <c r="A644"/>
      <c r="B644"/>
      <c r="C644"/>
      <c r="D644"/>
      <c r="E644"/>
      <c r="F644"/>
      <c r="G644"/>
      <c r="H644"/>
      <c r="I644"/>
      <c r="J644"/>
      <c r="K644"/>
      <c r="L644"/>
      <c r="M644"/>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82945" r:id="rId5" name="ToggleButton1">
          <controlPr defaultSize="0" autoFill="0" autoLine="0" r:id="rId6">
            <anchor moveWithCells="1">
              <from>
                <xdr:col>2</xdr:col>
                <xdr:colOff>19050</xdr:colOff>
                <xdr:row>0</xdr:row>
                <xdr:rowOff>9525</xdr:rowOff>
              </from>
              <to>
                <xdr:col>4</xdr:col>
                <xdr:colOff>0</xdr:colOff>
                <xdr:row>1</xdr:row>
                <xdr:rowOff>180975</xdr:rowOff>
              </to>
            </anchor>
          </controlPr>
        </control>
      </mc:Choice>
      <mc:Fallback>
        <control shapeId="82945" r:id="rId5" name="ToggleButton1"/>
      </mc:Fallback>
    </mc:AlternateContent>
    <mc:AlternateContent xmlns:mc="http://schemas.openxmlformats.org/markup-compatibility/2006">
      <mc:Choice Requires="x14">
        <control shapeId="82946" r:id="rId7" name="ToggleButton2">
          <controlPr defaultSize="0" autoLine="0" r:id="rId8">
            <anchor moveWithCells="1">
              <from>
                <xdr:col>3</xdr:col>
                <xdr:colOff>1419225</xdr:colOff>
                <xdr:row>0</xdr:row>
                <xdr:rowOff>9525</xdr:rowOff>
              </from>
              <to>
                <xdr:col>5</xdr:col>
                <xdr:colOff>19050</xdr:colOff>
                <xdr:row>1</xdr:row>
                <xdr:rowOff>180975</xdr:rowOff>
              </to>
            </anchor>
          </controlPr>
        </control>
      </mc:Choice>
      <mc:Fallback>
        <control shapeId="82946" r:id="rId7" name="ToggleButton2"/>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9" tint="0.59999389629810485"/>
  </sheetPr>
  <dimension ref="A1:M644"/>
  <sheetViews>
    <sheetView workbookViewId="0">
      <selection activeCell="B13" sqref="B6:B65"/>
    </sheetView>
  </sheetViews>
  <sheetFormatPr defaultRowHeight="15" x14ac:dyDescent="0.25"/>
  <cols>
    <col min="1" max="2" width="21.42578125" style="35" customWidth="1"/>
    <col min="3" max="4" width="21.42578125" style="35" bestFit="1" customWidth="1"/>
    <col min="5" max="5" width="38.7109375" style="35" customWidth="1"/>
    <col min="6" max="7" width="53.7109375" style="35" customWidth="1"/>
    <col min="8" max="8" width="20" style="35" customWidth="1"/>
    <col min="9" max="16384" width="9.140625" style="35"/>
  </cols>
  <sheetData>
    <row r="1" spans="1:13" x14ac:dyDescent="0.25">
      <c r="A1" s="24" t="s">
        <v>1556</v>
      </c>
      <c r="B1" s="35" t="s">
        <v>47</v>
      </c>
    </row>
    <row r="2" spans="1:13" x14ac:dyDescent="0.25">
      <c r="A2" s="24" t="s">
        <v>46</v>
      </c>
      <c r="B2" s="35" t="s">
        <v>2332</v>
      </c>
    </row>
    <row r="4" spans="1:13" x14ac:dyDescent="0.25">
      <c r="A4"/>
      <c r="B4"/>
      <c r="C4"/>
      <c r="D4"/>
      <c r="E4"/>
      <c r="F4"/>
      <c r="G4"/>
      <c r="H4"/>
      <c r="I4"/>
      <c r="J4"/>
      <c r="K4"/>
      <c r="L4"/>
      <c r="M4"/>
    </row>
    <row r="5" spans="1:13" x14ac:dyDescent="0.25">
      <c r="A5" s="24" t="s">
        <v>1548</v>
      </c>
      <c r="B5" s="24" t="s">
        <v>1549</v>
      </c>
      <c r="C5" s="24" t="s">
        <v>1550</v>
      </c>
      <c r="D5" s="24" t="s">
        <v>1551</v>
      </c>
      <c r="E5" s="24" t="s">
        <v>1547</v>
      </c>
      <c r="F5" s="24" t="s">
        <v>1557</v>
      </c>
      <c r="G5" s="24" t="s">
        <v>1740</v>
      </c>
      <c r="H5"/>
      <c r="I5"/>
      <c r="J5"/>
      <c r="K5"/>
      <c r="L5"/>
      <c r="M5"/>
    </row>
    <row r="6" spans="1:13" x14ac:dyDescent="0.25">
      <c r="A6" s="35" t="s">
        <v>1751</v>
      </c>
      <c r="B6" s="35" t="s">
        <v>1559</v>
      </c>
      <c r="C6" s="35" t="s">
        <v>1559</v>
      </c>
      <c r="D6" s="35" t="s">
        <v>1559</v>
      </c>
      <c r="E6" s="35" t="s">
        <v>1751</v>
      </c>
      <c r="F6" s="35" t="s">
        <v>1727</v>
      </c>
      <c r="G6" s="35" t="s">
        <v>837</v>
      </c>
      <c r="H6"/>
      <c r="I6"/>
      <c r="J6"/>
      <c r="K6"/>
      <c r="L6"/>
      <c r="M6"/>
    </row>
    <row r="7" spans="1:13" x14ac:dyDescent="0.25">
      <c r="A7"/>
      <c r="B7" s="35" t="s">
        <v>1752</v>
      </c>
      <c r="C7" s="35" t="s">
        <v>1559</v>
      </c>
      <c r="D7" s="35" t="s">
        <v>1559</v>
      </c>
      <c r="E7" s="35" t="s">
        <v>1752</v>
      </c>
      <c r="F7" s="35" t="s">
        <v>1727</v>
      </c>
      <c r="G7" s="35" t="s">
        <v>837</v>
      </c>
      <c r="H7"/>
      <c r="I7"/>
      <c r="J7"/>
      <c r="K7"/>
      <c r="L7"/>
      <c r="M7"/>
    </row>
    <row r="8" spans="1:13" x14ac:dyDescent="0.25">
      <c r="A8"/>
      <c r="B8"/>
      <c r="C8" s="35" t="s">
        <v>1753</v>
      </c>
      <c r="D8" s="35" t="s">
        <v>1559</v>
      </c>
      <c r="E8" s="35" t="s">
        <v>1753</v>
      </c>
      <c r="F8" s="35" t="s">
        <v>1726</v>
      </c>
      <c r="G8" s="35" t="s">
        <v>837</v>
      </c>
      <c r="H8"/>
      <c r="I8"/>
      <c r="J8"/>
      <c r="K8"/>
      <c r="L8"/>
      <c r="M8"/>
    </row>
    <row r="9" spans="1:13" x14ac:dyDescent="0.25">
      <c r="A9"/>
      <c r="B9"/>
      <c r="C9" s="35" t="s">
        <v>1754</v>
      </c>
      <c r="D9" s="35" t="s">
        <v>1559</v>
      </c>
      <c r="E9" s="35" t="s">
        <v>1754</v>
      </c>
      <c r="F9" s="35" t="s">
        <v>1727</v>
      </c>
      <c r="G9" s="35" t="s">
        <v>1741</v>
      </c>
      <c r="H9"/>
      <c r="I9"/>
      <c r="J9"/>
      <c r="K9"/>
      <c r="L9"/>
      <c r="M9"/>
    </row>
    <row r="10" spans="1:13" x14ac:dyDescent="0.25">
      <c r="A10"/>
      <c r="B10"/>
      <c r="C10" s="35" t="s">
        <v>1755</v>
      </c>
      <c r="D10" s="35" t="s">
        <v>1559</v>
      </c>
      <c r="E10" s="35" t="s">
        <v>1755</v>
      </c>
      <c r="F10" s="35" t="s">
        <v>1726</v>
      </c>
      <c r="G10" s="35" t="s">
        <v>1741</v>
      </c>
      <c r="H10"/>
      <c r="I10"/>
      <c r="J10"/>
      <c r="K10"/>
      <c r="L10"/>
      <c r="M10"/>
    </row>
    <row r="11" spans="1:13" x14ac:dyDescent="0.25">
      <c r="A11"/>
      <c r="B11"/>
      <c r="C11" s="35" t="s">
        <v>1756</v>
      </c>
      <c r="D11" s="35" t="s">
        <v>1559</v>
      </c>
      <c r="E11" s="35" t="s">
        <v>1756</v>
      </c>
      <c r="F11" s="35" t="s">
        <v>1726</v>
      </c>
      <c r="G11" s="35" t="s">
        <v>1742</v>
      </c>
      <c r="H11"/>
      <c r="I11"/>
      <c r="J11"/>
      <c r="K11"/>
      <c r="L11"/>
      <c r="M11"/>
    </row>
    <row r="12" spans="1:13" x14ac:dyDescent="0.25">
      <c r="A12"/>
      <c r="B12"/>
      <c r="C12" s="35" t="s">
        <v>1757</v>
      </c>
      <c r="D12" s="35" t="s">
        <v>1559</v>
      </c>
      <c r="E12" s="35" t="s">
        <v>1757</v>
      </c>
      <c r="F12" s="35" t="s">
        <v>1726</v>
      </c>
      <c r="G12" s="35" t="s">
        <v>1742</v>
      </c>
      <c r="H12"/>
      <c r="I12"/>
      <c r="J12"/>
      <c r="K12"/>
      <c r="L12"/>
      <c r="M12"/>
    </row>
    <row r="13" spans="1:13" x14ac:dyDescent="0.25">
      <c r="A13"/>
      <c r="B13"/>
      <c r="C13" s="35" t="s">
        <v>1758</v>
      </c>
      <c r="D13" s="35" t="s">
        <v>1559</v>
      </c>
      <c r="E13" s="35" t="s">
        <v>1758</v>
      </c>
      <c r="F13" s="35" t="s">
        <v>1726</v>
      </c>
      <c r="G13" s="35" t="s">
        <v>1742</v>
      </c>
      <c r="H13"/>
      <c r="I13"/>
      <c r="J13"/>
      <c r="K13"/>
      <c r="L13"/>
      <c r="M13"/>
    </row>
    <row r="14" spans="1:13" x14ac:dyDescent="0.25">
      <c r="A14"/>
      <c r="B14"/>
      <c r="C14" s="35" t="s">
        <v>1759</v>
      </c>
      <c r="D14" s="35" t="s">
        <v>1559</v>
      </c>
      <c r="E14" s="35" t="s">
        <v>1759</v>
      </c>
      <c r="F14" s="35" t="s">
        <v>1726</v>
      </c>
      <c r="G14" s="35" t="s">
        <v>259</v>
      </c>
      <c r="H14"/>
      <c r="I14"/>
      <c r="J14"/>
      <c r="K14"/>
      <c r="L14"/>
      <c r="M14"/>
    </row>
    <row r="15" spans="1:13" x14ac:dyDescent="0.25">
      <c r="A15"/>
      <c r="B15"/>
      <c r="C15" s="35" t="s">
        <v>1760</v>
      </c>
      <c r="D15" s="35" t="s">
        <v>1559</v>
      </c>
      <c r="E15" s="35" t="s">
        <v>1760</v>
      </c>
      <c r="F15" s="35" t="s">
        <v>1726</v>
      </c>
      <c r="G15" s="35" t="s">
        <v>1743</v>
      </c>
      <c r="H15"/>
      <c r="I15"/>
      <c r="J15"/>
      <c r="K15"/>
      <c r="L15"/>
      <c r="M15"/>
    </row>
    <row r="16" spans="1:13" x14ac:dyDescent="0.25">
      <c r="A16"/>
      <c r="B16"/>
      <c r="C16" s="35" t="s">
        <v>1761</v>
      </c>
      <c r="D16" s="35" t="s">
        <v>1559</v>
      </c>
      <c r="E16" s="35" t="s">
        <v>1761</v>
      </c>
      <c r="F16" s="35" t="s">
        <v>1726</v>
      </c>
      <c r="G16" s="35" t="s">
        <v>837</v>
      </c>
      <c r="H16"/>
      <c r="I16"/>
      <c r="J16"/>
      <c r="K16"/>
      <c r="L16"/>
      <c r="M16"/>
    </row>
    <row r="17" spans="1:13" x14ac:dyDescent="0.25">
      <c r="A17"/>
      <c r="B17"/>
      <c r="C17"/>
      <c r="D17" s="35" t="s">
        <v>1762</v>
      </c>
      <c r="E17" s="35" t="s">
        <v>1762</v>
      </c>
      <c r="F17" s="35" t="s">
        <v>1726</v>
      </c>
      <c r="G17" s="35" t="s">
        <v>1728</v>
      </c>
      <c r="H17"/>
      <c r="I17"/>
      <c r="J17"/>
      <c r="K17"/>
      <c r="L17"/>
      <c r="M17"/>
    </row>
    <row r="18" spans="1:13" x14ac:dyDescent="0.25">
      <c r="A18"/>
      <c r="B18"/>
      <c r="C18"/>
      <c r="D18" s="35" t="s">
        <v>1763</v>
      </c>
      <c r="E18" s="35" t="s">
        <v>1763</v>
      </c>
      <c r="F18" s="35" t="s">
        <v>1726</v>
      </c>
      <c r="G18" s="35" t="s">
        <v>1728</v>
      </c>
      <c r="H18"/>
      <c r="I18"/>
      <c r="J18"/>
      <c r="K18"/>
      <c r="L18"/>
      <c r="M18"/>
    </row>
    <row r="19" spans="1:13" x14ac:dyDescent="0.25">
      <c r="A19"/>
      <c r="B19"/>
      <c r="C19"/>
      <c r="D19" s="35" t="s">
        <v>1764</v>
      </c>
      <c r="E19" s="35" t="s">
        <v>1764</v>
      </c>
      <c r="F19" s="35" t="s">
        <v>1726</v>
      </c>
      <c r="G19" s="35" t="s">
        <v>1728</v>
      </c>
      <c r="H19"/>
      <c r="I19"/>
      <c r="J19"/>
      <c r="K19"/>
      <c r="L19"/>
      <c r="M19"/>
    </row>
    <row r="20" spans="1:13" x14ac:dyDescent="0.25">
      <c r="A20"/>
      <c r="B20"/>
      <c r="C20" s="35" t="s">
        <v>1765</v>
      </c>
      <c r="D20" s="35" t="s">
        <v>1559</v>
      </c>
      <c r="E20" s="35" t="s">
        <v>1765</v>
      </c>
      <c r="F20" s="35" t="s">
        <v>1726</v>
      </c>
      <c r="G20" s="35" t="s">
        <v>837</v>
      </c>
      <c r="H20"/>
      <c r="I20"/>
      <c r="J20"/>
      <c r="K20"/>
      <c r="L20"/>
      <c r="M20"/>
    </row>
    <row r="21" spans="1:13" x14ac:dyDescent="0.25">
      <c r="A21"/>
      <c r="B21"/>
      <c r="C21"/>
      <c r="D21" s="35" t="s">
        <v>1766</v>
      </c>
      <c r="E21" s="35" t="s">
        <v>1766</v>
      </c>
      <c r="F21" s="35" t="s">
        <v>1726</v>
      </c>
      <c r="G21" s="35" t="s">
        <v>1728</v>
      </c>
      <c r="H21"/>
      <c r="I21"/>
      <c r="J21"/>
      <c r="K21"/>
      <c r="L21"/>
      <c r="M21"/>
    </row>
    <row r="22" spans="1:13" x14ac:dyDescent="0.25">
      <c r="A22"/>
      <c r="B22"/>
      <c r="C22"/>
      <c r="D22" s="35" t="s">
        <v>1767</v>
      </c>
      <c r="E22" s="35" t="s">
        <v>1767</v>
      </c>
      <c r="F22" s="35" t="s">
        <v>1726</v>
      </c>
      <c r="G22" s="35" t="s">
        <v>1728</v>
      </c>
      <c r="H22"/>
      <c r="I22"/>
      <c r="J22"/>
      <c r="K22"/>
      <c r="L22"/>
      <c r="M22"/>
    </row>
    <row r="23" spans="1:13" x14ac:dyDescent="0.25">
      <c r="A23"/>
      <c r="B23"/>
      <c r="C23"/>
      <c r="D23" s="35" t="s">
        <v>1768</v>
      </c>
      <c r="E23" s="35" t="s">
        <v>1768</v>
      </c>
      <c r="F23" s="35" t="s">
        <v>1726</v>
      </c>
      <c r="G23" s="35" t="s">
        <v>1728</v>
      </c>
      <c r="H23"/>
      <c r="I23"/>
      <c r="J23"/>
      <c r="K23"/>
      <c r="L23"/>
      <c r="M23"/>
    </row>
    <row r="24" spans="1:13" x14ac:dyDescent="0.25">
      <c r="A24"/>
      <c r="B24"/>
      <c r="C24"/>
      <c r="D24" s="35" t="s">
        <v>1769</v>
      </c>
      <c r="E24" s="35" t="s">
        <v>1769</v>
      </c>
      <c r="F24" s="35" t="s">
        <v>1726</v>
      </c>
      <c r="G24" s="35" t="s">
        <v>1728</v>
      </c>
      <c r="H24"/>
      <c r="I24"/>
      <c r="J24"/>
      <c r="K24"/>
      <c r="L24"/>
      <c r="M24"/>
    </row>
    <row r="25" spans="1:13" x14ac:dyDescent="0.25">
      <c r="A25"/>
      <c r="B25"/>
      <c r="C25"/>
      <c r="D25" s="35" t="s">
        <v>1770</v>
      </c>
      <c r="E25" s="35" t="s">
        <v>1770</v>
      </c>
      <c r="F25" s="35" t="s">
        <v>1726</v>
      </c>
      <c r="G25" s="35" t="s">
        <v>1728</v>
      </c>
      <c r="H25"/>
      <c r="I25"/>
      <c r="J25"/>
      <c r="K25"/>
      <c r="L25"/>
      <c r="M25"/>
    </row>
    <row r="26" spans="1:13" x14ac:dyDescent="0.25">
      <c r="A26"/>
      <c r="B26"/>
      <c r="C26"/>
      <c r="D26" s="35" t="s">
        <v>1771</v>
      </c>
      <c r="E26" s="35" t="s">
        <v>1771</v>
      </c>
      <c r="F26" s="35" t="s">
        <v>1726</v>
      </c>
      <c r="G26" s="35" t="s">
        <v>1728</v>
      </c>
      <c r="H26"/>
      <c r="I26"/>
      <c r="J26"/>
      <c r="K26"/>
      <c r="L26"/>
      <c r="M26"/>
    </row>
    <row r="27" spans="1:13" x14ac:dyDescent="0.25">
      <c r="A27"/>
      <c r="B27"/>
      <c r="C27" s="35" t="s">
        <v>1772</v>
      </c>
      <c r="D27" s="35" t="s">
        <v>1559</v>
      </c>
      <c r="E27" s="35" t="s">
        <v>1772</v>
      </c>
      <c r="F27" s="35" t="s">
        <v>1726</v>
      </c>
      <c r="G27" s="35" t="s">
        <v>837</v>
      </c>
      <c r="H27"/>
      <c r="I27"/>
      <c r="J27"/>
      <c r="K27"/>
      <c r="L27"/>
      <c r="M27"/>
    </row>
    <row r="28" spans="1:13" x14ac:dyDescent="0.25">
      <c r="A28"/>
      <c r="B28"/>
      <c r="C28" s="35" t="s">
        <v>1773</v>
      </c>
      <c r="D28" s="35" t="s">
        <v>1559</v>
      </c>
      <c r="E28" s="35" t="s">
        <v>1773</v>
      </c>
      <c r="F28" s="35" t="s">
        <v>1726</v>
      </c>
      <c r="G28" s="35" t="s">
        <v>837</v>
      </c>
      <c r="H28"/>
      <c r="I28"/>
      <c r="J28"/>
      <c r="K28"/>
      <c r="L28"/>
      <c r="M28"/>
    </row>
    <row r="29" spans="1:13" x14ac:dyDescent="0.25">
      <c r="A29"/>
      <c r="B29"/>
      <c r="C29"/>
      <c r="D29" s="35" t="s">
        <v>1774</v>
      </c>
      <c r="E29" s="35" t="s">
        <v>1774</v>
      </c>
      <c r="F29" s="35" t="s">
        <v>1726</v>
      </c>
      <c r="G29" s="35" t="s">
        <v>1728</v>
      </c>
      <c r="H29"/>
      <c r="I29"/>
      <c r="J29"/>
      <c r="K29"/>
      <c r="L29"/>
      <c r="M29"/>
    </row>
    <row r="30" spans="1:13" x14ac:dyDescent="0.25">
      <c r="A30"/>
      <c r="B30"/>
      <c r="C30"/>
      <c r="D30" s="35" t="s">
        <v>1775</v>
      </c>
      <c r="E30" s="35" t="s">
        <v>1775</v>
      </c>
      <c r="F30" s="35" t="s">
        <v>1726</v>
      </c>
      <c r="G30" s="35" t="s">
        <v>1728</v>
      </c>
      <c r="H30"/>
      <c r="I30"/>
      <c r="J30"/>
      <c r="K30"/>
      <c r="L30"/>
      <c r="M30"/>
    </row>
    <row r="31" spans="1:13" x14ac:dyDescent="0.25">
      <c r="A31"/>
      <c r="B31"/>
      <c r="C31"/>
      <c r="D31" s="35" t="s">
        <v>1776</v>
      </c>
      <c r="E31" s="35" t="s">
        <v>1776</v>
      </c>
      <c r="F31" s="35" t="s">
        <v>1726</v>
      </c>
      <c r="G31" s="35" t="s">
        <v>1728</v>
      </c>
      <c r="H31"/>
      <c r="I31"/>
      <c r="J31"/>
      <c r="K31"/>
      <c r="L31"/>
      <c r="M31"/>
    </row>
    <row r="32" spans="1:13" x14ac:dyDescent="0.25">
      <c r="A32"/>
      <c r="B32"/>
      <c r="C32"/>
      <c r="D32" s="35" t="s">
        <v>1777</v>
      </c>
      <c r="E32" s="35" t="s">
        <v>1777</v>
      </c>
      <c r="F32" s="35" t="s">
        <v>1726</v>
      </c>
      <c r="G32" s="35" t="s">
        <v>1728</v>
      </c>
      <c r="H32"/>
      <c r="I32"/>
      <c r="J32"/>
      <c r="K32"/>
      <c r="L32"/>
      <c r="M32"/>
    </row>
    <row r="33" spans="1:13" x14ac:dyDescent="0.25">
      <c r="A33"/>
      <c r="B33"/>
      <c r="C33"/>
      <c r="D33" s="35" t="s">
        <v>1778</v>
      </c>
      <c r="E33" s="35" t="s">
        <v>1778</v>
      </c>
      <c r="F33" s="35" t="s">
        <v>1726</v>
      </c>
      <c r="G33" s="35" t="s">
        <v>1728</v>
      </c>
      <c r="H33"/>
      <c r="I33"/>
      <c r="J33"/>
      <c r="K33"/>
      <c r="L33"/>
      <c r="M33"/>
    </row>
    <row r="34" spans="1:13" x14ac:dyDescent="0.25">
      <c r="A34"/>
      <c r="B34"/>
      <c r="C34" s="35" t="s">
        <v>1779</v>
      </c>
      <c r="D34" s="35" t="s">
        <v>1559</v>
      </c>
      <c r="E34" s="35" t="s">
        <v>1779</v>
      </c>
      <c r="F34" s="35" t="s">
        <v>1727</v>
      </c>
      <c r="G34" s="35" t="s">
        <v>1742</v>
      </c>
      <c r="H34"/>
      <c r="I34"/>
      <c r="J34"/>
      <c r="K34"/>
      <c r="L34"/>
      <c r="M34"/>
    </row>
    <row r="35" spans="1:13" x14ac:dyDescent="0.25">
      <c r="A35"/>
      <c r="B35"/>
      <c r="C35" s="35" t="s">
        <v>1780</v>
      </c>
      <c r="D35" s="35" t="s">
        <v>1559</v>
      </c>
      <c r="E35" s="35" t="s">
        <v>1780</v>
      </c>
      <c r="F35" s="35" t="s">
        <v>1726</v>
      </c>
      <c r="G35" s="35" t="s">
        <v>1742</v>
      </c>
      <c r="H35"/>
      <c r="I35"/>
      <c r="J35"/>
      <c r="K35"/>
      <c r="L35"/>
      <c r="M35"/>
    </row>
    <row r="36" spans="1:13" x14ac:dyDescent="0.25">
      <c r="A36"/>
      <c r="B36"/>
      <c r="C36" s="35" t="s">
        <v>1781</v>
      </c>
      <c r="D36" s="35" t="s">
        <v>1559</v>
      </c>
      <c r="E36" s="35" t="s">
        <v>1781</v>
      </c>
      <c r="F36" s="35" t="s">
        <v>1726</v>
      </c>
      <c r="G36" s="35" t="s">
        <v>1745</v>
      </c>
      <c r="H36"/>
      <c r="I36"/>
      <c r="J36"/>
      <c r="K36"/>
      <c r="L36"/>
      <c r="M36"/>
    </row>
    <row r="37" spans="1:13" x14ac:dyDescent="0.25">
      <c r="A37"/>
      <c r="B37"/>
      <c r="C37" s="35" t="s">
        <v>1782</v>
      </c>
      <c r="D37" s="35" t="s">
        <v>1559</v>
      </c>
      <c r="E37" s="35" t="s">
        <v>1782</v>
      </c>
      <c r="F37" s="35" t="s">
        <v>1726</v>
      </c>
      <c r="G37" s="35" t="s">
        <v>1742</v>
      </c>
      <c r="H37"/>
      <c r="I37"/>
      <c r="J37"/>
      <c r="K37"/>
      <c r="L37"/>
      <c r="M37"/>
    </row>
    <row r="38" spans="1:13" x14ac:dyDescent="0.25">
      <c r="A38"/>
      <c r="B38" s="35" t="s">
        <v>1783</v>
      </c>
      <c r="C38" s="35" t="s">
        <v>1559</v>
      </c>
      <c r="D38" s="35" t="s">
        <v>1559</v>
      </c>
      <c r="E38" s="35" t="s">
        <v>1783</v>
      </c>
      <c r="F38" s="35" t="s">
        <v>1727</v>
      </c>
      <c r="G38" s="35" t="s">
        <v>837</v>
      </c>
      <c r="H38"/>
      <c r="I38"/>
      <c r="J38"/>
      <c r="K38"/>
      <c r="L38"/>
      <c r="M38"/>
    </row>
    <row r="39" spans="1:13" x14ac:dyDescent="0.25">
      <c r="A39"/>
      <c r="B39"/>
      <c r="C39" s="35" t="s">
        <v>1784</v>
      </c>
      <c r="D39" s="35" t="s">
        <v>1559</v>
      </c>
      <c r="E39" s="35" t="s">
        <v>1784</v>
      </c>
      <c r="F39" s="35" t="s">
        <v>1727</v>
      </c>
      <c r="G39" s="35" t="s">
        <v>837</v>
      </c>
      <c r="H39"/>
      <c r="I39"/>
      <c r="J39"/>
      <c r="K39"/>
      <c r="L39"/>
      <c r="M39"/>
    </row>
    <row r="40" spans="1:13" x14ac:dyDescent="0.25">
      <c r="A40"/>
      <c r="B40"/>
      <c r="C40"/>
      <c r="D40" s="35" t="s">
        <v>1785</v>
      </c>
      <c r="E40" s="35" t="s">
        <v>1785</v>
      </c>
      <c r="F40" s="35" t="s">
        <v>1726</v>
      </c>
      <c r="G40" s="35" t="s">
        <v>1728</v>
      </c>
      <c r="H40"/>
      <c r="I40"/>
      <c r="J40"/>
      <c r="K40"/>
      <c r="L40"/>
      <c r="M40"/>
    </row>
    <row r="41" spans="1:13" x14ac:dyDescent="0.25">
      <c r="A41"/>
      <c r="B41"/>
      <c r="C41"/>
      <c r="D41" s="35" t="s">
        <v>1786</v>
      </c>
      <c r="E41" s="35" t="s">
        <v>1786</v>
      </c>
      <c r="F41" s="35" t="s">
        <v>1726</v>
      </c>
      <c r="G41" s="35" t="s">
        <v>1728</v>
      </c>
      <c r="H41"/>
      <c r="I41"/>
      <c r="J41"/>
      <c r="K41"/>
      <c r="L41"/>
      <c r="M41"/>
    </row>
    <row r="42" spans="1:13" x14ac:dyDescent="0.25">
      <c r="A42"/>
      <c r="B42"/>
      <c r="C42"/>
      <c r="D42" s="35" t="s">
        <v>1787</v>
      </c>
      <c r="E42" s="35" t="s">
        <v>1787</v>
      </c>
      <c r="F42" s="35" t="s">
        <v>1726</v>
      </c>
      <c r="G42" s="35" t="s">
        <v>1728</v>
      </c>
      <c r="H42"/>
      <c r="I42"/>
      <c r="J42"/>
      <c r="K42"/>
      <c r="L42"/>
      <c r="M42"/>
    </row>
    <row r="43" spans="1:13" x14ac:dyDescent="0.25">
      <c r="A43"/>
      <c r="B43"/>
      <c r="C43"/>
      <c r="D43" s="35" t="s">
        <v>1788</v>
      </c>
      <c r="E43" s="35" t="s">
        <v>1788</v>
      </c>
      <c r="F43" s="35" t="s">
        <v>1726</v>
      </c>
      <c r="G43" s="35" t="s">
        <v>1728</v>
      </c>
      <c r="H43"/>
      <c r="I43"/>
      <c r="J43"/>
      <c r="K43"/>
      <c r="L43"/>
      <c r="M43"/>
    </row>
    <row r="44" spans="1:13" x14ac:dyDescent="0.25">
      <c r="A44"/>
      <c r="B44"/>
      <c r="C44"/>
      <c r="D44" s="35" t="s">
        <v>1789</v>
      </c>
      <c r="E44" s="35" t="s">
        <v>1789</v>
      </c>
      <c r="F44" s="35" t="s">
        <v>1726</v>
      </c>
      <c r="G44" s="35" t="s">
        <v>1728</v>
      </c>
      <c r="H44"/>
      <c r="I44"/>
      <c r="J44"/>
      <c r="K44"/>
      <c r="L44"/>
      <c r="M44"/>
    </row>
    <row r="45" spans="1:13" x14ac:dyDescent="0.25">
      <c r="A45"/>
      <c r="B45"/>
      <c r="C45"/>
      <c r="D45" s="35" t="s">
        <v>1790</v>
      </c>
      <c r="E45" s="35" t="s">
        <v>1790</v>
      </c>
      <c r="F45" s="35" t="s">
        <v>1726</v>
      </c>
      <c r="G45" s="35" t="s">
        <v>1728</v>
      </c>
      <c r="H45"/>
      <c r="I45"/>
      <c r="J45"/>
      <c r="K45"/>
      <c r="L45"/>
      <c r="M45"/>
    </row>
    <row r="46" spans="1:13" x14ac:dyDescent="0.25">
      <c r="A46"/>
      <c r="B46"/>
      <c r="C46"/>
      <c r="D46" s="35" t="s">
        <v>1791</v>
      </c>
      <c r="E46" s="35" t="s">
        <v>1791</v>
      </c>
      <c r="F46" s="35" t="s">
        <v>1726</v>
      </c>
      <c r="G46" s="35" t="s">
        <v>1728</v>
      </c>
      <c r="H46"/>
      <c r="I46"/>
      <c r="J46"/>
      <c r="K46"/>
      <c r="L46"/>
      <c r="M46"/>
    </row>
    <row r="47" spans="1:13" x14ac:dyDescent="0.25">
      <c r="A47"/>
      <c r="B47"/>
      <c r="C47" s="35" t="s">
        <v>1792</v>
      </c>
      <c r="D47" s="35" t="s">
        <v>1559</v>
      </c>
      <c r="E47" s="35" t="s">
        <v>1792</v>
      </c>
      <c r="F47" s="35" t="s">
        <v>1727</v>
      </c>
      <c r="G47" s="35" t="s">
        <v>837</v>
      </c>
      <c r="H47"/>
      <c r="I47"/>
      <c r="J47"/>
      <c r="K47"/>
      <c r="L47"/>
      <c r="M47"/>
    </row>
    <row r="48" spans="1:13" x14ac:dyDescent="0.25">
      <c r="A48"/>
      <c r="B48"/>
      <c r="C48"/>
      <c r="D48" s="35" t="s">
        <v>1793</v>
      </c>
      <c r="E48" s="35" t="s">
        <v>1793</v>
      </c>
      <c r="F48" s="35" t="s">
        <v>1726</v>
      </c>
      <c r="G48" s="35" t="s">
        <v>1728</v>
      </c>
      <c r="H48"/>
      <c r="I48"/>
      <c r="J48"/>
      <c r="K48"/>
      <c r="L48"/>
      <c r="M48"/>
    </row>
    <row r="49" spans="1:13" x14ac:dyDescent="0.25">
      <c r="A49"/>
      <c r="B49"/>
      <c r="C49"/>
      <c r="D49" s="35" t="s">
        <v>1794</v>
      </c>
      <c r="E49" s="35" t="s">
        <v>1794</v>
      </c>
      <c r="F49" s="35" t="s">
        <v>1726</v>
      </c>
      <c r="G49" s="35" t="s">
        <v>1728</v>
      </c>
      <c r="H49"/>
      <c r="I49"/>
      <c r="J49"/>
      <c r="K49"/>
      <c r="L49"/>
      <c r="M49"/>
    </row>
    <row r="50" spans="1:13" x14ac:dyDescent="0.25">
      <c r="A50"/>
      <c r="B50"/>
      <c r="C50"/>
      <c r="D50" s="35" t="s">
        <v>1795</v>
      </c>
      <c r="E50" s="35" t="s">
        <v>1795</v>
      </c>
      <c r="F50" s="35" t="s">
        <v>1726</v>
      </c>
      <c r="G50" s="35" t="s">
        <v>1728</v>
      </c>
      <c r="H50"/>
      <c r="I50"/>
      <c r="J50"/>
      <c r="K50"/>
      <c r="L50"/>
      <c r="M50"/>
    </row>
    <row r="51" spans="1:13" x14ac:dyDescent="0.25">
      <c r="A51"/>
      <c r="B51"/>
      <c r="C51"/>
      <c r="D51" s="35" t="s">
        <v>1796</v>
      </c>
      <c r="E51" s="35" t="s">
        <v>1796</v>
      </c>
      <c r="F51" s="35" t="s">
        <v>1726</v>
      </c>
      <c r="G51" s="35" t="s">
        <v>1728</v>
      </c>
      <c r="H51"/>
      <c r="I51"/>
      <c r="J51"/>
      <c r="K51"/>
      <c r="L51"/>
      <c r="M51"/>
    </row>
    <row r="52" spans="1:13" x14ac:dyDescent="0.25">
      <c r="A52"/>
      <c r="B52"/>
      <c r="C52"/>
      <c r="D52" s="35" t="s">
        <v>1797</v>
      </c>
      <c r="E52" s="35" t="s">
        <v>1797</v>
      </c>
      <c r="F52" s="35" t="s">
        <v>1726</v>
      </c>
      <c r="G52" s="35" t="s">
        <v>1728</v>
      </c>
      <c r="H52"/>
      <c r="I52"/>
      <c r="J52"/>
      <c r="K52"/>
      <c r="L52"/>
      <c r="M52"/>
    </row>
    <row r="53" spans="1:13" x14ac:dyDescent="0.25">
      <c r="A53"/>
      <c r="B53"/>
      <c r="C53"/>
      <c r="D53" s="35" t="s">
        <v>1798</v>
      </c>
      <c r="E53" s="35" t="s">
        <v>1798</v>
      </c>
      <c r="F53" s="35" t="s">
        <v>1726</v>
      </c>
      <c r="G53" s="35" t="s">
        <v>1728</v>
      </c>
      <c r="H53"/>
      <c r="I53"/>
      <c r="J53"/>
      <c r="K53"/>
      <c r="L53"/>
      <c r="M53"/>
    </row>
    <row r="54" spans="1:13" x14ac:dyDescent="0.25">
      <c r="A54"/>
      <c r="B54"/>
      <c r="C54"/>
      <c r="D54" s="35" t="s">
        <v>1799</v>
      </c>
      <c r="E54" s="35" t="s">
        <v>1799</v>
      </c>
      <c r="F54" s="35" t="s">
        <v>1726</v>
      </c>
      <c r="G54" s="35" t="s">
        <v>1728</v>
      </c>
      <c r="H54"/>
      <c r="I54"/>
      <c r="J54"/>
      <c r="K54"/>
      <c r="L54"/>
      <c r="M54"/>
    </row>
    <row r="55" spans="1:13" x14ac:dyDescent="0.25">
      <c r="A55"/>
      <c r="B55"/>
      <c r="C55"/>
      <c r="D55" s="35" t="s">
        <v>1800</v>
      </c>
      <c r="E55" s="35" t="s">
        <v>1800</v>
      </c>
      <c r="F55" s="35" t="s">
        <v>1726</v>
      </c>
      <c r="G55" s="35" t="s">
        <v>1728</v>
      </c>
      <c r="H55"/>
      <c r="I55"/>
      <c r="J55"/>
      <c r="K55"/>
      <c r="L55"/>
      <c r="M55"/>
    </row>
    <row r="56" spans="1:13" x14ac:dyDescent="0.25">
      <c r="A56"/>
      <c r="B56"/>
      <c r="C56" s="35" t="s">
        <v>1801</v>
      </c>
      <c r="D56" s="35" t="s">
        <v>1559</v>
      </c>
      <c r="E56" s="35" t="s">
        <v>1801</v>
      </c>
      <c r="F56" s="35" t="s">
        <v>1726</v>
      </c>
      <c r="G56" s="35" t="s">
        <v>1742</v>
      </c>
      <c r="H56"/>
      <c r="I56"/>
      <c r="J56"/>
      <c r="K56"/>
      <c r="L56"/>
      <c r="M56"/>
    </row>
    <row r="57" spans="1:13" x14ac:dyDescent="0.25">
      <c r="A57"/>
      <c r="B57"/>
      <c r="C57" s="35" t="s">
        <v>1802</v>
      </c>
      <c r="D57" s="35" t="s">
        <v>1559</v>
      </c>
      <c r="E57" s="35" t="s">
        <v>1802</v>
      </c>
      <c r="F57" s="35" t="s">
        <v>1726</v>
      </c>
      <c r="G57" s="35" t="s">
        <v>134</v>
      </c>
      <c r="H57"/>
      <c r="I57"/>
      <c r="J57"/>
      <c r="K57"/>
      <c r="L57"/>
      <c r="M57"/>
    </row>
    <row r="58" spans="1:13" x14ac:dyDescent="0.25">
      <c r="A58"/>
      <c r="B58"/>
      <c r="C58" s="35" t="s">
        <v>1803</v>
      </c>
      <c r="D58" s="35" t="s">
        <v>1559</v>
      </c>
      <c r="E58" s="35" t="s">
        <v>1803</v>
      </c>
      <c r="F58" s="35" t="s">
        <v>1726</v>
      </c>
      <c r="G58" s="35" t="s">
        <v>1742</v>
      </c>
      <c r="H58"/>
      <c r="I58"/>
      <c r="J58"/>
      <c r="K58"/>
      <c r="L58"/>
      <c r="M58"/>
    </row>
    <row r="59" spans="1:13" x14ac:dyDescent="0.25">
      <c r="A59"/>
      <c r="B59"/>
      <c r="C59" s="35" t="s">
        <v>1804</v>
      </c>
      <c r="D59" s="35" t="s">
        <v>1559</v>
      </c>
      <c r="E59" s="35" t="s">
        <v>1804</v>
      </c>
      <c r="F59" s="35" t="s">
        <v>1726</v>
      </c>
      <c r="G59" s="35" t="s">
        <v>1742</v>
      </c>
      <c r="H59"/>
      <c r="I59"/>
      <c r="J59"/>
      <c r="K59"/>
      <c r="L59"/>
      <c r="M59"/>
    </row>
    <row r="60" spans="1:13" x14ac:dyDescent="0.25">
      <c r="A60"/>
      <c r="B60"/>
      <c r="C60" s="35" t="s">
        <v>1805</v>
      </c>
      <c r="D60" s="35" t="s">
        <v>1559</v>
      </c>
      <c r="E60" s="35" t="s">
        <v>1805</v>
      </c>
      <c r="F60" s="35" t="s">
        <v>1726</v>
      </c>
      <c r="G60" s="35" t="s">
        <v>1742</v>
      </c>
      <c r="H60"/>
      <c r="I60"/>
      <c r="J60"/>
      <c r="K60"/>
      <c r="L60"/>
      <c r="M60"/>
    </row>
    <row r="61" spans="1:13" x14ac:dyDescent="0.25">
      <c r="A61"/>
      <c r="B61" s="35" t="s">
        <v>1806</v>
      </c>
      <c r="C61" s="35" t="s">
        <v>1559</v>
      </c>
      <c r="D61" s="35" t="s">
        <v>1559</v>
      </c>
      <c r="E61" s="35" t="s">
        <v>1806</v>
      </c>
      <c r="F61" s="35" t="s">
        <v>1727</v>
      </c>
      <c r="G61" s="35" t="s">
        <v>837</v>
      </c>
      <c r="H61"/>
      <c r="I61"/>
      <c r="J61"/>
      <c r="K61"/>
      <c r="L61"/>
      <c r="M61"/>
    </row>
    <row r="62" spans="1:13" x14ac:dyDescent="0.25">
      <c r="A62"/>
      <c r="B62"/>
      <c r="C62" s="35" t="s">
        <v>1807</v>
      </c>
      <c r="D62" s="35" t="s">
        <v>1559</v>
      </c>
      <c r="E62" s="35" t="s">
        <v>1807</v>
      </c>
      <c r="F62" s="35" t="s">
        <v>1727</v>
      </c>
      <c r="G62" s="35" t="s">
        <v>1742</v>
      </c>
      <c r="H62"/>
      <c r="I62"/>
      <c r="J62"/>
      <c r="K62"/>
      <c r="L62"/>
      <c r="M62"/>
    </row>
    <row r="63" spans="1:13" x14ac:dyDescent="0.25">
      <c r="A63"/>
      <c r="B63"/>
      <c r="C63" s="35" t="s">
        <v>1808</v>
      </c>
      <c r="D63" s="35" t="s">
        <v>1559</v>
      </c>
      <c r="E63" s="35" t="s">
        <v>1808</v>
      </c>
      <c r="F63" s="35" t="s">
        <v>1726</v>
      </c>
      <c r="G63" s="35" t="s">
        <v>1742</v>
      </c>
      <c r="H63"/>
      <c r="I63"/>
      <c r="J63"/>
      <c r="K63"/>
      <c r="L63"/>
      <c r="M63"/>
    </row>
    <row r="64" spans="1:13" x14ac:dyDescent="0.25">
      <c r="A64"/>
      <c r="B64"/>
      <c r="C64" s="35" t="s">
        <v>1809</v>
      </c>
      <c r="D64" s="35" t="s">
        <v>1559</v>
      </c>
      <c r="E64" s="35" t="s">
        <v>1809</v>
      </c>
      <c r="F64" s="35" t="s">
        <v>1727</v>
      </c>
      <c r="G64" s="35" t="s">
        <v>1742</v>
      </c>
      <c r="H64"/>
      <c r="I64"/>
      <c r="J64"/>
      <c r="K64"/>
      <c r="L64"/>
      <c r="M64"/>
    </row>
    <row r="65" spans="1:13" x14ac:dyDescent="0.25">
      <c r="A65"/>
      <c r="B65"/>
      <c r="C65" s="35" t="s">
        <v>1810</v>
      </c>
      <c r="D65" s="35" t="s">
        <v>1559</v>
      </c>
      <c r="E65" s="35" t="s">
        <v>1810</v>
      </c>
      <c r="F65" s="35" t="s">
        <v>1727</v>
      </c>
      <c r="G65" s="35" t="s">
        <v>134</v>
      </c>
      <c r="H65"/>
      <c r="I65"/>
      <c r="J65"/>
      <c r="K65"/>
      <c r="L65"/>
      <c r="M65"/>
    </row>
    <row r="66" spans="1:13" x14ac:dyDescent="0.25">
      <c r="A66" s="35" t="s">
        <v>1811</v>
      </c>
      <c r="B66" s="35" t="s">
        <v>1559</v>
      </c>
      <c r="C66" s="35" t="s">
        <v>1559</v>
      </c>
      <c r="D66" s="35" t="s">
        <v>1559</v>
      </c>
      <c r="E66" s="35" t="s">
        <v>1811</v>
      </c>
      <c r="F66" s="35" t="s">
        <v>1727</v>
      </c>
      <c r="G66" s="35" t="s">
        <v>837</v>
      </c>
      <c r="H66"/>
      <c r="I66"/>
      <c r="J66"/>
      <c r="K66"/>
      <c r="L66"/>
      <c r="M66"/>
    </row>
    <row r="67" spans="1:13" x14ac:dyDescent="0.25">
      <c r="A67"/>
      <c r="B67" s="35" t="s">
        <v>1812</v>
      </c>
      <c r="C67" s="35" t="s">
        <v>1559</v>
      </c>
      <c r="D67" s="35" t="s">
        <v>1559</v>
      </c>
      <c r="E67" s="35" t="s">
        <v>1812</v>
      </c>
      <c r="F67" s="35" t="s">
        <v>1727</v>
      </c>
      <c r="G67" s="35" t="s">
        <v>837</v>
      </c>
      <c r="H67"/>
      <c r="I67"/>
      <c r="J67"/>
      <c r="K67"/>
      <c r="L67"/>
      <c r="M67"/>
    </row>
    <row r="68" spans="1:13" x14ac:dyDescent="0.25">
      <c r="A68"/>
      <c r="B68"/>
      <c r="C68" s="35" t="s">
        <v>1813</v>
      </c>
      <c r="D68" s="35" t="s">
        <v>1559</v>
      </c>
      <c r="E68" s="35" t="s">
        <v>1813</v>
      </c>
      <c r="F68" s="35" t="s">
        <v>1726</v>
      </c>
      <c r="G68" s="35" t="s">
        <v>1749</v>
      </c>
      <c r="H68"/>
      <c r="I68"/>
      <c r="J68"/>
      <c r="K68"/>
      <c r="L68"/>
      <c r="M68"/>
    </row>
    <row r="69" spans="1:13" x14ac:dyDescent="0.25">
      <c r="A69"/>
      <c r="B69"/>
      <c r="C69" s="35" t="s">
        <v>1814</v>
      </c>
      <c r="D69" s="35" t="s">
        <v>1559</v>
      </c>
      <c r="E69" s="35" t="s">
        <v>1814</v>
      </c>
      <c r="F69" s="35" t="s">
        <v>1726</v>
      </c>
      <c r="G69" s="35" t="s">
        <v>1749</v>
      </c>
      <c r="H69"/>
      <c r="I69"/>
      <c r="J69"/>
      <c r="K69"/>
      <c r="L69"/>
      <c r="M69"/>
    </row>
    <row r="70" spans="1:13" x14ac:dyDescent="0.25">
      <c r="A70"/>
      <c r="B70"/>
      <c r="C70"/>
      <c r="D70" s="35" t="s">
        <v>2333</v>
      </c>
      <c r="E70" s="35" t="s">
        <v>2333</v>
      </c>
      <c r="F70" s="35" t="s">
        <v>1726</v>
      </c>
      <c r="G70" s="35" t="s">
        <v>1728</v>
      </c>
      <c r="H70"/>
      <c r="I70"/>
      <c r="J70"/>
      <c r="K70"/>
      <c r="L70"/>
      <c r="M70"/>
    </row>
    <row r="71" spans="1:13" x14ac:dyDescent="0.25">
      <c r="A71"/>
      <c r="B71"/>
      <c r="C71"/>
      <c r="D71" s="35" t="s">
        <v>2334</v>
      </c>
      <c r="E71" s="35" t="s">
        <v>2334</v>
      </c>
      <c r="F71" s="35" t="s">
        <v>1726</v>
      </c>
      <c r="G71" s="35" t="s">
        <v>1728</v>
      </c>
      <c r="H71"/>
      <c r="I71"/>
      <c r="J71"/>
      <c r="K71"/>
      <c r="L71"/>
      <c r="M71"/>
    </row>
    <row r="72" spans="1:13" x14ac:dyDescent="0.25">
      <c r="A72"/>
      <c r="B72"/>
      <c r="C72"/>
      <c r="D72" s="35" t="s">
        <v>2335</v>
      </c>
      <c r="E72" s="35" t="s">
        <v>2335</v>
      </c>
      <c r="F72" s="35" t="s">
        <v>1726</v>
      </c>
      <c r="G72" s="35" t="s">
        <v>1728</v>
      </c>
      <c r="H72"/>
      <c r="I72"/>
      <c r="J72"/>
      <c r="K72"/>
      <c r="L72"/>
      <c r="M72"/>
    </row>
    <row r="73" spans="1:13" x14ac:dyDescent="0.25">
      <c r="A73"/>
      <c r="B73"/>
      <c r="C73"/>
      <c r="D73" s="35" t="s">
        <v>2336</v>
      </c>
      <c r="E73" s="35" t="s">
        <v>2336</v>
      </c>
      <c r="F73" s="35" t="s">
        <v>1726</v>
      </c>
      <c r="G73" s="35" t="s">
        <v>1728</v>
      </c>
      <c r="H73"/>
      <c r="I73"/>
      <c r="J73"/>
      <c r="K73"/>
      <c r="L73"/>
      <c r="M73"/>
    </row>
    <row r="74" spans="1:13" x14ac:dyDescent="0.25">
      <c r="A74"/>
      <c r="B74"/>
      <c r="C74"/>
      <c r="D74" s="35" t="s">
        <v>2337</v>
      </c>
      <c r="E74" s="35" t="s">
        <v>2337</v>
      </c>
      <c r="F74" s="35" t="s">
        <v>1726</v>
      </c>
      <c r="G74" s="35" t="s">
        <v>1728</v>
      </c>
      <c r="H74"/>
      <c r="I74"/>
      <c r="J74"/>
      <c r="K74"/>
      <c r="L74"/>
      <c r="M74"/>
    </row>
    <row r="75" spans="1:13" x14ac:dyDescent="0.25">
      <c r="A75"/>
      <c r="B75"/>
      <c r="C75"/>
      <c r="D75" s="35" t="s">
        <v>2338</v>
      </c>
      <c r="E75" s="35" t="s">
        <v>2338</v>
      </c>
      <c r="F75" s="35" t="s">
        <v>1726</v>
      </c>
      <c r="G75" s="35" t="s">
        <v>1728</v>
      </c>
      <c r="H75"/>
      <c r="I75"/>
      <c r="J75"/>
      <c r="K75"/>
      <c r="L75"/>
      <c r="M75"/>
    </row>
    <row r="76" spans="1:13" x14ac:dyDescent="0.25">
      <c r="A76"/>
      <c r="B76"/>
      <c r="C76" s="35" t="s">
        <v>1815</v>
      </c>
      <c r="D76" s="35" t="s">
        <v>1559</v>
      </c>
      <c r="E76" s="35" t="s">
        <v>1815</v>
      </c>
      <c r="F76" s="35" t="s">
        <v>1727</v>
      </c>
      <c r="G76" s="35" t="s">
        <v>837</v>
      </c>
      <c r="H76"/>
      <c r="I76"/>
      <c r="J76"/>
      <c r="K76"/>
      <c r="L76"/>
      <c r="M76"/>
    </row>
    <row r="77" spans="1:13" x14ac:dyDescent="0.25">
      <c r="A77"/>
      <c r="B77"/>
      <c r="C77"/>
      <c r="D77" s="35" t="s">
        <v>1816</v>
      </c>
      <c r="E77" s="35" t="s">
        <v>1816</v>
      </c>
      <c r="F77" s="35" t="s">
        <v>1726</v>
      </c>
      <c r="G77" s="35" t="s">
        <v>1728</v>
      </c>
      <c r="H77"/>
      <c r="I77"/>
      <c r="J77"/>
      <c r="K77"/>
      <c r="L77"/>
      <c r="M77"/>
    </row>
    <row r="78" spans="1:13" x14ac:dyDescent="0.25">
      <c r="A78"/>
      <c r="B78"/>
      <c r="C78"/>
      <c r="D78" s="35" t="s">
        <v>1817</v>
      </c>
      <c r="E78" s="35" t="s">
        <v>1817</v>
      </c>
      <c r="F78" s="35" t="s">
        <v>1726</v>
      </c>
      <c r="G78" s="35" t="s">
        <v>1728</v>
      </c>
      <c r="H78"/>
      <c r="I78"/>
      <c r="J78"/>
      <c r="K78"/>
      <c r="L78"/>
      <c r="M78"/>
    </row>
    <row r="79" spans="1:13" x14ac:dyDescent="0.25">
      <c r="A79"/>
      <c r="B79"/>
      <c r="C79"/>
      <c r="D79" s="35" t="s">
        <v>1818</v>
      </c>
      <c r="E79" s="35" t="s">
        <v>1818</v>
      </c>
      <c r="F79" s="35" t="s">
        <v>1726</v>
      </c>
      <c r="G79" s="35" t="s">
        <v>1728</v>
      </c>
      <c r="H79"/>
      <c r="I79"/>
      <c r="J79"/>
      <c r="K79"/>
      <c r="L79"/>
      <c r="M79"/>
    </row>
    <row r="80" spans="1:13" x14ac:dyDescent="0.25">
      <c r="A80"/>
      <c r="B80"/>
      <c r="C80"/>
      <c r="D80" s="35" t="s">
        <v>1819</v>
      </c>
      <c r="E80" s="35" t="s">
        <v>1819</v>
      </c>
      <c r="F80" s="35" t="s">
        <v>1726</v>
      </c>
      <c r="G80" s="35" t="s">
        <v>1728</v>
      </c>
      <c r="H80"/>
      <c r="I80"/>
      <c r="J80"/>
      <c r="K80"/>
      <c r="L80"/>
      <c r="M80"/>
    </row>
    <row r="81" spans="1:13" x14ac:dyDescent="0.25">
      <c r="A81"/>
      <c r="B81"/>
      <c r="C81"/>
      <c r="D81" s="35" t="s">
        <v>1820</v>
      </c>
      <c r="E81" s="35" t="s">
        <v>1820</v>
      </c>
      <c r="F81" s="35" t="s">
        <v>1726</v>
      </c>
      <c r="G81" s="35" t="s">
        <v>1728</v>
      </c>
      <c r="H81"/>
      <c r="I81"/>
      <c r="J81"/>
      <c r="K81"/>
      <c r="L81"/>
      <c r="M81"/>
    </row>
    <row r="82" spans="1:13" x14ac:dyDescent="0.25">
      <c r="A82"/>
      <c r="B82"/>
      <c r="C82"/>
      <c r="D82" s="35" t="s">
        <v>1821</v>
      </c>
      <c r="E82" s="35" t="s">
        <v>1821</v>
      </c>
      <c r="F82" s="35" t="s">
        <v>1726</v>
      </c>
      <c r="G82" s="35" t="s">
        <v>1728</v>
      </c>
      <c r="H82"/>
      <c r="I82"/>
      <c r="J82"/>
      <c r="K82"/>
      <c r="L82"/>
      <c r="M82"/>
    </row>
    <row r="83" spans="1:13" x14ac:dyDescent="0.25">
      <c r="A83"/>
      <c r="B83"/>
      <c r="C83"/>
      <c r="D83" s="35" t="s">
        <v>1822</v>
      </c>
      <c r="E83" s="35" t="s">
        <v>1822</v>
      </c>
      <c r="F83" s="35" t="s">
        <v>1726</v>
      </c>
      <c r="G83" s="35" t="s">
        <v>1728</v>
      </c>
      <c r="H83"/>
      <c r="I83"/>
      <c r="J83"/>
      <c r="K83"/>
      <c r="L83"/>
      <c r="M83"/>
    </row>
    <row r="84" spans="1:13" x14ac:dyDescent="0.25">
      <c r="A84"/>
      <c r="B84"/>
      <c r="C84"/>
      <c r="D84" s="35" t="s">
        <v>1823</v>
      </c>
      <c r="E84" s="35" t="s">
        <v>1823</v>
      </c>
      <c r="F84" s="35" t="s">
        <v>1726</v>
      </c>
      <c r="G84" s="35" t="s">
        <v>1728</v>
      </c>
      <c r="H84"/>
      <c r="I84"/>
      <c r="J84"/>
      <c r="K84"/>
      <c r="L84"/>
      <c r="M84"/>
    </row>
    <row r="85" spans="1:13" x14ac:dyDescent="0.25">
      <c r="A85"/>
      <c r="B85"/>
      <c r="C85"/>
      <c r="D85" s="35" t="s">
        <v>1824</v>
      </c>
      <c r="E85" s="35" t="s">
        <v>1824</v>
      </c>
      <c r="F85" s="35" t="s">
        <v>1726</v>
      </c>
      <c r="G85" s="35" t="s">
        <v>1728</v>
      </c>
      <c r="H85"/>
      <c r="I85"/>
      <c r="J85"/>
      <c r="K85"/>
      <c r="L85"/>
      <c r="M85"/>
    </row>
    <row r="86" spans="1:13" x14ac:dyDescent="0.25">
      <c r="A86"/>
      <c r="B86"/>
      <c r="C86"/>
      <c r="D86" s="35" t="s">
        <v>1825</v>
      </c>
      <c r="E86" s="35" t="s">
        <v>1825</v>
      </c>
      <c r="F86" s="35" t="s">
        <v>1726</v>
      </c>
      <c r="G86" s="35" t="s">
        <v>1728</v>
      </c>
      <c r="H86"/>
      <c r="I86"/>
      <c r="J86"/>
      <c r="K86"/>
      <c r="L86"/>
      <c r="M86"/>
    </row>
    <row r="87" spans="1:13" x14ac:dyDescent="0.25">
      <c r="A87"/>
      <c r="B87"/>
      <c r="C87" s="35" t="s">
        <v>1826</v>
      </c>
      <c r="D87" s="35" t="s">
        <v>1559</v>
      </c>
      <c r="E87" s="35" t="s">
        <v>1826</v>
      </c>
      <c r="F87" s="35" t="s">
        <v>1726</v>
      </c>
      <c r="G87" s="35" t="s">
        <v>1742</v>
      </c>
      <c r="H87"/>
      <c r="I87"/>
      <c r="J87"/>
      <c r="K87"/>
      <c r="L87"/>
      <c r="M87"/>
    </row>
    <row r="88" spans="1:13" x14ac:dyDescent="0.25">
      <c r="A88"/>
      <c r="B88"/>
      <c r="C88" s="35" t="s">
        <v>1827</v>
      </c>
      <c r="D88" s="35" t="s">
        <v>1559</v>
      </c>
      <c r="E88" s="35" t="s">
        <v>1827</v>
      </c>
      <c r="F88" s="35" t="s">
        <v>1727</v>
      </c>
      <c r="G88" s="35" t="s">
        <v>837</v>
      </c>
      <c r="H88"/>
      <c r="I88"/>
      <c r="J88"/>
      <c r="K88"/>
      <c r="L88"/>
      <c r="M88"/>
    </row>
    <row r="89" spans="1:13" x14ac:dyDescent="0.25">
      <c r="A89"/>
      <c r="B89"/>
      <c r="C89"/>
      <c r="D89" s="35" t="s">
        <v>1828</v>
      </c>
      <c r="E89" s="35" t="s">
        <v>1828</v>
      </c>
      <c r="F89" s="35" t="s">
        <v>1726</v>
      </c>
      <c r="G89" s="35" t="s">
        <v>1728</v>
      </c>
      <c r="H89"/>
      <c r="I89"/>
      <c r="J89"/>
      <c r="K89"/>
      <c r="L89"/>
      <c r="M89"/>
    </row>
    <row r="90" spans="1:13" x14ac:dyDescent="0.25">
      <c r="A90"/>
      <c r="B90"/>
      <c r="C90"/>
      <c r="D90" s="35" t="s">
        <v>1829</v>
      </c>
      <c r="E90" s="35" t="s">
        <v>1829</v>
      </c>
      <c r="F90" s="35" t="s">
        <v>1726</v>
      </c>
      <c r="G90" s="35" t="s">
        <v>1728</v>
      </c>
      <c r="H90"/>
      <c r="I90"/>
      <c r="J90"/>
      <c r="K90"/>
      <c r="L90"/>
      <c r="M90"/>
    </row>
    <row r="91" spans="1:13" x14ac:dyDescent="0.25">
      <c r="A91"/>
      <c r="B91"/>
      <c r="C91"/>
      <c r="D91" s="35" t="s">
        <v>1830</v>
      </c>
      <c r="E91" s="35" t="s">
        <v>1830</v>
      </c>
      <c r="F91" s="35" t="s">
        <v>1726</v>
      </c>
      <c r="G91" s="35" t="s">
        <v>1728</v>
      </c>
      <c r="H91"/>
      <c r="I91"/>
      <c r="J91"/>
      <c r="K91"/>
      <c r="L91"/>
      <c r="M91"/>
    </row>
    <row r="92" spans="1:13" x14ac:dyDescent="0.25">
      <c r="A92"/>
      <c r="B92"/>
      <c r="C92" s="35" t="s">
        <v>2172</v>
      </c>
      <c r="D92" s="35" t="s">
        <v>1559</v>
      </c>
      <c r="E92" s="35" t="s">
        <v>2172</v>
      </c>
      <c r="F92" s="35" t="s">
        <v>1727</v>
      </c>
      <c r="G92" s="35" t="s">
        <v>1742</v>
      </c>
      <c r="H92"/>
      <c r="I92"/>
      <c r="J92"/>
      <c r="K92"/>
      <c r="L92"/>
      <c r="M92"/>
    </row>
    <row r="93" spans="1:13" x14ac:dyDescent="0.25">
      <c r="A93"/>
      <c r="B93"/>
      <c r="C93" s="35" t="s">
        <v>2173</v>
      </c>
      <c r="D93" s="35" t="s">
        <v>1559</v>
      </c>
      <c r="E93" s="35" t="s">
        <v>2173</v>
      </c>
      <c r="F93" s="35" t="s">
        <v>1726</v>
      </c>
      <c r="G93" s="35" t="s">
        <v>1742</v>
      </c>
      <c r="H93"/>
      <c r="I93"/>
      <c r="J93"/>
      <c r="K93"/>
      <c r="L93"/>
      <c r="M93"/>
    </row>
    <row r="94" spans="1:13" x14ac:dyDescent="0.25">
      <c r="A94"/>
      <c r="B94"/>
      <c r="C94" s="35" t="s">
        <v>2174</v>
      </c>
      <c r="D94" s="35" t="s">
        <v>1559</v>
      </c>
      <c r="E94" s="35" t="s">
        <v>2174</v>
      </c>
      <c r="F94" s="35" t="s">
        <v>1726</v>
      </c>
      <c r="G94" s="35" t="s">
        <v>1750</v>
      </c>
      <c r="H94"/>
      <c r="I94"/>
      <c r="J94"/>
      <c r="K94"/>
      <c r="L94"/>
      <c r="M94"/>
    </row>
    <row r="95" spans="1:13" x14ac:dyDescent="0.25">
      <c r="A95"/>
      <c r="B95"/>
      <c r="C95" s="35" t="s">
        <v>2175</v>
      </c>
      <c r="D95" s="35" t="s">
        <v>1559</v>
      </c>
      <c r="E95" s="35" t="s">
        <v>2175</v>
      </c>
      <c r="F95" s="35" t="s">
        <v>1727</v>
      </c>
      <c r="G95" s="35" t="s">
        <v>1742</v>
      </c>
      <c r="H95"/>
      <c r="I95"/>
      <c r="J95"/>
      <c r="K95"/>
      <c r="L95"/>
      <c r="M95"/>
    </row>
    <row r="96" spans="1:13" x14ac:dyDescent="0.25">
      <c r="A96"/>
      <c r="B96"/>
      <c r="C96" s="35" t="s">
        <v>2176</v>
      </c>
      <c r="D96" s="35" t="s">
        <v>1559</v>
      </c>
      <c r="E96" s="35" t="s">
        <v>2176</v>
      </c>
      <c r="F96" s="35" t="s">
        <v>1727</v>
      </c>
      <c r="G96" s="35" t="s">
        <v>837</v>
      </c>
      <c r="H96"/>
      <c r="I96"/>
      <c r="J96"/>
      <c r="K96"/>
      <c r="L96"/>
      <c r="M96"/>
    </row>
    <row r="97" spans="1:13" x14ac:dyDescent="0.25">
      <c r="A97"/>
      <c r="B97"/>
      <c r="C97"/>
      <c r="D97" s="35" t="s">
        <v>2380</v>
      </c>
      <c r="E97" s="35" t="s">
        <v>2380</v>
      </c>
      <c r="F97" s="35" t="s">
        <v>1726</v>
      </c>
      <c r="G97" s="35" t="s">
        <v>1728</v>
      </c>
      <c r="H97"/>
      <c r="I97"/>
      <c r="J97"/>
      <c r="K97"/>
      <c r="L97"/>
      <c r="M97"/>
    </row>
    <row r="98" spans="1:13" x14ac:dyDescent="0.25">
      <c r="A98"/>
      <c r="B98"/>
      <c r="C98"/>
      <c r="D98" s="35" t="s">
        <v>2381</v>
      </c>
      <c r="E98" s="35" t="s">
        <v>2381</v>
      </c>
      <c r="F98" s="35" t="s">
        <v>1726</v>
      </c>
      <c r="G98" s="35" t="s">
        <v>1728</v>
      </c>
      <c r="H98"/>
      <c r="I98"/>
      <c r="J98"/>
      <c r="K98"/>
      <c r="L98"/>
      <c r="M98"/>
    </row>
    <row r="99" spans="1:13" x14ac:dyDescent="0.25">
      <c r="A99"/>
      <c r="B99"/>
      <c r="C99" s="35" t="s">
        <v>2178</v>
      </c>
      <c r="D99" s="35" t="s">
        <v>1559</v>
      </c>
      <c r="E99" s="35" t="s">
        <v>2178</v>
      </c>
      <c r="F99" s="35" t="s">
        <v>1727</v>
      </c>
      <c r="G99" s="35" t="s">
        <v>1749</v>
      </c>
      <c r="H99"/>
      <c r="I99"/>
      <c r="J99"/>
      <c r="K99"/>
      <c r="L99"/>
      <c r="M99"/>
    </row>
    <row r="100" spans="1:13" x14ac:dyDescent="0.25">
      <c r="A100"/>
      <c r="B100"/>
      <c r="C100" s="35" t="s">
        <v>2179</v>
      </c>
      <c r="D100" s="35" t="s">
        <v>1559</v>
      </c>
      <c r="E100" s="35" t="s">
        <v>2179</v>
      </c>
      <c r="F100" s="35" t="s">
        <v>1727</v>
      </c>
      <c r="G100" s="35" t="s">
        <v>1749</v>
      </c>
      <c r="H100"/>
      <c r="I100"/>
      <c r="J100"/>
      <c r="K100"/>
      <c r="L100"/>
      <c r="M100"/>
    </row>
    <row r="101" spans="1:13" x14ac:dyDescent="0.25">
      <c r="A101"/>
      <c r="B101"/>
      <c r="C101" s="35" t="s">
        <v>2180</v>
      </c>
      <c r="D101" s="35" t="s">
        <v>1559</v>
      </c>
      <c r="E101" s="35" t="s">
        <v>2180</v>
      </c>
      <c r="F101" s="35" t="s">
        <v>1726</v>
      </c>
      <c r="G101" s="35" t="s">
        <v>134</v>
      </c>
      <c r="H101"/>
      <c r="I101"/>
      <c r="J101"/>
      <c r="K101"/>
      <c r="L101"/>
      <c r="M101"/>
    </row>
    <row r="102" spans="1:13" x14ac:dyDescent="0.25">
      <c r="A102"/>
      <c r="B102"/>
      <c r="C102" s="35" t="s">
        <v>2181</v>
      </c>
      <c r="D102" s="35" t="s">
        <v>1559</v>
      </c>
      <c r="E102" s="35" t="s">
        <v>2181</v>
      </c>
      <c r="F102" s="35" t="s">
        <v>1726</v>
      </c>
      <c r="G102" s="35" t="s">
        <v>134</v>
      </c>
      <c r="H102"/>
      <c r="I102"/>
      <c r="J102"/>
      <c r="K102"/>
      <c r="L102"/>
      <c r="M102"/>
    </row>
    <row r="103" spans="1:13" x14ac:dyDescent="0.25">
      <c r="A103"/>
      <c r="B103"/>
      <c r="C103" s="35" t="s">
        <v>2182</v>
      </c>
      <c r="D103" s="35" t="s">
        <v>1559</v>
      </c>
      <c r="E103" s="35" t="s">
        <v>2182</v>
      </c>
      <c r="F103" s="35" t="s">
        <v>1727</v>
      </c>
      <c r="G103" s="35" t="s">
        <v>837</v>
      </c>
      <c r="H103"/>
      <c r="I103"/>
      <c r="J103"/>
      <c r="K103"/>
      <c r="L103"/>
      <c r="M103"/>
    </row>
    <row r="104" spans="1:13" x14ac:dyDescent="0.25">
      <c r="A104"/>
      <c r="B104"/>
      <c r="C104"/>
      <c r="D104" s="35" t="s">
        <v>2183</v>
      </c>
      <c r="E104" s="35" t="s">
        <v>2183</v>
      </c>
      <c r="F104" s="35" t="s">
        <v>1726</v>
      </c>
      <c r="G104" s="35" t="s">
        <v>1728</v>
      </c>
      <c r="H104"/>
      <c r="I104"/>
      <c r="J104"/>
      <c r="K104"/>
      <c r="L104"/>
      <c r="M104"/>
    </row>
    <row r="105" spans="1:13" x14ac:dyDescent="0.25">
      <c r="A105"/>
      <c r="B105"/>
      <c r="C105"/>
      <c r="D105" s="35" t="s">
        <v>2184</v>
      </c>
      <c r="E105" s="35" t="s">
        <v>2184</v>
      </c>
      <c r="F105" s="35" t="s">
        <v>1726</v>
      </c>
      <c r="G105" s="35" t="s">
        <v>1728</v>
      </c>
      <c r="H105"/>
      <c r="I105"/>
      <c r="J105"/>
      <c r="K105"/>
      <c r="L105"/>
      <c r="M105"/>
    </row>
    <row r="106" spans="1:13" x14ac:dyDescent="0.25">
      <c r="A106"/>
      <c r="B106"/>
      <c r="C106"/>
      <c r="D106" s="35" t="s">
        <v>2185</v>
      </c>
      <c r="E106" s="35" t="s">
        <v>2185</v>
      </c>
      <c r="F106" s="35" t="s">
        <v>1726</v>
      </c>
      <c r="G106" s="35" t="s">
        <v>1728</v>
      </c>
      <c r="H106"/>
      <c r="I106"/>
      <c r="J106"/>
      <c r="K106"/>
      <c r="L106"/>
      <c r="M106"/>
    </row>
    <row r="107" spans="1:13" x14ac:dyDescent="0.25">
      <c r="A107"/>
      <c r="B107"/>
      <c r="C107" s="35" t="s">
        <v>2190</v>
      </c>
      <c r="D107" s="35" t="s">
        <v>1559</v>
      </c>
      <c r="E107" s="35" t="s">
        <v>2190</v>
      </c>
      <c r="F107" s="35" t="s">
        <v>1727</v>
      </c>
      <c r="G107" s="35" t="s">
        <v>837</v>
      </c>
      <c r="H107"/>
      <c r="I107"/>
      <c r="J107"/>
      <c r="K107"/>
      <c r="L107"/>
      <c r="M107"/>
    </row>
    <row r="108" spans="1:13" x14ac:dyDescent="0.25">
      <c r="A108"/>
      <c r="B108"/>
      <c r="C108" s="35" t="s">
        <v>2191</v>
      </c>
      <c r="D108" s="35" t="s">
        <v>2339</v>
      </c>
      <c r="E108" s="35" t="s">
        <v>2339</v>
      </c>
      <c r="F108" s="35" t="s">
        <v>1726</v>
      </c>
      <c r="G108" s="35" t="s">
        <v>1728</v>
      </c>
      <c r="H108"/>
      <c r="I108"/>
      <c r="J108"/>
      <c r="K108"/>
      <c r="L108"/>
      <c r="M108"/>
    </row>
    <row r="109" spans="1:13" x14ac:dyDescent="0.25">
      <c r="A109"/>
      <c r="B109"/>
      <c r="C109"/>
      <c r="D109" s="35" t="s">
        <v>2340</v>
      </c>
      <c r="E109" s="35" t="s">
        <v>2340</v>
      </c>
      <c r="F109" s="35" t="s">
        <v>1726</v>
      </c>
      <c r="G109" s="35" t="s">
        <v>1728</v>
      </c>
      <c r="H109"/>
      <c r="I109"/>
      <c r="J109"/>
      <c r="K109"/>
      <c r="L109"/>
      <c r="M109"/>
    </row>
    <row r="110" spans="1:13" x14ac:dyDescent="0.25">
      <c r="A110"/>
      <c r="B110"/>
      <c r="C110"/>
      <c r="D110" s="35" t="s">
        <v>2341</v>
      </c>
      <c r="E110" s="35" t="s">
        <v>2341</v>
      </c>
      <c r="F110" s="35" t="s">
        <v>1726</v>
      </c>
      <c r="G110" s="35" t="s">
        <v>1728</v>
      </c>
      <c r="H110"/>
      <c r="I110"/>
      <c r="J110"/>
      <c r="K110"/>
      <c r="L110"/>
      <c r="M110"/>
    </row>
    <row r="111" spans="1:13" x14ac:dyDescent="0.25">
      <c r="A111"/>
      <c r="B111" s="35" t="s">
        <v>1831</v>
      </c>
      <c r="C111" s="35" t="s">
        <v>1559</v>
      </c>
      <c r="D111" s="35" t="s">
        <v>1559</v>
      </c>
      <c r="E111" s="35" t="s">
        <v>1831</v>
      </c>
      <c r="F111" s="35" t="s">
        <v>1727</v>
      </c>
      <c r="G111" s="35" t="s">
        <v>837</v>
      </c>
      <c r="H111"/>
      <c r="I111"/>
      <c r="J111"/>
      <c r="K111"/>
      <c r="L111"/>
      <c r="M111"/>
    </row>
    <row r="112" spans="1:13" x14ac:dyDescent="0.25">
      <c r="A112"/>
      <c r="B112"/>
      <c r="C112" s="35" t="s">
        <v>1832</v>
      </c>
      <c r="D112" s="35" t="s">
        <v>1559</v>
      </c>
      <c r="E112" s="35" t="s">
        <v>1832</v>
      </c>
      <c r="F112" s="35" t="s">
        <v>1726</v>
      </c>
      <c r="G112" s="35" t="s">
        <v>1729</v>
      </c>
      <c r="H112"/>
      <c r="I112"/>
      <c r="J112"/>
      <c r="K112"/>
      <c r="L112"/>
      <c r="M112"/>
    </row>
    <row r="113" spans="1:13" x14ac:dyDescent="0.25">
      <c r="A113"/>
      <c r="B113"/>
      <c r="C113" s="35" t="s">
        <v>1833</v>
      </c>
      <c r="D113" s="35" t="s">
        <v>1559</v>
      </c>
      <c r="E113" s="35" t="s">
        <v>1833</v>
      </c>
      <c r="F113" s="35" t="s">
        <v>1726</v>
      </c>
      <c r="G113" s="35" t="s">
        <v>1729</v>
      </c>
      <c r="H113"/>
      <c r="I113"/>
      <c r="J113"/>
      <c r="K113"/>
      <c r="L113"/>
      <c r="M113"/>
    </row>
    <row r="114" spans="1:13" x14ac:dyDescent="0.25">
      <c r="A114"/>
      <c r="B114"/>
      <c r="C114" s="35" t="s">
        <v>1834</v>
      </c>
      <c r="D114" s="35" t="s">
        <v>1559</v>
      </c>
      <c r="E114" s="35" t="s">
        <v>1834</v>
      </c>
      <c r="F114" s="35" t="s">
        <v>1726</v>
      </c>
      <c r="G114" s="35" t="s">
        <v>1729</v>
      </c>
      <c r="H114"/>
      <c r="I114"/>
      <c r="J114"/>
      <c r="K114"/>
      <c r="L114"/>
      <c r="M114"/>
    </row>
    <row r="115" spans="1:13" x14ac:dyDescent="0.25">
      <c r="A115"/>
      <c r="B115"/>
      <c r="C115" s="35" t="s">
        <v>1835</v>
      </c>
      <c r="D115" s="35" t="s">
        <v>1559</v>
      </c>
      <c r="E115" s="35" t="s">
        <v>1835</v>
      </c>
      <c r="F115" s="35" t="s">
        <v>1726</v>
      </c>
      <c r="G115" s="35" t="s">
        <v>1729</v>
      </c>
      <c r="H115"/>
      <c r="I115"/>
      <c r="J115"/>
      <c r="K115"/>
      <c r="L115"/>
      <c r="M115"/>
    </row>
    <row r="116" spans="1:13" x14ac:dyDescent="0.25">
      <c r="A116"/>
      <c r="B116"/>
      <c r="C116" s="35" t="s">
        <v>1836</v>
      </c>
      <c r="D116" s="35" t="s">
        <v>1559</v>
      </c>
      <c r="E116" s="35" t="s">
        <v>1836</v>
      </c>
      <c r="F116" s="35" t="s">
        <v>1726</v>
      </c>
      <c r="G116" s="35" t="s">
        <v>1729</v>
      </c>
      <c r="H116"/>
      <c r="I116"/>
      <c r="J116"/>
      <c r="K116"/>
      <c r="L116"/>
      <c r="M116"/>
    </row>
    <row r="117" spans="1:13" x14ac:dyDescent="0.25">
      <c r="A117"/>
      <c r="B117"/>
      <c r="C117" s="35" t="s">
        <v>1837</v>
      </c>
      <c r="D117" s="35" t="s">
        <v>1559</v>
      </c>
      <c r="E117" s="35" t="s">
        <v>1837</v>
      </c>
      <c r="F117" s="35" t="s">
        <v>1726</v>
      </c>
      <c r="G117" s="35" t="s">
        <v>1729</v>
      </c>
      <c r="H117"/>
      <c r="I117"/>
      <c r="J117"/>
      <c r="K117"/>
      <c r="L117"/>
      <c r="M117"/>
    </row>
    <row r="118" spans="1:13" x14ac:dyDescent="0.25">
      <c r="A118"/>
      <c r="B118"/>
      <c r="C118" s="35" t="s">
        <v>1838</v>
      </c>
      <c r="D118" s="35" t="s">
        <v>1559</v>
      </c>
      <c r="E118" s="35" t="s">
        <v>1838</v>
      </c>
      <c r="F118" s="35" t="s">
        <v>1726</v>
      </c>
      <c r="G118" s="35" t="s">
        <v>1729</v>
      </c>
      <c r="H118"/>
      <c r="I118"/>
      <c r="J118"/>
      <c r="K118"/>
      <c r="L118"/>
      <c r="M118"/>
    </row>
    <row r="119" spans="1:13" x14ac:dyDescent="0.25">
      <c r="A119"/>
      <c r="B119"/>
      <c r="C119" s="35" t="s">
        <v>1839</v>
      </c>
      <c r="D119" s="35" t="s">
        <v>1559</v>
      </c>
      <c r="E119" s="35" t="s">
        <v>1839</v>
      </c>
      <c r="F119" s="35" t="s">
        <v>1726</v>
      </c>
      <c r="G119" s="35" t="s">
        <v>1729</v>
      </c>
      <c r="H119"/>
      <c r="I119"/>
      <c r="J119"/>
      <c r="K119"/>
      <c r="L119"/>
      <c r="M119"/>
    </row>
    <row r="120" spans="1:13" x14ac:dyDescent="0.25">
      <c r="A120"/>
      <c r="B120"/>
      <c r="C120" s="35" t="s">
        <v>1840</v>
      </c>
      <c r="D120" s="35" t="s">
        <v>1559</v>
      </c>
      <c r="E120" s="35" t="s">
        <v>1840</v>
      </c>
      <c r="F120" s="35" t="s">
        <v>1726</v>
      </c>
      <c r="G120" s="35" t="s">
        <v>1729</v>
      </c>
      <c r="H120"/>
      <c r="I120"/>
      <c r="J120"/>
      <c r="K120"/>
      <c r="L120"/>
      <c r="M120"/>
    </row>
    <row r="121" spans="1:13" x14ac:dyDescent="0.25">
      <c r="A121"/>
      <c r="B121"/>
      <c r="C121" s="35" t="s">
        <v>1841</v>
      </c>
      <c r="D121" s="35" t="s">
        <v>1559</v>
      </c>
      <c r="E121" s="35" t="s">
        <v>1841</v>
      </c>
      <c r="F121" s="35" t="s">
        <v>1726</v>
      </c>
      <c r="G121" s="35" t="s">
        <v>1729</v>
      </c>
      <c r="H121"/>
      <c r="I121"/>
      <c r="J121"/>
      <c r="K121"/>
      <c r="L121"/>
      <c r="M121"/>
    </row>
    <row r="122" spans="1:13" x14ac:dyDescent="0.25">
      <c r="A122"/>
      <c r="B122"/>
      <c r="C122" s="35" t="s">
        <v>1842</v>
      </c>
      <c r="D122" s="35" t="s">
        <v>1559</v>
      </c>
      <c r="E122" s="35" t="s">
        <v>1842</v>
      </c>
      <c r="F122" s="35" t="s">
        <v>1726</v>
      </c>
      <c r="G122" s="35" t="s">
        <v>1729</v>
      </c>
      <c r="H122"/>
      <c r="I122"/>
      <c r="J122"/>
      <c r="K122"/>
      <c r="L122"/>
      <c r="M122"/>
    </row>
    <row r="123" spans="1:13" x14ac:dyDescent="0.25">
      <c r="A123"/>
      <c r="B123"/>
      <c r="C123" s="35" t="s">
        <v>1843</v>
      </c>
      <c r="D123" s="35" t="s">
        <v>1559</v>
      </c>
      <c r="E123" s="35" t="s">
        <v>1843</v>
      </c>
      <c r="F123" s="35" t="s">
        <v>1726</v>
      </c>
      <c r="G123" s="35" t="s">
        <v>1729</v>
      </c>
      <c r="H123"/>
      <c r="I123"/>
      <c r="J123"/>
      <c r="K123"/>
      <c r="L123"/>
      <c r="M123"/>
    </row>
    <row r="124" spans="1:13" x14ac:dyDescent="0.25">
      <c r="A124"/>
      <c r="B124" s="35" t="s">
        <v>2221</v>
      </c>
      <c r="C124" s="35" t="s">
        <v>1559</v>
      </c>
      <c r="D124" s="35" t="s">
        <v>1559</v>
      </c>
      <c r="E124" s="35" t="s">
        <v>2221</v>
      </c>
      <c r="F124" s="35" t="s">
        <v>1727</v>
      </c>
      <c r="G124" s="35" t="s">
        <v>837</v>
      </c>
      <c r="H124"/>
      <c r="I124"/>
      <c r="J124"/>
      <c r="K124"/>
      <c r="L124"/>
      <c r="M124"/>
    </row>
    <row r="125" spans="1:13" x14ac:dyDescent="0.25">
      <c r="A125"/>
      <c r="B125"/>
      <c r="C125" s="35" t="s">
        <v>2222</v>
      </c>
      <c r="D125" s="35" t="s">
        <v>1559</v>
      </c>
      <c r="E125" s="35" t="s">
        <v>2222</v>
      </c>
      <c r="F125" s="35" t="s">
        <v>1727</v>
      </c>
      <c r="G125" s="35" t="s">
        <v>837</v>
      </c>
      <c r="H125"/>
      <c r="I125"/>
      <c r="J125"/>
      <c r="K125"/>
      <c r="L125"/>
      <c r="M125"/>
    </row>
    <row r="126" spans="1:13" x14ac:dyDescent="0.25">
      <c r="A126"/>
      <c r="B126"/>
      <c r="C126"/>
      <c r="D126" s="35" t="s">
        <v>2370</v>
      </c>
      <c r="E126" s="35" t="s">
        <v>2370</v>
      </c>
      <c r="F126" s="35" t="s">
        <v>1726</v>
      </c>
      <c r="G126" s="35" t="s">
        <v>1728</v>
      </c>
      <c r="H126"/>
      <c r="I126"/>
      <c r="J126"/>
      <c r="K126"/>
      <c r="L126"/>
      <c r="M126"/>
    </row>
    <row r="127" spans="1:13" x14ac:dyDescent="0.25">
      <c r="A127"/>
      <c r="B127"/>
      <c r="C127"/>
      <c r="D127" s="35" t="s">
        <v>2371</v>
      </c>
      <c r="E127" s="35" t="s">
        <v>2371</v>
      </c>
      <c r="F127" s="35" t="s">
        <v>1726</v>
      </c>
      <c r="G127" s="35" t="s">
        <v>1728</v>
      </c>
      <c r="H127"/>
      <c r="I127"/>
      <c r="J127"/>
      <c r="K127"/>
      <c r="L127"/>
      <c r="M127"/>
    </row>
    <row r="128" spans="1:13" x14ac:dyDescent="0.25">
      <c r="A128"/>
      <c r="B128"/>
      <c r="C128"/>
      <c r="D128" s="35" t="s">
        <v>2372</v>
      </c>
      <c r="E128" s="35" t="s">
        <v>2372</v>
      </c>
      <c r="F128" s="35" t="s">
        <v>1726</v>
      </c>
      <c r="G128" s="35" t="s">
        <v>1728</v>
      </c>
      <c r="H128"/>
      <c r="I128"/>
      <c r="J128"/>
      <c r="K128"/>
      <c r="L128"/>
      <c r="M128"/>
    </row>
    <row r="129" spans="1:13" x14ac:dyDescent="0.25">
      <c r="A129"/>
      <c r="B129"/>
      <c r="C129"/>
      <c r="D129" s="35" t="s">
        <v>2373</v>
      </c>
      <c r="E129" s="35" t="s">
        <v>2373</v>
      </c>
      <c r="F129" s="35" t="s">
        <v>1726</v>
      </c>
      <c r="G129" s="35" t="s">
        <v>1728</v>
      </c>
      <c r="H129"/>
      <c r="I129"/>
      <c r="J129"/>
      <c r="K129"/>
      <c r="L129"/>
      <c r="M129"/>
    </row>
    <row r="130" spans="1:13" x14ac:dyDescent="0.25">
      <c r="A130"/>
      <c r="B130"/>
      <c r="C130" s="35" t="s">
        <v>2223</v>
      </c>
      <c r="D130" s="35" t="s">
        <v>1559</v>
      </c>
      <c r="E130" s="35" t="s">
        <v>2223</v>
      </c>
      <c r="F130" s="35" t="s">
        <v>1727</v>
      </c>
      <c r="G130" s="35" t="s">
        <v>1742</v>
      </c>
      <c r="H130"/>
      <c r="I130"/>
      <c r="J130"/>
      <c r="K130"/>
      <c r="L130"/>
      <c r="M130"/>
    </row>
    <row r="131" spans="1:13" x14ac:dyDescent="0.25">
      <c r="A131"/>
      <c r="B131"/>
      <c r="C131" s="35" t="s">
        <v>2224</v>
      </c>
      <c r="D131" s="35" t="s">
        <v>1559</v>
      </c>
      <c r="E131" s="35" t="s">
        <v>2224</v>
      </c>
      <c r="F131" s="35" t="s">
        <v>1727</v>
      </c>
      <c r="G131" s="35" t="s">
        <v>1742</v>
      </c>
      <c r="H131"/>
      <c r="I131"/>
      <c r="J131"/>
      <c r="K131"/>
      <c r="L131"/>
      <c r="M131"/>
    </row>
    <row r="132" spans="1:13" x14ac:dyDescent="0.25">
      <c r="A132"/>
      <c r="B132"/>
      <c r="C132" s="35" t="s">
        <v>2225</v>
      </c>
      <c r="D132" s="35" t="s">
        <v>1559</v>
      </c>
      <c r="E132" s="35" t="s">
        <v>2225</v>
      </c>
      <c r="F132" s="35" t="s">
        <v>1727</v>
      </c>
      <c r="G132" s="35" t="s">
        <v>1742</v>
      </c>
      <c r="H132"/>
      <c r="I132"/>
      <c r="J132"/>
      <c r="K132"/>
      <c r="L132"/>
      <c r="M132"/>
    </row>
    <row r="133" spans="1:13" x14ac:dyDescent="0.25">
      <c r="A133"/>
      <c r="B133"/>
      <c r="C133" s="35" t="s">
        <v>2226</v>
      </c>
      <c r="D133" s="35" t="s">
        <v>1559</v>
      </c>
      <c r="E133" s="35" t="s">
        <v>2226</v>
      </c>
      <c r="F133" s="35" t="s">
        <v>1727</v>
      </c>
      <c r="G133" s="35" t="s">
        <v>837</v>
      </c>
      <c r="H133"/>
      <c r="I133"/>
      <c r="J133"/>
      <c r="K133"/>
      <c r="L133"/>
      <c r="M133"/>
    </row>
    <row r="134" spans="1:13" x14ac:dyDescent="0.25">
      <c r="A134"/>
      <c r="B134"/>
      <c r="C134"/>
      <c r="D134" s="35" t="s">
        <v>2374</v>
      </c>
      <c r="E134" s="35" t="s">
        <v>2374</v>
      </c>
      <c r="F134" s="35" t="s">
        <v>1726</v>
      </c>
      <c r="G134" s="35" t="s">
        <v>1728</v>
      </c>
      <c r="H134"/>
      <c r="I134"/>
      <c r="J134"/>
      <c r="K134"/>
      <c r="L134"/>
      <c r="M134"/>
    </row>
    <row r="135" spans="1:13" x14ac:dyDescent="0.25">
      <c r="A135"/>
      <c r="B135"/>
      <c r="C135"/>
      <c r="D135" s="35" t="s">
        <v>2375</v>
      </c>
      <c r="E135" s="35" t="s">
        <v>2375</v>
      </c>
      <c r="F135" s="35" t="s">
        <v>1726</v>
      </c>
      <c r="G135" s="35" t="s">
        <v>1728</v>
      </c>
      <c r="H135"/>
      <c r="I135"/>
      <c r="J135"/>
      <c r="K135"/>
      <c r="L135"/>
      <c r="M135"/>
    </row>
    <row r="136" spans="1:13" x14ac:dyDescent="0.25">
      <c r="A136"/>
      <c r="B136"/>
      <c r="C136"/>
      <c r="D136" s="35" t="s">
        <v>2376</v>
      </c>
      <c r="E136" s="35" t="s">
        <v>2376</v>
      </c>
      <c r="F136" s="35" t="s">
        <v>1726</v>
      </c>
      <c r="G136" s="35" t="s">
        <v>1728</v>
      </c>
      <c r="H136"/>
      <c r="I136"/>
      <c r="J136"/>
      <c r="K136"/>
      <c r="L136"/>
      <c r="M136"/>
    </row>
    <row r="137" spans="1:13" x14ac:dyDescent="0.25">
      <c r="A137"/>
      <c r="B137"/>
      <c r="C137"/>
      <c r="D137" s="35" t="s">
        <v>2377</v>
      </c>
      <c r="E137" s="35" t="s">
        <v>2377</v>
      </c>
      <c r="F137" s="35" t="s">
        <v>1726</v>
      </c>
      <c r="G137" s="35" t="s">
        <v>1728</v>
      </c>
      <c r="H137"/>
      <c r="I137"/>
      <c r="J137"/>
      <c r="K137"/>
      <c r="L137"/>
      <c r="M137"/>
    </row>
    <row r="138" spans="1:13" x14ac:dyDescent="0.25">
      <c r="A138"/>
      <c r="B138"/>
      <c r="C138" s="35" t="s">
        <v>2227</v>
      </c>
      <c r="D138" s="35" t="s">
        <v>1559</v>
      </c>
      <c r="E138" s="35" t="s">
        <v>2227</v>
      </c>
      <c r="F138" s="35" t="s">
        <v>1727</v>
      </c>
      <c r="G138" s="35" t="s">
        <v>1742</v>
      </c>
      <c r="H138"/>
      <c r="I138"/>
      <c r="J138"/>
      <c r="K138"/>
      <c r="L138"/>
      <c r="M138"/>
    </row>
    <row r="139" spans="1:13" x14ac:dyDescent="0.25">
      <c r="A139"/>
      <c r="B139"/>
      <c r="C139" s="35" t="s">
        <v>2228</v>
      </c>
      <c r="D139" s="35" t="s">
        <v>1559</v>
      </c>
      <c r="E139" s="35" t="s">
        <v>2228</v>
      </c>
      <c r="F139" s="35" t="s">
        <v>1727</v>
      </c>
      <c r="G139" s="35" t="s">
        <v>1742</v>
      </c>
      <c r="H139"/>
      <c r="I139"/>
      <c r="J139"/>
      <c r="K139"/>
      <c r="L139"/>
      <c r="M139"/>
    </row>
    <row r="140" spans="1:13" x14ac:dyDescent="0.25">
      <c r="A140"/>
      <c r="B140"/>
      <c r="C140" s="35" t="s">
        <v>2229</v>
      </c>
      <c r="D140" s="35" t="s">
        <v>1559</v>
      </c>
      <c r="E140" s="35" t="s">
        <v>2229</v>
      </c>
      <c r="F140" s="35" t="s">
        <v>1727</v>
      </c>
      <c r="G140" s="35" t="s">
        <v>1742</v>
      </c>
      <c r="H140"/>
      <c r="I140"/>
      <c r="J140"/>
      <c r="K140"/>
      <c r="L140"/>
      <c r="M140"/>
    </row>
    <row r="141" spans="1:13" x14ac:dyDescent="0.25">
      <c r="A141" s="35" t="s">
        <v>1868</v>
      </c>
      <c r="B141" s="35" t="s">
        <v>1559</v>
      </c>
      <c r="C141" s="35" t="s">
        <v>1559</v>
      </c>
      <c r="D141" s="35" t="s">
        <v>1559</v>
      </c>
      <c r="E141" s="35" t="s">
        <v>1868</v>
      </c>
      <c r="F141" s="35" t="s">
        <v>1727</v>
      </c>
      <c r="G141" s="35" t="s">
        <v>837</v>
      </c>
      <c r="H141"/>
      <c r="I141"/>
      <c r="J141"/>
      <c r="K141"/>
      <c r="L141"/>
      <c r="M141"/>
    </row>
    <row r="142" spans="1:13" x14ac:dyDescent="0.25">
      <c r="A142"/>
      <c r="B142" s="35" t="s">
        <v>1869</v>
      </c>
      <c r="C142" s="35" t="s">
        <v>1559</v>
      </c>
      <c r="D142" s="35" t="s">
        <v>1559</v>
      </c>
      <c r="E142" s="35" t="s">
        <v>1869</v>
      </c>
      <c r="F142" s="35" t="s">
        <v>1726</v>
      </c>
      <c r="G142" s="35" t="s">
        <v>1747</v>
      </c>
      <c r="H142"/>
      <c r="I142"/>
      <c r="J142"/>
      <c r="K142"/>
      <c r="L142"/>
      <c r="M142"/>
    </row>
    <row r="143" spans="1:13" x14ac:dyDescent="0.25">
      <c r="A143"/>
      <c r="B143"/>
      <c r="C143" s="35" t="s">
        <v>1870</v>
      </c>
      <c r="D143" s="35" t="s">
        <v>1559</v>
      </c>
      <c r="E143" s="35" t="s">
        <v>1870</v>
      </c>
      <c r="F143" s="35" t="s">
        <v>1726</v>
      </c>
      <c r="G143" s="35" t="s">
        <v>1747</v>
      </c>
      <c r="H143"/>
      <c r="I143"/>
      <c r="J143"/>
      <c r="K143"/>
      <c r="L143"/>
      <c r="M143"/>
    </row>
    <row r="144" spans="1:13" x14ac:dyDescent="0.25">
      <c r="A144"/>
      <c r="B144"/>
      <c r="C144" s="35" t="s">
        <v>1871</v>
      </c>
      <c r="D144" s="35" t="s">
        <v>1559</v>
      </c>
      <c r="E144" s="35" t="s">
        <v>1871</v>
      </c>
      <c r="F144" s="35" t="s">
        <v>1726</v>
      </c>
      <c r="G144" s="35" t="s">
        <v>1747</v>
      </c>
      <c r="H144"/>
      <c r="I144"/>
      <c r="J144"/>
      <c r="K144"/>
      <c r="L144"/>
      <c r="M144"/>
    </row>
    <row r="145" spans="1:13" x14ac:dyDescent="0.25">
      <c r="A145"/>
      <c r="B145"/>
      <c r="C145" s="35" t="s">
        <v>1872</v>
      </c>
      <c r="D145" s="35" t="s">
        <v>1559</v>
      </c>
      <c r="E145" s="35" t="s">
        <v>1872</v>
      </c>
      <c r="F145" s="35" t="s">
        <v>1726</v>
      </c>
      <c r="G145" s="35" t="s">
        <v>1747</v>
      </c>
      <c r="H145"/>
      <c r="I145"/>
      <c r="J145"/>
      <c r="K145"/>
      <c r="L145"/>
      <c r="M145"/>
    </row>
    <row r="146" spans="1:13" x14ac:dyDescent="0.25">
      <c r="A146"/>
      <c r="B146"/>
      <c r="C146" s="35" t="s">
        <v>1873</v>
      </c>
      <c r="D146" s="35" t="s">
        <v>1559</v>
      </c>
      <c r="E146" s="35" t="s">
        <v>1873</v>
      </c>
      <c r="F146" s="35" t="s">
        <v>1726</v>
      </c>
      <c r="G146" s="35" t="s">
        <v>1747</v>
      </c>
      <c r="H146"/>
      <c r="I146"/>
      <c r="J146"/>
      <c r="K146"/>
      <c r="L146"/>
      <c r="M146"/>
    </row>
    <row r="147" spans="1:13" x14ac:dyDescent="0.25">
      <c r="A147"/>
      <c r="B147"/>
      <c r="C147" s="35" t="s">
        <v>1874</v>
      </c>
      <c r="D147" s="35" t="s">
        <v>1559</v>
      </c>
      <c r="E147" s="35" t="s">
        <v>1874</v>
      </c>
      <c r="F147" s="35" t="s">
        <v>1726</v>
      </c>
      <c r="G147" s="35" t="s">
        <v>1747</v>
      </c>
      <c r="H147"/>
      <c r="I147"/>
      <c r="J147"/>
      <c r="K147"/>
      <c r="L147"/>
      <c r="M147"/>
    </row>
    <row r="148" spans="1:13" x14ac:dyDescent="0.25">
      <c r="A148"/>
      <c r="B148"/>
      <c r="C148" s="35" t="s">
        <v>1875</v>
      </c>
      <c r="D148" s="35" t="s">
        <v>1559</v>
      </c>
      <c r="E148" s="35" t="s">
        <v>1875</v>
      </c>
      <c r="F148" s="35" t="s">
        <v>1726</v>
      </c>
      <c r="G148" s="35" t="s">
        <v>1747</v>
      </c>
      <c r="H148"/>
      <c r="I148"/>
      <c r="J148"/>
      <c r="K148"/>
      <c r="L148"/>
      <c r="M148"/>
    </row>
    <row r="149" spans="1:13" x14ac:dyDescent="0.25">
      <c r="A149"/>
      <c r="B149"/>
      <c r="C149" s="35" t="s">
        <v>1876</v>
      </c>
      <c r="D149" s="35" t="s">
        <v>1559</v>
      </c>
      <c r="E149" s="35" t="s">
        <v>1876</v>
      </c>
      <c r="F149" s="35" t="s">
        <v>1726</v>
      </c>
      <c r="G149" s="35" t="s">
        <v>1747</v>
      </c>
      <c r="H149"/>
      <c r="I149"/>
      <c r="J149"/>
      <c r="K149"/>
      <c r="L149"/>
      <c r="M149"/>
    </row>
    <row r="150" spans="1:13" x14ac:dyDescent="0.25">
      <c r="A150"/>
      <c r="B150"/>
      <c r="C150" s="35" t="s">
        <v>1877</v>
      </c>
      <c r="D150" s="35" t="s">
        <v>1559</v>
      </c>
      <c r="E150" s="35" t="s">
        <v>1877</v>
      </c>
      <c r="F150" s="35" t="s">
        <v>1726</v>
      </c>
      <c r="G150" s="35" t="s">
        <v>1747</v>
      </c>
      <c r="H150"/>
      <c r="I150"/>
      <c r="J150"/>
      <c r="K150"/>
      <c r="L150"/>
      <c r="M150"/>
    </row>
    <row r="151" spans="1:13" x14ac:dyDescent="0.25">
      <c r="A151"/>
      <c r="B151"/>
      <c r="C151" s="35" t="s">
        <v>1878</v>
      </c>
      <c r="D151" s="35" t="s">
        <v>1559</v>
      </c>
      <c r="E151" s="35" t="s">
        <v>1878</v>
      </c>
      <c r="F151" s="35" t="s">
        <v>1726</v>
      </c>
      <c r="G151" s="35" t="s">
        <v>1747</v>
      </c>
      <c r="H151"/>
      <c r="I151"/>
      <c r="J151"/>
      <c r="K151"/>
      <c r="L151"/>
      <c r="M151"/>
    </row>
    <row r="152" spans="1:13" x14ac:dyDescent="0.25">
      <c r="A152"/>
      <c r="B152"/>
      <c r="C152" s="35" t="s">
        <v>1879</v>
      </c>
      <c r="D152" s="35" t="s">
        <v>1559</v>
      </c>
      <c r="E152" s="35" t="s">
        <v>1879</v>
      </c>
      <c r="F152" s="35" t="s">
        <v>1726</v>
      </c>
      <c r="G152" s="35" t="s">
        <v>1747</v>
      </c>
      <c r="H152"/>
      <c r="I152"/>
      <c r="J152"/>
      <c r="K152"/>
      <c r="L152"/>
      <c r="M152"/>
    </row>
    <row r="153" spans="1:13" x14ac:dyDescent="0.25">
      <c r="A153"/>
      <c r="B153"/>
      <c r="C153" s="35" t="s">
        <v>1880</v>
      </c>
      <c r="D153" s="35" t="s">
        <v>1559</v>
      </c>
      <c r="E153" s="35" t="s">
        <v>1880</v>
      </c>
      <c r="F153" s="35" t="s">
        <v>1726</v>
      </c>
      <c r="G153" s="35" t="s">
        <v>1747</v>
      </c>
      <c r="H153"/>
      <c r="I153"/>
      <c r="J153"/>
      <c r="K153"/>
      <c r="L153"/>
      <c r="M153"/>
    </row>
    <row r="154" spans="1:13" x14ac:dyDescent="0.25">
      <c r="A154"/>
      <c r="B154" s="35" t="s">
        <v>1881</v>
      </c>
      <c r="C154" s="35" t="s">
        <v>1559</v>
      </c>
      <c r="D154" s="35" t="s">
        <v>1559</v>
      </c>
      <c r="E154" s="35" t="s">
        <v>1881</v>
      </c>
      <c r="F154" s="35" t="s">
        <v>1726</v>
      </c>
      <c r="G154" s="35" t="s">
        <v>1747</v>
      </c>
      <c r="H154"/>
      <c r="I154"/>
      <c r="J154"/>
      <c r="K154"/>
      <c r="L154"/>
      <c r="M154"/>
    </row>
    <row r="155" spans="1:13" x14ac:dyDescent="0.25">
      <c r="A155"/>
      <c r="B155"/>
      <c r="C155" s="35" t="s">
        <v>1882</v>
      </c>
      <c r="D155" s="35" t="s">
        <v>1559</v>
      </c>
      <c r="E155" s="35" t="s">
        <v>1882</v>
      </c>
      <c r="F155" s="35" t="s">
        <v>1726</v>
      </c>
      <c r="G155" s="35" t="s">
        <v>1747</v>
      </c>
      <c r="H155"/>
      <c r="I155"/>
      <c r="J155"/>
      <c r="K155"/>
      <c r="L155"/>
      <c r="M155"/>
    </row>
    <row r="156" spans="1:13" x14ac:dyDescent="0.25">
      <c r="A156"/>
      <c r="B156"/>
      <c r="C156"/>
      <c r="D156" s="35" t="s">
        <v>2230</v>
      </c>
      <c r="E156" s="35" t="s">
        <v>2230</v>
      </c>
      <c r="F156" s="35" t="s">
        <v>1726</v>
      </c>
      <c r="G156" s="35" t="s">
        <v>1747</v>
      </c>
      <c r="H156"/>
      <c r="I156"/>
      <c r="J156"/>
      <c r="K156"/>
      <c r="L156"/>
      <c r="M156"/>
    </row>
    <row r="157" spans="1:13" x14ac:dyDescent="0.25">
      <c r="A157"/>
      <c r="B157"/>
      <c r="C157"/>
      <c r="D157" s="35" t="s">
        <v>2231</v>
      </c>
      <c r="E157" s="35" t="s">
        <v>2231</v>
      </c>
      <c r="F157" s="35" t="s">
        <v>1726</v>
      </c>
      <c r="G157" s="35" t="s">
        <v>1747</v>
      </c>
      <c r="H157"/>
      <c r="I157"/>
      <c r="J157"/>
      <c r="K157"/>
      <c r="L157"/>
      <c r="M157"/>
    </row>
    <row r="158" spans="1:13" x14ac:dyDescent="0.25">
      <c r="A158"/>
      <c r="B158"/>
      <c r="C158"/>
      <c r="D158" s="35" t="s">
        <v>2232</v>
      </c>
      <c r="E158" s="35" t="s">
        <v>2232</v>
      </c>
      <c r="F158" s="35" t="s">
        <v>1726</v>
      </c>
      <c r="G158" s="35" t="s">
        <v>1747</v>
      </c>
      <c r="H158"/>
      <c r="I158"/>
      <c r="J158"/>
      <c r="K158"/>
      <c r="L158"/>
      <c r="M158"/>
    </row>
    <row r="159" spans="1:13" x14ac:dyDescent="0.25">
      <c r="A159"/>
      <c r="B159"/>
      <c r="C159"/>
      <c r="D159" s="35" t="s">
        <v>2233</v>
      </c>
      <c r="E159" s="35" t="s">
        <v>2233</v>
      </c>
      <c r="F159" s="35" t="s">
        <v>1726</v>
      </c>
      <c r="G159" s="35" t="s">
        <v>1747</v>
      </c>
      <c r="H159"/>
      <c r="I159"/>
      <c r="J159"/>
      <c r="K159"/>
      <c r="L159"/>
      <c r="M159"/>
    </row>
    <row r="160" spans="1:13" x14ac:dyDescent="0.25">
      <c r="A160"/>
      <c r="B160"/>
      <c r="C160" s="35" t="s">
        <v>1883</v>
      </c>
      <c r="D160" s="35" t="s">
        <v>1559</v>
      </c>
      <c r="E160" s="35" t="s">
        <v>1883</v>
      </c>
      <c r="F160" s="35" t="s">
        <v>1726</v>
      </c>
      <c r="G160" s="35" t="s">
        <v>1747</v>
      </c>
      <c r="H160"/>
      <c r="I160"/>
      <c r="J160"/>
      <c r="K160"/>
      <c r="L160"/>
      <c r="M160"/>
    </row>
    <row r="161" spans="1:13" x14ac:dyDescent="0.25">
      <c r="A161"/>
      <c r="B161"/>
      <c r="C161" s="35" t="s">
        <v>1884</v>
      </c>
      <c r="D161" s="35" t="s">
        <v>1559</v>
      </c>
      <c r="E161" s="35" t="s">
        <v>1884</v>
      </c>
      <c r="F161" s="35" t="s">
        <v>1726</v>
      </c>
      <c r="G161" s="35" t="s">
        <v>1747</v>
      </c>
      <c r="H161"/>
      <c r="I161"/>
      <c r="J161"/>
      <c r="K161"/>
      <c r="L161"/>
      <c r="M161"/>
    </row>
    <row r="162" spans="1:13" x14ac:dyDescent="0.25">
      <c r="A162"/>
      <c r="B162"/>
      <c r="C162"/>
      <c r="D162" s="35" t="s">
        <v>1885</v>
      </c>
      <c r="E162" s="35" t="s">
        <v>1885</v>
      </c>
      <c r="F162" s="35" t="s">
        <v>1726</v>
      </c>
      <c r="G162" s="35" t="s">
        <v>1747</v>
      </c>
      <c r="H162"/>
      <c r="I162"/>
      <c r="J162"/>
      <c r="K162"/>
      <c r="L162"/>
      <c r="M162"/>
    </row>
    <row r="163" spans="1:13" x14ac:dyDescent="0.25">
      <c r="A163"/>
      <c r="B163"/>
      <c r="C163"/>
      <c r="D163" s="35" t="s">
        <v>1886</v>
      </c>
      <c r="E163" s="35" t="s">
        <v>1886</v>
      </c>
      <c r="F163" s="35" t="s">
        <v>1726</v>
      </c>
      <c r="G163" s="35" t="s">
        <v>1747</v>
      </c>
      <c r="H163"/>
      <c r="I163"/>
      <c r="J163"/>
      <c r="K163"/>
      <c r="L163"/>
      <c r="M163"/>
    </row>
    <row r="164" spans="1:13" x14ac:dyDescent="0.25">
      <c r="A164"/>
      <c r="B164"/>
      <c r="C164"/>
      <c r="D164" s="35" t="s">
        <v>1887</v>
      </c>
      <c r="E164" s="35" t="s">
        <v>1887</v>
      </c>
      <c r="F164" s="35" t="s">
        <v>1726</v>
      </c>
      <c r="G164" s="35" t="s">
        <v>1747</v>
      </c>
      <c r="H164"/>
      <c r="I164"/>
      <c r="J164"/>
      <c r="K164"/>
      <c r="L164"/>
      <c r="M164"/>
    </row>
    <row r="165" spans="1:13" x14ac:dyDescent="0.25">
      <c r="A165"/>
      <c r="B165"/>
      <c r="C165"/>
      <c r="D165" s="35" t="s">
        <v>1888</v>
      </c>
      <c r="E165" s="35" t="s">
        <v>1888</v>
      </c>
      <c r="F165" s="35" t="s">
        <v>1726</v>
      </c>
      <c r="G165" s="35" t="s">
        <v>1747</v>
      </c>
      <c r="H165"/>
      <c r="I165"/>
      <c r="J165"/>
      <c r="K165"/>
      <c r="L165"/>
      <c r="M165"/>
    </row>
    <row r="166" spans="1:13" x14ac:dyDescent="0.25">
      <c r="A166"/>
      <c r="B166"/>
      <c r="C166" s="35" t="s">
        <v>1889</v>
      </c>
      <c r="D166" s="35" t="s">
        <v>1559</v>
      </c>
      <c r="E166" s="35" t="s">
        <v>1889</v>
      </c>
      <c r="F166" s="35" t="s">
        <v>1726</v>
      </c>
      <c r="G166" s="35" t="s">
        <v>1747</v>
      </c>
      <c r="H166"/>
      <c r="I166"/>
      <c r="J166"/>
      <c r="K166"/>
      <c r="L166"/>
      <c r="M166"/>
    </row>
    <row r="167" spans="1:13" x14ac:dyDescent="0.25">
      <c r="A167"/>
      <c r="B167"/>
      <c r="C167" s="35" t="s">
        <v>1890</v>
      </c>
      <c r="D167" s="35" t="s">
        <v>1559</v>
      </c>
      <c r="E167" s="35" t="s">
        <v>1890</v>
      </c>
      <c r="F167" s="35" t="s">
        <v>1726</v>
      </c>
      <c r="G167" s="35" t="s">
        <v>1747</v>
      </c>
      <c r="H167"/>
      <c r="I167"/>
      <c r="J167"/>
      <c r="K167"/>
      <c r="L167"/>
      <c r="M167"/>
    </row>
    <row r="168" spans="1:13" x14ac:dyDescent="0.25">
      <c r="A168"/>
      <c r="B168"/>
      <c r="C168" s="35" t="s">
        <v>1891</v>
      </c>
      <c r="D168" s="35" t="s">
        <v>1559</v>
      </c>
      <c r="E168" s="35" t="s">
        <v>1891</v>
      </c>
      <c r="F168" s="35" t="s">
        <v>1726</v>
      </c>
      <c r="G168" s="35" t="s">
        <v>1747</v>
      </c>
      <c r="H168"/>
      <c r="I168"/>
      <c r="J168"/>
      <c r="K168"/>
      <c r="L168"/>
      <c r="M168"/>
    </row>
    <row r="169" spans="1:13" x14ac:dyDescent="0.25">
      <c r="A169"/>
      <c r="B169"/>
      <c r="C169" s="35" t="s">
        <v>1892</v>
      </c>
      <c r="D169" s="35" t="s">
        <v>1559</v>
      </c>
      <c r="E169" s="35" t="s">
        <v>1892</v>
      </c>
      <c r="F169" s="35" t="s">
        <v>1726</v>
      </c>
      <c r="G169" s="35" t="s">
        <v>1747</v>
      </c>
      <c r="H169"/>
      <c r="I169"/>
      <c r="J169"/>
      <c r="K169"/>
      <c r="L169"/>
      <c r="M169"/>
    </row>
    <row r="170" spans="1:13" x14ac:dyDescent="0.25">
      <c r="A170"/>
      <c r="B170"/>
      <c r="C170" s="35" t="s">
        <v>1893</v>
      </c>
      <c r="D170" s="35" t="s">
        <v>1559</v>
      </c>
      <c r="E170" s="35" t="s">
        <v>1893</v>
      </c>
      <c r="F170" s="35" t="s">
        <v>1726</v>
      </c>
      <c r="G170" s="35" t="s">
        <v>1747</v>
      </c>
      <c r="H170"/>
      <c r="I170"/>
      <c r="J170"/>
      <c r="K170"/>
      <c r="L170"/>
      <c r="M170"/>
    </row>
    <row r="171" spans="1:13" x14ac:dyDescent="0.25">
      <c r="A171"/>
      <c r="B171"/>
      <c r="C171" s="35" t="s">
        <v>1894</v>
      </c>
      <c r="D171" s="35" t="s">
        <v>1559</v>
      </c>
      <c r="E171" s="35" t="s">
        <v>1894</v>
      </c>
      <c r="F171" s="35" t="s">
        <v>1726</v>
      </c>
      <c r="G171" s="35" t="s">
        <v>1747</v>
      </c>
      <c r="H171"/>
      <c r="I171"/>
      <c r="J171"/>
      <c r="K171"/>
      <c r="L171"/>
      <c r="M171"/>
    </row>
    <row r="172" spans="1:13" x14ac:dyDescent="0.25">
      <c r="A172"/>
      <c r="B172"/>
      <c r="C172" s="35" t="s">
        <v>1895</v>
      </c>
      <c r="D172" s="35" t="s">
        <v>1559</v>
      </c>
      <c r="E172" s="35" t="s">
        <v>1895</v>
      </c>
      <c r="F172" s="35" t="s">
        <v>1726</v>
      </c>
      <c r="G172" s="35" t="s">
        <v>1747</v>
      </c>
      <c r="H172"/>
      <c r="I172"/>
      <c r="J172"/>
      <c r="K172"/>
      <c r="L172"/>
      <c r="M172"/>
    </row>
    <row r="173" spans="1:13" x14ac:dyDescent="0.25">
      <c r="A173"/>
      <c r="B173"/>
      <c r="C173" s="35" t="s">
        <v>1896</v>
      </c>
      <c r="D173" s="35" t="s">
        <v>1559</v>
      </c>
      <c r="E173" s="35" t="s">
        <v>1896</v>
      </c>
      <c r="F173" s="35" t="s">
        <v>1726</v>
      </c>
      <c r="G173" s="35" t="s">
        <v>1747</v>
      </c>
      <c r="H173"/>
      <c r="I173"/>
      <c r="J173"/>
      <c r="K173"/>
      <c r="L173"/>
      <c r="M173"/>
    </row>
    <row r="174" spans="1:13" x14ac:dyDescent="0.25">
      <c r="A174"/>
      <c r="B174"/>
      <c r="C174" s="35" t="s">
        <v>1897</v>
      </c>
      <c r="D174" s="35" t="s">
        <v>1559</v>
      </c>
      <c r="E174" s="35" t="s">
        <v>1897</v>
      </c>
      <c r="F174" s="35" t="s">
        <v>1726</v>
      </c>
      <c r="G174" s="35" t="s">
        <v>1747</v>
      </c>
      <c r="H174"/>
      <c r="I174"/>
      <c r="J174"/>
      <c r="K174"/>
      <c r="L174"/>
      <c r="M174"/>
    </row>
    <row r="175" spans="1:13" x14ac:dyDescent="0.25">
      <c r="A175"/>
      <c r="B175"/>
      <c r="C175" s="35" t="s">
        <v>2100</v>
      </c>
      <c r="D175" s="35" t="s">
        <v>1559</v>
      </c>
      <c r="E175" s="35" t="s">
        <v>2100</v>
      </c>
      <c r="F175" s="35" t="s">
        <v>1726</v>
      </c>
      <c r="G175" s="35" t="s">
        <v>1747</v>
      </c>
      <c r="H175"/>
      <c r="I175"/>
      <c r="J175"/>
      <c r="K175"/>
      <c r="L175"/>
      <c r="M175"/>
    </row>
    <row r="176" spans="1:13" x14ac:dyDescent="0.25">
      <c r="A176"/>
      <c r="B176"/>
      <c r="C176" s="35" t="s">
        <v>1898</v>
      </c>
      <c r="D176" s="35" t="s">
        <v>1559</v>
      </c>
      <c r="E176" s="35" t="s">
        <v>1898</v>
      </c>
      <c r="F176" s="35" t="s">
        <v>1726</v>
      </c>
      <c r="G176" s="35" t="s">
        <v>1747</v>
      </c>
      <c r="H176"/>
      <c r="I176"/>
      <c r="J176"/>
      <c r="K176"/>
      <c r="L176"/>
      <c r="M176"/>
    </row>
    <row r="177" spans="1:13" x14ac:dyDescent="0.25">
      <c r="A177"/>
      <c r="B177"/>
      <c r="C177" s="35" t="s">
        <v>2101</v>
      </c>
      <c r="D177" s="35" t="s">
        <v>1559</v>
      </c>
      <c r="E177" s="35" t="s">
        <v>2101</v>
      </c>
      <c r="F177" s="35" t="s">
        <v>1726</v>
      </c>
      <c r="G177" s="35" t="s">
        <v>1747</v>
      </c>
      <c r="H177"/>
      <c r="I177"/>
      <c r="J177"/>
      <c r="K177"/>
      <c r="L177"/>
      <c r="M177"/>
    </row>
    <row r="178" spans="1:13" x14ac:dyDescent="0.25">
      <c r="A178"/>
      <c r="B178"/>
      <c r="C178" s="35" t="s">
        <v>1899</v>
      </c>
      <c r="D178" s="35" t="s">
        <v>1559</v>
      </c>
      <c r="E178" s="35" t="s">
        <v>1899</v>
      </c>
      <c r="F178" s="35" t="s">
        <v>1726</v>
      </c>
      <c r="G178" s="35" t="s">
        <v>1747</v>
      </c>
      <c r="H178"/>
      <c r="I178"/>
      <c r="J178"/>
      <c r="K178"/>
      <c r="L178"/>
      <c r="M178"/>
    </row>
    <row r="179" spans="1:13" x14ac:dyDescent="0.25">
      <c r="A179"/>
      <c r="B179"/>
      <c r="C179" s="35" t="s">
        <v>1900</v>
      </c>
      <c r="D179" s="35" t="s">
        <v>1559</v>
      </c>
      <c r="E179" s="35" t="s">
        <v>1900</v>
      </c>
      <c r="F179" s="35" t="s">
        <v>1726</v>
      </c>
      <c r="G179" s="35" t="s">
        <v>1747</v>
      </c>
      <c r="H179"/>
      <c r="I179"/>
      <c r="J179"/>
      <c r="K179"/>
      <c r="L179"/>
      <c r="M179"/>
    </row>
    <row r="180" spans="1:13" x14ac:dyDescent="0.25">
      <c r="A180"/>
      <c r="B180" s="35" t="s">
        <v>1901</v>
      </c>
      <c r="C180" s="35" t="s">
        <v>1559</v>
      </c>
      <c r="D180" s="35" t="s">
        <v>1559</v>
      </c>
      <c r="E180" s="35" t="s">
        <v>1901</v>
      </c>
      <c r="F180" s="35" t="s">
        <v>1726</v>
      </c>
      <c r="G180" s="35" t="s">
        <v>1747</v>
      </c>
      <c r="H180"/>
      <c r="I180"/>
      <c r="J180"/>
      <c r="K180"/>
      <c r="L180"/>
      <c r="M180"/>
    </row>
    <row r="181" spans="1:13" x14ac:dyDescent="0.25">
      <c r="A181"/>
      <c r="B181"/>
      <c r="C181" s="35" t="s">
        <v>1902</v>
      </c>
      <c r="D181" s="35" t="s">
        <v>1559</v>
      </c>
      <c r="E181" s="35" t="s">
        <v>1902</v>
      </c>
      <c r="F181" s="35" t="s">
        <v>1726</v>
      </c>
      <c r="G181" s="35" t="s">
        <v>1747</v>
      </c>
      <c r="H181"/>
      <c r="I181"/>
      <c r="J181"/>
      <c r="K181"/>
      <c r="L181"/>
      <c r="M181"/>
    </row>
    <row r="182" spans="1:13" x14ac:dyDescent="0.25">
      <c r="A182"/>
      <c r="B182"/>
      <c r="C182" s="35" t="s">
        <v>1903</v>
      </c>
      <c r="D182" s="35" t="s">
        <v>1559</v>
      </c>
      <c r="E182" s="35" t="s">
        <v>1903</v>
      </c>
      <c r="F182" s="35" t="s">
        <v>1726</v>
      </c>
      <c r="G182" s="35" t="s">
        <v>1747</v>
      </c>
      <c r="H182"/>
      <c r="I182"/>
      <c r="J182"/>
      <c r="K182"/>
      <c r="L182"/>
      <c r="M182"/>
    </row>
    <row r="183" spans="1:13" x14ac:dyDescent="0.25">
      <c r="A183"/>
      <c r="B183"/>
      <c r="C183" s="35" t="s">
        <v>1904</v>
      </c>
      <c r="D183" s="35" t="s">
        <v>1559</v>
      </c>
      <c r="E183" s="35" t="s">
        <v>1904</v>
      </c>
      <c r="F183" s="35" t="s">
        <v>1726</v>
      </c>
      <c r="G183" s="35" t="s">
        <v>1747</v>
      </c>
      <c r="H183"/>
      <c r="I183"/>
      <c r="J183"/>
      <c r="K183"/>
      <c r="L183"/>
      <c r="M183"/>
    </row>
    <row r="184" spans="1:13" x14ac:dyDescent="0.25">
      <c r="A184"/>
      <c r="B184"/>
      <c r="C184"/>
      <c r="D184" s="35" t="s">
        <v>1905</v>
      </c>
      <c r="E184" s="35" t="s">
        <v>1905</v>
      </c>
      <c r="F184" s="35" t="s">
        <v>1726</v>
      </c>
      <c r="G184" s="35" t="s">
        <v>1747</v>
      </c>
      <c r="H184"/>
      <c r="I184"/>
      <c r="J184"/>
      <c r="K184"/>
      <c r="L184"/>
      <c r="M184"/>
    </row>
    <row r="185" spans="1:13" x14ac:dyDescent="0.25">
      <c r="A185"/>
      <c r="B185"/>
      <c r="C185"/>
      <c r="D185" s="35" t="s">
        <v>1906</v>
      </c>
      <c r="E185" s="35" t="s">
        <v>1906</v>
      </c>
      <c r="F185" s="35" t="s">
        <v>1726</v>
      </c>
      <c r="G185" s="35" t="s">
        <v>1747</v>
      </c>
      <c r="H185"/>
      <c r="I185"/>
      <c r="J185"/>
      <c r="K185"/>
      <c r="L185"/>
      <c r="M185"/>
    </row>
    <row r="186" spans="1:13" x14ac:dyDescent="0.25">
      <c r="A186"/>
      <c r="B186"/>
      <c r="C186"/>
      <c r="D186" s="35" t="s">
        <v>1907</v>
      </c>
      <c r="E186" s="35" t="s">
        <v>1907</v>
      </c>
      <c r="F186" s="35" t="s">
        <v>1726</v>
      </c>
      <c r="G186" s="35" t="s">
        <v>1747</v>
      </c>
      <c r="H186"/>
      <c r="I186"/>
      <c r="J186"/>
      <c r="K186"/>
      <c r="L186"/>
      <c r="M186"/>
    </row>
    <row r="187" spans="1:13" x14ac:dyDescent="0.25">
      <c r="A187"/>
      <c r="B187"/>
      <c r="C187"/>
      <c r="D187" s="35" t="s">
        <v>1908</v>
      </c>
      <c r="E187" s="35" t="s">
        <v>1908</v>
      </c>
      <c r="F187" s="35" t="s">
        <v>1726</v>
      </c>
      <c r="G187" s="35" t="s">
        <v>1747</v>
      </c>
      <c r="H187"/>
      <c r="I187"/>
      <c r="J187"/>
      <c r="K187"/>
      <c r="L187"/>
      <c r="M187"/>
    </row>
    <row r="188" spans="1:13" x14ac:dyDescent="0.25">
      <c r="A188"/>
      <c r="B188"/>
      <c r="C188"/>
      <c r="D188" s="35" t="s">
        <v>1909</v>
      </c>
      <c r="E188" s="35" t="s">
        <v>1909</v>
      </c>
      <c r="F188" s="35" t="s">
        <v>1726</v>
      </c>
      <c r="G188" s="35" t="s">
        <v>1747</v>
      </c>
      <c r="H188"/>
      <c r="I188"/>
      <c r="J188"/>
      <c r="K188"/>
      <c r="L188"/>
      <c r="M188"/>
    </row>
    <row r="189" spans="1:13" x14ac:dyDescent="0.25">
      <c r="A189"/>
      <c r="B189"/>
      <c r="C189"/>
      <c r="D189" s="35" t="s">
        <v>1910</v>
      </c>
      <c r="E189" s="35" t="s">
        <v>1910</v>
      </c>
      <c r="F189" s="35" t="s">
        <v>1726</v>
      </c>
      <c r="G189" s="35" t="s">
        <v>1747</v>
      </c>
      <c r="H189"/>
      <c r="I189"/>
      <c r="J189"/>
      <c r="K189"/>
      <c r="L189"/>
      <c r="M189"/>
    </row>
    <row r="190" spans="1:13" x14ac:dyDescent="0.25">
      <c r="A190"/>
      <c r="B190"/>
      <c r="C190"/>
      <c r="D190" s="35" t="s">
        <v>1911</v>
      </c>
      <c r="E190" s="35" t="s">
        <v>1911</v>
      </c>
      <c r="F190" s="35" t="s">
        <v>1726</v>
      </c>
      <c r="G190" s="35" t="s">
        <v>1747</v>
      </c>
      <c r="H190"/>
      <c r="I190"/>
      <c r="J190"/>
      <c r="K190"/>
      <c r="L190"/>
      <c r="M190"/>
    </row>
    <row r="191" spans="1:13" x14ac:dyDescent="0.25">
      <c r="A191"/>
      <c r="B191"/>
      <c r="C191"/>
      <c r="D191" s="35" t="s">
        <v>1912</v>
      </c>
      <c r="E191" s="35" t="s">
        <v>1912</v>
      </c>
      <c r="F191" s="35" t="s">
        <v>1726</v>
      </c>
      <c r="G191" s="35" t="s">
        <v>1747</v>
      </c>
      <c r="H191"/>
      <c r="I191"/>
      <c r="J191"/>
      <c r="K191"/>
      <c r="L191"/>
      <c r="M191"/>
    </row>
    <row r="192" spans="1:13" x14ac:dyDescent="0.25">
      <c r="A192"/>
      <c r="B192"/>
      <c r="C192"/>
      <c r="D192" s="35" t="s">
        <v>1913</v>
      </c>
      <c r="E192" s="35" t="s">
        <v>1913</v>
      </c>
      <c r="F192" s="35" t="s">
        <v>1726</v>
      </c>
      <c r="G192" s="35" t="s">
        <v>1747</v>
      </c>
      <c r="H192"/>
      <c r="I192"/>
      <c r="J192"/>
      <c r="K192"/>
      <c r="L192"/>
      <c r="M192"/>
    </row>
    <row r="193" spans="1:13" x14ac:dyDescent="0.25">
      <c r="A193"/>
      <c r="B193"/>
      <c r="C193"/>
      <c r="D193" s="35" t="s">
        <v>1914</v>
      </c>
      <c r="E193" s="35" t="s">
        <v>1914</v>
      </c>
      <c r="F193" s="35" t="s">
        <v>1726</v>
      </c>
      <c r="G193" s="35" t="s">
        <v>1747</v>
      </c>
      <c r="H193"/>
      <c r="I193"/>
      <c r="J193"/>
      <c r="K193"/>
      <c r="L193"/>
      <c r="M193"/>
    </row>
    <row r="194" spans="1:13" x14ac:dyDescent="0.25">
      <c r="A194"/>
      <c r="B194"/>
      <c r="C194"/>
      <c r="D194" s="35" t="s">
        <v>1915</v>
      </c>
      <c r="E194" s="35" t="s">
        <v>1915</v>
      </c>
      <c r="F194" s="35" t="s">
        <v>1726</v>
      </c>
      <c r="G194" s="35" t="s">
        <v>1747</v>
      </c>
      <c r="H194"/>
      <c r="I194"/>
      <c r="J194"/>
      <c r="K194"/>
      <c r="L194"/>
      <c r="M194"/>
    </row>
    <row r="195" spans="1:13" x14ac:dyDescent="0.25">
      <c r="A195"/>
      <c r="B195"/>
      <c r="C195" s="35" t="s">
        <v>1916</v>
      </c>
      <c r="D195" s="35" t="s">
        <v>1559</v>
      </c>
      <c r="E195" s="35" t="s">
        <v>1916</v>
      </c>
      <c r="F195" s="35" t="s">
        <v>1726</v>
      </c>
      <c r="G195" s="35" t="s">
        <v>1747</v>
      </c>
      <c r="H195"/>
      <c r="I195"/>
      <c r="J195"/>
      <c r="K195"/>
      <c r="L195"/>
      <c r="M195"/>
    </row>
    <row r="196" spans="1:13" x14ac:dyDescent="0.25">
      <c r="A196"/>
      <c r="B196"/>
      <c r="C196"/>
      <c r="D196" s="35" t="s">
        <v>1917</v>
      </c>
      <c r="E196" s="35" t="s">
        <v>1917</v>
      </c>
      <c r="F196" s="35" t="s">
        <v>1726</v>
      </c>
      <c r="G196" s="35" t="s">
        <v>1747</v>
      </c>
      <c r="H196"/>
      <c r="I196"/>
      <c r="J196"/>
      <c r="K196"/>
      <c r="L196"/>
      <c r="M196"/>
    </row>
    <row r="197" spans="1:13" x14ac:dyDescent="0.25">
      <c r="A197"/>
      <c r="B197"/>
      <c r="C197"/>
      <c r="D197" s="35" t="s">
        <v>1918</v>
      </c>
      <c r="E197" s="35" t="s">
        <v>1918</v>
      </c>
      <c r="F197" s="35" t="s">
        <v>1726</v>
      </c>
      <c r="G197" s="35" t="s">
        <v>1747</v>
      </c>
      <c r="H197"/>
      <c r="I197"/>
      <c r="J197"/>
      <c r="K197"/>
      <c r="L197"/>
      <c r="M197"/>
    </row>
    <row r="198" spans="1:13" x14ac:dyDescent="0.25">
      <c r="A198"/>
      <c r="B198"/>
      <c r="C198" s="35" t="s">
        <v>1919</v>
      </c>
      <c r="D198" s="35" t="s">
        <v>1559</v>
      </c>
      <c r="E198" s="35" t="s">
        <v>1919</v>
      </c>
      <c r="F198" s="35" t="s">
        <v>1726</v>
      </c>
      <c r="G198" s="35" t="s">
        <v>1747</v>
      </c>
      <c r="H198"/>
      <c r="I198"/>
      <c r="J198"/>
      <c r="K198"/>
      <c r="L198"/>
      <c r="M198"/>
    </row>
    <row r="199" spans="1:13" x14ac:dyDescent="0.25">
      <c r="A199"/>
      <c r="B199"/>
      <c r="C199"/>
      <c r="D199" s="35" t="s">
        <v>1920</v>
      </c>
      <c r="E199" s="35" t="s">
        <v>1920</v>
      </c>
      <c r="F199" s="35" t="s">
        <v>1726</v>
      </c>
      <c r="G199" s="35" t="s">
        <v>1747</v>
      </c>
      <c r="H199"/>
      <c r="I199"/>
      <c r="J199"/>
      <c r="K199"/>
      <c r="L199"/>
      <c r="M199"/>
    </row>
    <row r="200" spans="1:13" x14ac:dyDescent="0.25">
      <c r="A200"/>
      <c r="B200"/>
      <c r="C200"/>
      <c r="D200" s="35" t="s">
        <v>1921</v>
      </c>
      <c r="E200" s="35" t="s">
        <v>1921</v>
      </c>
      <c r="F200" s="35" t="s">
        <v>1726</v>
      </c>
      <c r="G200" s="35" t="s">
        <v>1747</v>
      </c>
      <c r="H200"/>
      <c r="I200"/>
      <c r="J200"/>
      <c r="K200"/>
      <c r="L200"/>
      <c r="M200"/>
    </row>
    <row r="201" spans="1:13" x14ac:dyDescent="0.25">
      <c r="A201"/>
      <c r="B201"/>
      <c r="C201"/>
      <c r="D201" s="35" t="s">
        <v>1922</v>
      </c>
      <c r="E201" s="35" t="s">
        <v>1922</v>
      </c>
      <c r="F201" s="35" t="s">
        <v>1726</v>
      </c>
      <c r="G201" s="35" t="s">
        <v>1747</v>
      </c>
      <c r="H201"/>
      <c r="I201"/>
      <c r="J201"/>
      <c r="K201"/>
      <c r="L201"/>
      <c r="M201"/>
    </row>
    <row r="202" spans="1:13" x14ac:dyDescent="0.25">
      <c r="A202"/>
      <c r="B202"/>
      <c r="C202" s="35" t="s">
        <v>1923</v>
      </c>
      <c r="D202" s="35" t="s">
        <v>1559</v>
      </c>
      <c r="E202" s="35" t="s">
        <v>1923</v>
      </c>
      <c r="F202" s="35" t="s">
        <v>1726</v>
      </c>
      <c r="G202" s="35" t="s">
        <v>1747</v>
      </c>
      <c r="H202"/>
      <c r="I202"/>
      <c r="J202"/>
      <c r="K202"/>
      <c r="L202"/>
      <c r="M202"/>
    </row>
    <row r="203" spans="1:13" x14ac:dyDescent="0.25">
      <c r="A203"/>
      <c r="B203"/>
      <c r="C203" s="35" t="s">
        <v>1924</v>
      </c>
      <c r="D203" s="35" t="s">
        <v>1559</v>
      </c>
      <c r="E203" s="35" t="s">
        <v>1924</v>
      </c>
      <c r="F203" s="35" t="s">
        <v>1726</v>
      </c>
      <c r="G203" s="35" t="s">
        <v>1747</v>
      </c>
      <c r="H203"/>
      <c r="I203"/>
      <c r="J203"/>
      <c r="K203"/>
      <c r="L203"/>
      <c r="M203"/>
    </row>
    <row r="204" spans="1:13" x14ac:dyDescent="0.25">
      <c r="A204"/>
      <c r="B204" s="35" t="s">
        <v>1925</v>
      </c>
      <c r="C204" s="35" t="s">
        <v>1559</v>
      </c>
      <c r="D204" s="35" t="s">
        <v>1559</v>
      </c>
      <c r="E204" s="35" t="s">
        <v>1925</v>
      </c>
      <c r="F204" s="35" t="s">
        <v>1726</v>
      </c>
      <c r="G204" s="35" t="s">
        <v>1747</v>
      </c>
      <c r="H204"/>
      <c r="I204"/>
      <c r="J204"/>
      <c r="K204"/>
      <c r="L204"/>
      <c r="M204"/>
    </row>
    <row r="205" spans="1:13" x14ac:dyDescent="0.25">
      <c r="A205"/>
      <c r="B205"/>
      <c r="C205" s="35" t="s">
        <v>1926</v>
      </c>
      <c r="D205" s="35" t="s">
        <v>1559</v>
      </c>
      <c r="E205" s="35" t="s">
        <v>1926</v>
      </c>
      <c r="F205" s="35" t="s">
        <v>1726</v>
      </c>
      <c r="G205" s="35" t="s">
        <v>1747</v>
      </c>
      <c r="H205"/>
      <c r="I205"/>
      <c r="J205"/>
      <c r="K205"/>
      <c r="L205"/>
      <c r="M205"/>
    </row>
    <row r="206" spans="1:13" x14ac:dyDescent="0.25">
      <c r="A206"/>
      <c r="B206"/>
      <c r="C206"/>
      <c r="D206" s="35" t="s">
        <v>1927</v>
      </c>
      <c r="E206" s="35" t="s">
        <v>1927</v>
      </c>
      <c r="F206" s="35" t="s">
        <v>1726</v>
      </c>
      <c r="G206" s="35" t="s">
        <v>1747</v>
      </c>
      <c r="H206"/>
      <c r="I206"/>
      <c r="J206"/>
      <c r="K206"/>
      <c r="L206"/>
      <c r="M206"/>
    </row>
    <row r="207" spans="1:13" x14ac:dyDescent="0.25">
      <c r="A207"/>
      <c r="B207"/>
      <c r="C207"/>
      <c r="D207" s="35" t="s">
        <v>1928</v>
      </c>
      <c r="E207" s="35" t="s">
        <v>1928</v>
      </c>
      <c r="F207" s="35" t="s">
        <v>1726</v>
      </c>
      <c r="G207" s="35" t="s">
        <v>1747</v>
      </c>
      <c r="H207"/>
      <c r="I207"/>
      <c r="J207"/>
      <c r="K207"/>
      <c r="L207"/>
      <c r="M207"/>
    </row>
    <row r="208" spans="1:13" x14ac:dyDescent="0.25">
      <c r="A208"/>
      <c r="B208"/>
      <c r="C208"/>
      <c r="D208" s="35" t="s">
        <v>2234</v>
      </c>
      <c r="E208" s="35" t="s">
        <v>2234</v>
      </c>
      <c r="F208" s="35" t="s">
        <v>1726</v>
      </c>
      <c r="G208" s="35" t="s">
        <v>1747</v>
      </c>
      <c r="H208"/>
      <c r="I208"/>
      <c r="J208"/>
      <c r="K208"/>
      <c r="L208"/>
      <c r="M208"/>
    </row>
    <row r="209" spans="1:13" x14ac:dyDescent="0.25">
      <c r="A209"/>
      <c r="B209"/>
      <c r="C209"/>
      <c r="D209" s="35" t="s">
        <v>2235</v>
      </c>
      <c r="E209" s="35" t="s">
        <v>2235</v>
      </c>
      <c r="F209" s="35" t="s">
        <v>1726</v>
      </c>
      <c r="G209" s="35" t="s">
        <v>1747</v>
      </c>
      <c r="H209"/>
      <c r="I209"/>
      <c r="J209"/>
      <c r="K209"/>
      <c r="L209"/>
      <c r="M209"/>
    </row>
    <row r="210" spans="1:13" x14ac:dyDescent="0.25">
      <c r="A210"/>
      <c r="B210"/>
      <c r="C210"/>
      <c r="D210" s="35" t="s">
        <v>2236</v>
      </c>
      <c r="E210" s="35" t="s">
        <v>2236</v>
      </c>
      <c r="F210" s="35" t="s">
        <v>1726</v>
      </c>
      <c r="G210" s="35" t="s">
        <v>1747</v>
      </c>
      <c r="H210"/>
      <c r="I210"/>
      <c r="J210"/>
      <c r="K210"/>
      <c r="L210"/>
      <c r="M210"/>
    </row>
    <row r="211" spans="1:13" x14ac:dyDescent="0.25">
      <c r="A211"/>
      <c r="B211"/>
      <c r="C211"/>
      <c r="D211" s="35" t="s">
        <v>2237</v>
      </c>
      <c r="E211" s="35" t="s">
        <v>2237</v>
      </c>
      <c r="F211" s="35" t="s">
        <v>1726</v>
      </c>
      <c r="G211" s="35" t="s">
        <v>1747</v>
      </c>
      <c r="H211"/>
      <c r="I211"/>
      <c r="J211"/>
      <c r="K211"/>
      <c r="L211"/>
      <c r="M211"/>
    </row>
    <row r="212" spans="1:13" x14ac:dyDescent="0.25">
      <c r="A212"/>
      <c r="B212"/>
      <c r="C212"/>
      <c r="D212" s="35" t="s">
        <v>2238</v>
      </c>
      <c r="E212" s="35" t="s">
        <v>2238</v>
      </c>
      <c r="F212" s="35" t="s">
        <v>1726</v>
      </c>
      <c r="G212" s="35" t="s">
        <v>1747</v>
      </c>
      <c r="H212"/>
      <c r="I212"/>
      <c r="J212"/>
      <c r="K212"/>
      <c r="L212"/>
      <c r="M212"/>
    </row>
    <row r="213" spans="1:13" x14ac:dyDescent="0.25">
      <c r="A213"/>
      <c r="B213"/>
      <c r="C213"/>
      <c r="D213" s="35" t="s">
        <v>2239</v>
      </c>
      <c r="E213" s="35" t="s">
        <v>2239</v>
      </c>
      <c r="F213" s="35" t="s">
        <v>1726</v>
      </c>
      <c r="G213" s="35" t="s">
        <v>1747</v>
      </c>
      <c r="H213"/>
      <c r="I213"/>
      <c r="J213"/>
      <c r="K213"/>
      <c r="L213"/>
      <c r="M213"/>
    </row>
    <row r="214" spans="1:13" x14ac:dyDescent="0.25">
      <c r="A214"/>
      <c r="B214"/>
      <c r="C214"/>
      <c r="D214" s="35" t="s">
        <v>2240</v>
      </c>
      <c r="E214" s="35" t="s">
        <v>2240</v>
      </c>
      <c r="F214" s="35" t="s">
        <v>1726</v>
      </c>
      <c r="G214" s="35" t="s">
        <v>1747</v>
      </c>
      <c r="H214"/>
      <c r="I214"/>
      <c r="J214"/>
      <c r="K214"/>
      <c r="L214"/>
      <c r="M214"/>
    </row>
    <row r="215" spans="1:13" x14ac:dyDescent="0.25">
      <c r="A215"/>
      <c r="B215"/>
      <c r="C215" s="35" t="s">
        <v>1929</v>
      </c>
      <c r="D215" s="35" t="s">
        <v>1559</v>
      </c>
      <c r="E215" s="35" t="s">
        <v>1929</v>
      </c>
      <c r="F215" s="35" t="s">
        <v>1726</v>
      </c>
      <c r="G215" s="35" t="s">
        <v>1747</v>
      </c>
      <c r="H215"/>
      <c r="I215"/>
      <c r="J215"/>
      <c r="K215"/>
      <c r="L215"/>
      <c r="M215"/>
    </row>
    <row r="216" spans="1:13" x14ac:dyDescent="0.25">
      <c r="A216"/>
      <c r="B216"/>
      <c r="C216" s="35" t="s">
        <v>1930</v>
      </c>
      <c r="D216" s="35" t="s">
        <v>1559</v>
      </c>
      <c r="E216" s="35" t="s">
        <v>1930</v>
      </c>
      <c r="F216" s="35" t="s">
        <v>1726</v>
      </c>
      <c r="G216" s="35" t="s">
        <v>1747</v>
      </c>
      <c r="H216"/>
      <c r="I216"/>
      <c r="J216"/>
      <c r="K216"/>
      <c r="L216"/>
      <c r="M216"/>
    </row>
    <row r="217" spans="1:13" x14ac:dyDescent="0.25">
      <c r="A217"/>
      <c r="B217"/>
      <c r="C217" s="35" t="s">
        <v>1931</v>
      </c>
      <c r="D217" s="35" t="s">
        <v>1559</v>
      </c>
      <c r="E217" s="35" t="s">
        <v>1931</v>
      </c>
      <c r="F217" s="35" t="s">
        <v>1726</v>
      </c>
      <c r="G217" s="35" t="s">
        <v>1747</v>
      </c>
      <c r="H217"/>
      <c r="I217"/>
      <c r="J217"/>
      <c r="K217"/>
      <c r="L217"/>
      <c r="M217"/>
    </row>
    <row r="218" spans="1:13" x14ac:dyDescent="0.25">
      <c r="A218"/>
      <c r="B218"/>
      <c r="C218" s="35" t="s">
        <v>1932</v>
      </c>
      <c r="D218" s="35" t="s">
        <v>1559</v>
      </c>
      <c r="E218" s="35" t="s">
        <v>1932</v>
      </c>
      <c r="F218" s="35" t="s">
        <v>1726</v>
      </c>
      <c r="G218" s="35" t="s">
        <v>1747</v>
      </c>
      <c r="H218"/>
      <c r="I218"/>
      <c r="J218"/>
      <c r="K218"/>
      <c r="L218"/>
      <c r="M218"/>
    </row>
    <row r="219" spans="1:13" x14ac:dyDescent="0.25">
      <c r="A219"/>
      <c r="B219"/>
      <c r="C219" s="35" t="s">
        <v>1933</v>
      </c>
      <c r="D219" s="35" t="s">
        <v>1559</v>
      </c>
      <c r="E219" s="35" t="s">
        <v>1933</v>
      </c>
      <c r="F219" s="35" t="s">
        <v>1726</v>
      </c>
      <c r="G219" s="35" t="s">
        <v>1747</v>
      </c>
      <c r="H219"/>
      <c r="I219"/>
      <c r="J219"/>
      <c r="K219"/>
      <c r="L219"/>
      <c r="M219"/>
    </row>
    <row r="220" spans="1:13" x14ac:dyDescent="0.25">
      <c r="A220"/>
      <c r="B220"/>
      <c r="C220" s="35" t="s">
        <v>1934</v>
      </c>
      <c r="D220" s="35" t="s">
        <v>1559</v>
      </c>
      <c r="E220" s="35" t="s">
        <v>1934</v>
      </c>
      <c r="F220" s="35" t="s">
        <v>1726</v>
      </c>
      <c r="G220" s="35" t="s">
        <v>1747</v>
      </c>
      <c r="H220"/>
      <c r="I220"/>
      <c r="J220"/>
      <c r="K220"/>
      <c r="L220"/>
      <c r="M220"/>
    </row>
    <row r="221" spans="1:13" x14ac:dyDescent="0.25">
      <c r="A221"/>
      <c r="B221"/>
      <c r="C221" s="35" t="s">
        <v>1935</v>
      </c>
      <c r="D221" s="35" t="s">
        <v>1559</v>
      </c>
      <c r="E221" s="35" t="s">
        <v>1935</v>
      </c>
      <c r="F221" s="35" t="s">
        <v>1726</v>
      </c>
      <c r="G221" s="35" t="s">
        <v>1747</v>
      </c>
      <c r="H221"/>
      <c r="I221"/>
      <c r="J221"/>
      <c r="K221"/>
      <c r="L221"/>
      <c r="M221"/>
    </row>
    <row r="222" spans="1:13" x14ac:dyDescent="0.25">
      <c r="A222"/>
      <c r="B222"/>
      <c r="C222" s="35" t="s">
        <v>1936</v>
      </c>
      <c r="D222" s="35" t="s">
        <v>1559</v>
      </c>
      <c r="E222" s="35" t="s">
        <v>1936</v>
      </c>
      <c r="F222" s="35" t="s">
        <v>1726</v>
      </c>
      <c r="G222" s="35" t="s">
        <v>1747</v>
      </c>
      <c r="H222"/>
      <c r="I222"/>
      <c r="J222"/>
      <c r="K222"/>
      <c r="L222"/>
      <c r="M222"/>
    </row>
    <row r="223" spans="1:13" x14ac:dyDescent="0.25">
      <c r="A223"/>
      <c r="B223"/>
      <c r="C223" s="35" t="s">
        <v>1937</v>
      </c>
      <c r="D223" s="35" t="s">
        <v>1559</v>
      </c>
      <c r="E223" s="35" t="s">
        <v>1937</v>
      </c>
      <c r="F223" s="35" t="s">
        <v>1726</v>
      </c>
      <c r="G223" s="35" t="s">
        <v>1747</v>
      </c>
      <c r="H223"/>
      <c r="I223"/>
      <c r="J223"/>
      <c r="K223"/>
      <c r="L223"/>
      <c r="M223"/>
    </row>
    <row r="224" spans="1:13" x14ac:dyDescent="0.25">
      <c r="A224"/>
      <c r="B224" s="35" t="s">
        <v>1938</v>
      </c>
      <c r="C224" s="35" t="s">
        <v>1559</v>
      </c>
      <c r="D224" s="35" t="s">
        <v>1559</v>
      </c>
      <c r="E224" s="35" t="s">
        <v>1938</v>
      </c>
      <c r="F224" s="35" t="s">
        <v>1726</v>
      </c>
      <c r="G224" s="35" t="s">
        <v>1747</v>
      </c>
      <c r="H224"/>
      <c r="I224"/>
      <c r="J224"/>
      <c r="K224"/>
      <c r="L224"/>
      <c r="M224"/>
    </row>
    <row r="225" spans="1:13" x14ac:dyDescent="0.25">
      <c r="A225"/>
      <c r="B225"/>
      <c r="C225" s="35" t="s">
        <v>1939</v>
      </c>
      <c r="D225" s="35" t="s">
        <v>1559</v>
      </c>
      <c r="E225" s="35" t="s">
        <v>1939</v>
      </c>
      <c r="F225" s="35" t="s">
        <v>1726</v>
      </c>
      <c r="G225" s="35" t="s">
        <v>1747</v>
      </c>
      <c r="H225"/>
      <c r="I225"/>
      <c r="J225"/>
      <c r="K225"/>
      <c r="L225"/>
      <c r="M225"/>
    </row>
    <row r="226" spans="1:13" x14ac:dyDescent="0.25">
      <c r="A226"/>
      <c r="B226"/>
      <c r="C226" s="35" t="s">
        <v>1940</v>
      </c>
      <c r="D226" s="35" t="s">
        <v>1559</v>
      </c>
      <c r="E226" s="35" t="s">
        <v>1940</v>
      </c>
      <c r="F226" s="35" t="s">
        <v>1726</v>
      </c>
      <c r="G226" s="35" t="s">
        <v>1747</v>
      </c>
      <c r="H226"/>
      <c r="I226"/>
      <c r="J226"/>
      <c r="K226"/>
      <c r="L226"/>
      <c r="M226"/>
    </row>
    <row r="227" spans="1:13" x14ac:dyDescent="0.25">
      <c r="A227"/>
      <c r="B227"/>
      <c r="C227" s="35" t="s">
        <v>1941</v>
      </c>
      <c r="D227" s="35" t="s">
        <v>1559</v>
      </c>
      <c r="E227" s="35" t="s">
        <v>1941</v>
      </c>
      <c r="F227" s="35" t="s">
        <v>1726</v>
      </c>
      <c r="G227" s="35" t="s">
        <v>1747</v>
      </c>
      <c r="H227"/>
      <c r="I227"/>
      <c r="J227"/>
      <c r="K227"/>
      <c r="L227"/>
      <c r="M227"/>
    </row>
    <row r="228" spans="1:13" x14ac:dyDescent="0.25">
      <c r="A228"/>
      <c r="B228"/>
      <c r="C228" s="35" t="s">
        <v>1942</v>
      </c>
      <c r="D228" s="35" t="s">
        <v>1559</v>
      </c>
      <c r="E228" s="35" t="s">
        <v>1942</v>
      </c>
      <c r="F228" s="35" t="s">
        <v>1726</v>
      </c>
      <c r="G228" s="35" t="s">
        <v>1747</v>
      </c>
      <c r="H228"/>
      <c r="I228"/>
      <c r="J228"/>
      <c r="K228"/>
      <c r="L228"/>
      <c r="M228"/>
    </row>
    <row r="229" spans="1:13" x14ac:dyDescent="0.25">
      <c r="A229"/>
      <c r="B229"/>
      <c r="C229" s="35" t="s">
        <v>1943</v>
      </c>
      <c r="D229" s="35" t="s">
        <v>1559</v>
      </c>
      <c r="E229" s="35" t="s">
        <v>1943</v>
      </c>
      <c r="F229" s="35" t="s">
        <v>1726</v>
      </c>
      <c r="G229" s="35" t="s">
        <v>1747</v>
      </c>
      <c r="H229"/>
      <c r="I229"/>
      <c r="J229"/>
      <c r="K229"/>
      <c r="L229"/>
      <c r="M229"/>
    </row>
    <row r="230" spans="1:13" x14ac:dyDescent="0.25">
      <c r="A230"/>
      <c r="B230"/>
      <c r="C230" s="35" t="s">
        <v>1944</v>
      </c>
      <c r="D230" s="35" t="s">
        <v>1559</v>
      </c>
      <c r="E230" s="35" t="s">
        <v>1944</v>
      </c>
      <c r="F230" s="35" t="s">
        <v>1726</v>
      </c>
      <c r="G230" s="35" t="s">
        <v>1747</v>
      </c>
      <c r="H230"/>
      <c r="I230"/>
      <c r="J230"/>
      <c r="K230"/>
      <c r="L230"/>
      <c r="M230"/>
    </row>
    <row r="231" spans="1:13" x14ac:dyDescent="0.25">
      <c r="A231"/>
      <c r="B231"/>
      <c r="C231" s="35" t="s">
        <v>1945</v>
      </c>
      <c r="D231" s="35" t="s">
        <v>1559</v>
      </c>
      <c r="E231" s="35" t="s">
        <v>1945</v>
      </c>
      <c r="F231" s="35" t="s">
        <v>1726</v>
      </c>
      <c r="G231" s="35" t="s">
        <v>1747</v>
      </c>
      <c r="H231"/>
      <c r="I231"/>
      <c r="J231"/>
      <c r="K231"/>
      <c r="L231"/>
      <c r="M231"/>
    </row>
    <row r="232" spans="1:13" x14ac:dyDescent="0.25">
      <c r="A232"/>
      <c r="B232"/>
      <c r="C232" s="35" t="s">
        <v>1946</v>
      </c>
      <c r="D232" s="35" t="s">
        <v>1559</v>
      </c>
      <c r="E232" s="35" t="s">
        <v>1946</v>
      </c>
      <c r="F232" s="35" t="s">
        <v>1726</v>
      </c>
      <c r="G232" s="35" t="s">
        <v>1747</v>
      </c>
      <c r="H232"/>
      <c r="I232"/>
      <c r="J232"/>
      <c r="K232"/>
      <c r="L232"/>
      <c r="M232"/>
    </row>
    <row r="233" spans="1:13" x14ac:dyDescent="0.25">
      <c r="A233"/>
      <c r="B233"/>
      <c r="C233" s="35" t="s">
        <v>1947</v>
      </c>
      <c r="D233" s="35" t="s">
        <v>1559</v>
      </c>
      <c r="E233" s="35" t="s">
        <v>1947</v>
      </c>
      <c r="F233" s="35" t="s">
        <v>1726</v>
      </c>
      <c r="G233" s="35" t="s">
        <v>1747</v>
      </c>
      <c r="H233"/>
      <c r="I233"/>
      <c r="J233"/>
      <c r="K233"/>
      <c r="L233"/>
      <c r="M233"/>
    </row>
    <row r="234" spans="1:13" x14ac:dyDescent="0.25">
      <c r="A234"/>
      <c r="B234"/>
      <c r="C234" s="35" t="s">
        <v>1948</v>
      </c>
      <c r="D234" s="35" t="s">
        <v>1559</v>
      </c>
      <c r="E234" s="35" t="s">
        <v>1948</v>
      </c>
      <c r="F234" s="35" t="s">
        <v>1726</v>
      </c>
      <c r="G234" s="35" t="s">
        <v>1747</v>
      </c>
      <c r="H234"/>
      <c r="I234"/>
      <c r="J234"/>
      <c r="K234"/>
      <c r="L234"/>
      <c r="M234"/>
    </row>
    <row r="235" spans="1:13" x14ac:dyDescent="0.25">
      <c r="A235"/>
      <c r="B235"/>
      <c r="C235" s="35" t="s">
        <v>1949</v>
      </c>
      <c r="D235" s="35" t="s">
        <v>1559</v>
      </c>
      <c r="E235" s="35" t="s">
        <v>1949</v>
      </c>
      <c r="F235" s="35" t="s">
        <v>1726</v>
      </c>
      <c r="G235" s="35" t="s">
        <v>1747</v>
      </c>
      <c r="H235"/>
      <c r="I235"/>
      <c r="J235"/>
      <c r="K235"/>
      <c r="L235"/>
      <c r="M235"/>
    </row>
    <row r="236" spans="1:13" x14ac:dyDescent="0.25">
      <c r="A236"/>
      <c r="B236"/>
      <c r="C236" s="35" t="s">
        <v>1950</v>
      </c>
      <c r="D236" s="35" t="s">
        <v>1559</v>
      </c>
      <c r="E236" s="35" t="s">
        <v>1950</v>
      </c>
      <c r="F236" s="35" t="s">
        <v>1726</v>
      </c>
      <c r="G236" s="35" t="s">
        <v>1747</v>
      </c>
      <c r="H236"/>
      <c r="I236"/>
      <c r="J236"/>
      <c r="K236"/>
      <c r="L236"/>
      <c r="M236"/>
    </row>
    <row r="237" spans="1:13" x14ac:dyDescent="0.25">
      <c r="A237"/>
      <c r="B237"/>
      <c r="C237" s="35" t="s">
        <v>1951</v>
      </c>
      <c r="D237" s="35" t="s">
        <v>1559</v>
      </c>
      <c r="E237" s="35" t="s">
        <v>1951</v>
      </c>
      <c r="F237" s="35" t="s">
        <v>1726</v>
      </c>
      <c r="G237" s="35" t="s">
        <v>1747</v>
      </c>
      <c r="H237"/>
      <c r="I237"/>
      <c r="J237"/>
      <c r="K237"/>
      <c r="L237"/>
      <c r="M237"/>
    </row>
    <row r="238" spans="1:13" x14ac:dyDescent="0.25">
      <c r="A238"/>
      <c r="B238"/>
      <c r="C238" s="35" t="s">
        <v>1952</v>
      </c>
      <c r="D238" s="35" t="s">
        <v>1559</v>
      </c>
      <c r="E238" s="35" t="s">
        <v>1952</v>
      </c>
      <c r="F238" s="35" t="s">
        <v>1726</v>
      </c>
      <c r="G238" s="35" t="s">
        <v>1747</v>
      </c>
      <c r="H238"/>
      <c r="I238"/>
      <c r="J238"/>
      <c r="K238"/>
      <c r="L238"/>
      <c r="M238"/>
    </row>
    <row r="239" spans="1:13" x14ac:dyDescent="0.25">
      <c r="A239"/>
      <c r="B239"/>
      <c r="C239" s="35" t="s">
        <v>1953</v>
      </c>
      <c r="D239" s="35" t="s">
        <v>1559</v>
      </c>
      <c r="E239" s="35" t="s">
        <v>1953</v>
      </c>
      <c r="F239" s="35" t="s">
        <v>1726</v>
      </c>
      <c r="G239" s="35" t="s">
        <v>1747</v>
      </c>
      <c r="H239"/>
      <c r="I239"/>
      <c r="J239"/>
      <c r="K239"/>
      <c r="L239"/>
      <c r="M239"/>
    </row>
    <row r="240" spans="1:13" x14ac:dyDescent="0.25">
      <c r="A240"/>
      <c r="B240"/>
      <c r="C240" s="35" t="s">
        <v>1954</v>
      </c>
      <c r="D240" s="35" t="s">
        <v>1559</v>
      </c>
      <c r="E240" s="35" t="s">
        <v>1954</v>
      </c>
      <c r="F240" s="35" t="s">
        <v>1726</v>
      </c>
      <c r="G240" s="35" t="s">
        <v>1747</v>
      </c>
      <c r="H240"/>
      <c r="I240"/>
      <c r="J240"/>
      <c r="K240"/>
      <c r="L240"/>
      <c r="M240"/>
    </row>
    <row r="241" spans="1:13" x14ac:dyDescent="0.25">
      <c r="A241"/>
      <c r="B241"/>
      <c r="C241" s="35" t="s">
        <v>1955</v>
      </c>
      <c r="D241" s="35" t="s">
        <v>1559</v>
      </c>
      <c r="E241" s="35" t="s">
        <v>1955</v>
      </c>
      <c r="F241" s="35" t="s">
        <v>1726</v>
      </c>
      <c r="G241" s="35" t="s">
        <v>1747</v>
      </c>
      <c r="H241"/>
      <c r="I241"/>
      <c r="J241"/>
      <c r="K241"/>
      <c r="L241"/>
      <c r="M241"/>
    </row>
    <row r="242" spans="1:13" x14ac:dyDescent="0.25">
      <c r="A242"/>
      <c r="B242" s="35" t="s">
        <v>1956</v>
      </c>
      <c r="C242" s="35" t="s">
        <v>1559</v>
      </c>
      <c r="D242" s="35" t="s">
        <v>1559</v>
      </c>
      <c r="E242" s="35" t="s">
        <v>1956</v>
      </c>
      <c r="F242" s="35" t="s">
        <v>1726</v>
      </c>
      <c r="G242" s="35" t="s">
        <v>1747</v>
      </c>
      <c r="H242"/>
      <c r="I242"/>
      <c r="J242"/>
      <c r="K242"/>
      <c r="L242"/>
      <c r="M242"/>
    </row>
    <row r="243" spans="1:13" x14ac:dyDescent="0.25">
      <c r="A243"/>
      <c r="B243"/>
      <c r="C243" s="35" t="s">
        <v>1957</v>
      </c>
      <c r="D243" s="35" t="s">
        <v>1559</v>
      </c>
      <c r="E243" s="35" t="s">
        <v>1957</v>
      </c>
      <c r="F243" s="35" t="s">
        <v>1726</v>
      </c>
      <c r="G243" s="35" t="s">
        <v>1747</v>
      </c>
      <c r="H243"/>
      <c r="I243"/>
      <c r="J243"/>
      <c r="K243"/>
      <c r="L243"/>
      <c r="M243"/>
    </row>
    <row r="244" spans="1:13" x14ac:dyDescent="0.25">
      <c r="A244"/>
      <c r="B244"/>
      <c r="C244" s="35" t="s">
        <v>1958</v>
      </c>
      <c r="D244" s="35" t="s">
        <v>1559</v>
      </c>
      <c r="E244" s="35" t="s">
        <v>1958</v>
      </c>
      <c r="F244" s="35" t="s">
        <v>1726</v>
      </c>
      <c r="G244" s="35" t="s">
        <v>1747</v>
      </c>
      <c r="H244"/>
      <c r="I244"/>
      <c r="J244"/>
      <c r="K244"/>
      <c r="L244"/>
      <c r="M244"/>
    </row>
    <row r="245" spans="1:13" x14ac:dyDescent="0.25">
      <c r="A245"/>
      <c r="B245"/>
      <c r="C245" s="35" t="s">
        <v>1959</v>
      </c>
      <c r="D245" s="35" t="s">
        <v>1559</v>
      </c>
      <c r="E245" s="35" t="s">
        <v>1959</v>
      </c>
      <c r="F245" s="35" t="s">
        <v>1726</v>
      </c>
      <c r="G245" s="35" t="s">
        <v>1747</v>
      </c>
      <c r="H245"/>
      <c r="I245"/>
      <c r="J245"/>
      <c r="K245"/>
      <c r="L245"/>
      <c r="M245"/>
    </row>
    <row r="246" spans="1:13" x14ac:dyDescent="0.25">
      <c r="A246"/>
      <c r="B246"/>
      <c r="C246" s="35" t="s">
        <v>1960</v>
      </c>
      <c r="D246" s="35" t="s">
        <v>1559</v>
      </c>
      <c r="E246" s="35" t="s">
        <v>1960</v>
      </c>
      <c r="F246" s="35" t="s">
        <v>1726</v>
      </c>
      <c r="G246" s="35" t="s">
        <v>1747</v>
      </c>
      <c r="H246"/>
      <c r="I246"/>
      <c r="J246"/>
      <c r="K246"/>
      <c r="L246"/>
      <c r="M246"/>
    </row>
    <row r="247" spans="1:13" x14ac:dyDescent="0.25">
      <c r="A247"/>
      <c r="B247"/>
      <c r="C247" s="35" t="s">
        <v>1961</v>
      </c>
      <c r="D247" s="35" t="s">
        <v>1559</v>
      </c>
      <c r="E247" s="35" t="s">
        <v>1961</v>
      </c>
      <c r="F247" s="35" t="s">
        <v>1726</v>
      </c>
      <c r="G247" s="35" t="s">
        <v>1747</v>
      </c>
      <c r="H247"/>
      <c r="I247"/>
      <c r="J247"/>
      <c r="K247"/>
      <c r="L247"/>
      <c r="M247"/>
    </row>
    <row r="248" spans="1:13" x14ac:dyDescent="0.25">
      <c r="A248"/>
      <c r="B248"/>
      <c r="C248" s="35" t="s">
        <v>1962</v>
      </c>
      <c r="D248" s="35" t="s">
        <v>1559</v>
      </c>
      <c r="E248" s="35" t="s">
        <v>1962</v>
      </c>
      <c r="F248" s="35" t="s">
        <v>1726</v>
      </c>
      <c r="G248" s="35" t="s">
        <v>1747</v>
      </c>
      <c r="H248"/>
      <c r="I248"/>
      <c r="J248"/>
      <c r="K248"/>
      <c r="L248"/>
      <c r="M248"/>
    </row>
    <row r="249" spans="1:13" x14ac:dyDescent="0.25">
      <c r="A249"/>
      <c r="B249"/>
      <c r="C249" s="35" t="s">
        <v>1963</v>
      </c>
      <c r="D249" s="35" t="s">
        <v>1559</v>
      </c>
      <c r="E249" s="35" t="s">
        <v>1963</v>
      </c>
      <c r="F249" s="35" t="s">
        <v>1726</v>
      </c>
      <c r="G249" s="35" t="s">
        <v>1747</v>
      </c>
      <c r="H249"/>
      <c r="I249"/>
      <c r="J249"/>
      <c r="K249"/>
      <c r="L249"/>
      <c r="M249"/>
    </row>
    <row r="250" spans="1:13" x14ac:dyDescent="0.25">
      <c r="A250"/>
      <c r="B250"/>
      <c r="C250" s="35" t="s">
        <v>1964</v>
      </c>
      <c r="D250" s="35" t="s">
        <v>1559</v>
      </c>
      <c r="E250" s="35" t="s">
        <v>1964</v>
      </c>
      <c r="F250" s="35" t="s">
        <v>1726</v>
      </c>
      <c r="G250" s="35" t="s">
        <v>1747</v>
      </c>
      <c r="H250"/>
      <c r="I250"/>
      <c r="J250"/>
      <c r="K250"/>
      <c r="L250"/>
      <c r="M250"/>
    </row>
    <row r="251" spans="1:13" x14ac:dyDescent="0.25">
      <c r="A251"/>
      <c r="B251"/>
      <c r="C251" s="35" t="s">
        <v>1965</v>
      </c>
      <c r="D251" s="35" t="s">
        <v>1559</v>
      </c>
      <c r="E251" s="35" t="s">
        <v>1965</v>
      </c>
      <c r="F251" s="35" t="s">
        <v>1726</v>
      </c>
      <c r="G251" s="35" t="s">
        <v>1747</v>
      </c>
      <c r="H251"/>
      <c r="I251"/>
      <c r="J251"/>
      <c r="K251"/>
      <c r="L251"/>
      <c r="M251"/>
    </row>
    <row r="252" spans="1:13" x14ac:dyDescent="0.25">
      <c r="A252"/>
      <c r="B252"/>
      <c r="C252" s="35" t="s">
        <v>1966</v>
      </c>
      <c r="D252" s="35" t="s">
        <v>1559</v>
      </c>
      <c r="E252" s="35" t="s">
        <v>1966</v>
      </c>
      <c r="F252" s="35" t="s">
        <v>1726</v>
      </c>
      <c r="G252" s="35" t="s">
        <v>1747</v>
      </c>
      <c r="H252"/>
      <c r="I252"/>
      <c r="J252"/>
      <c r="K252"/>
      <c r="L252"/>
      <c r="M252"/>
    </row>
    <row r="253" spans="1:13" x14ac:dyDescent="0.25">
      <c r="A253"/>
      <c r="B253"/>
      <c r="C253" s="35" t="s">
        <v>1967</v>
      </c>
      <c r="D253" s="35" t="s">
        <v>1559</v>
      </c>
      <c r="E253" s="35" t="s">
        <v>1967</v>
      </c>
      <c r="F253" s="35" t="s">
        <v>1726</v>
      </c>
      <c r="G253" s="35" t="s">
        <v>1747</v>
      </c>
      <c r="H253"/>
      <c r="I253"/>
      <c r="J253"/>
      <c r="K253"/>
      <c r="L253"/>
      <c r="M253"/>
    </row>
    <row r="254" spans="1:13" x14ac:dyDescent="0.25">
      <c r="A254"/>
      <c r="B254"/>
      <c r="C254" s="35" t="s">
        <v>1968</v>
      </c>
      <c r="D254" s="35" t="s">
        <v>1559</v>
      </c>
      <c r="E254" s="35" t="s">
        <v>1968</v>
      </c>
      <c r="F254" s="35" t="s">
        <v>1726</v>
      </c>
      <c r="G254" s="35" t="s">
        <v>1747</v>
      </c>
      <c r="H254"/>
      <c r="I254"/>
      <c r="J254"/>
      <c r="K254"/>
      <c r="L254"/>
      <c r="M254"/>
    </row>
    <row r="255" spans="1:13" x14ac:dyDescent="0.25">
      <c r="A255"/>
      <c r="B255"/>
      <c r="C255" s="35" t="s">
        <v>1969</v>
      </c>
      <c r="D255" s="35" t="s">
        <v>1559</v>
      </c>
      <c r="E255" s="35" t="s">
        <v>1969</v>
      </c>
      <c r="F255" s="35" t="s">
        <v>1726</v>
      </c>
      <c r="G255" s="35" t="s">
        <v>1747</v>
      </c>
      <c r="H255"/>
      <c r="I255"/>
      <c r="J255"/>
      <c r="K255"/>
      <c r="L255"/>
      <c r="M255"/>
    </row>
    <row r="256" spans="1:13" x14ac:dyDescent="0.25">
      <c r="A256"/>
      <c r="B256"/>
      <c r="C256" s="35" t="s">
        <v>1970</v>
      </c>
      <c r="D256" s="35" t="s">
        <v>1559</v>
      </c>
      <c r="E256" s="35" t="s">
        <v>1970</v>
      </c>
      <c r="F256" s="35" t="s">
        <v>1726</v>
      </c>
      <c r="G256" s="35" t="s">
        <v>1747</v>
      </c>
      <c r="H256"/>
      <c r="I256"/>
      <c r="J256"/>
      <c r="K256"/>
      <c r="L256"/>
      <c r="M256"/>
    </row>
    <row r="257" spans="1:13" x14ac:dyDescent="0.25">
      <c r="A257"/>
      <c r="B257"/>
      <c r="C257" s="35" t="s">
        <v>1971</v>
      </c>
      <c r="D257" s="35" t="s">
        <v>1559</v>
      </c>
      <c r="E257" s="35" t="s">
        <v>1971</v>
      </c>
      <c r="F257" s="35" t="s">
        <v>1726</v>
      </c>
      <c r="G257" s="35" t="s">
        <v>1747</v>
      </c>
      <c r="H257"/>
      <c r="I257"/>
      <c r="J257"/>
      <c r="K257"/>
      <c r="L257"/>
      <c r="M257"/>
    </row>
    <row r="258" spans="1:13" x14ac:dyDescent="0.25">
      <c r="A258"/>
      <c r="B258"/>
      <c r="C258" s="35" t="s">
        <v>1972</v>
      </c>
      <c r="D258" s="35" t="s">
        <v>1559</v>
      </c>
      <c r="E258" s="35" t="s">
        <v>1972</v>
      </c>
      <c r="F258" s="35" t="s">
        <v>1726</v>
      </c>
      <c r="G258" s="35" t="s">
        <v>1747</v>
      </c>
      <c r="H258"/>
      <c r="I258"/>
      <c r="J258"/>
      <c r="K258"/>
      <c r="L258"/>
      <c r="M258"/>
    </row>
    <row r="259" spans="1:13" x14ac:dyDescent="0.25">
      <c r="A259"/>
      <c r="B259" s="35" t="s">
        <v>1973</v>
      </c>
      <c r="C259" s="35" t="s">
        <v>1559</v>
      </c>
      <c r="D259" s="35" t="s">
        <v>1559</v>
      </c>
      <c r="E259" s="35" t="s">
        <v>1973</v>
      </c>
      <c r="F259" s="35" t="s">
        <v>1726</v>
      </c>
      <c r="G259" s="35" t="s">
        <v>1747</v>
      </c>
      <c r="H259"/>
      <c r="I259"/>
      <c r="J259"/>
      <c r="K259"/>
      <c r="L259"/>
      <c r="M259"/>
    </row>
    <row r="260" spans="1:13" x14ac:dyDescent="0.25">
      <c r="A260"/>
      <c r="B260"/>
      <c r="C260" s="35" t="s">
        <v>1974</v>
      </c>
      <c r="D260" s="35" t="s">
        <v>1559</v>
      </c>
      <c r="E260" s="35" t="s">
        <v>1974</v>
      </c>
      <c r="F260" s="35" t="s">
        <v>1726</v>
      </c>
      <c r="G260" s="35" t="s">
        <v>1747</v>
      </c>
      <c r="H260"/>
      <c r="I260"/>
      <c r="J260"/>
      <c r="K260"/>
      <c r="L260"/>
      <c r="M260"/>
    </row>
    <row r="261" spans="1:13" x14ac:dyDescent="0.25">
      <c r="A261"/>
      <c r="B261"/>
      <c r="C261" s="35" t="s">
        <v>1975</v>
      </c>
      <c r="D261" s="35" t="s">
        <v>1559</v>
      </c>
      <c r="E261" s="35" t="s">
        <v>1975</v>
      </c>
      <c r="F261" s="35" t="s">
        <v>1726</v>
      </c>
      <c r="G261" s="35" t="s">
        <v>1747</v>
      </c>
      <c r="H261"/>
      <c r="I261"/>
      <c r="J261"/>
      <c r="K261"/>
      <c r="L261"/>
      <c r="M261"/>
    </row>
    <row r="262" spans="1:13" x14ac:dyDescent="0.25">
      <c r="A262"/>
      <c r="B262"/>
      <c r="C262" s="35" t="s">
        <v>1976</v>
      </c>
      <c r="D262" s="35" t="s">
        <v>1559</v>
      </c>
      <c r="E262" s="35" t="s">
        <v>1976</v>
      </c>
      <c r="F262" s="35" t="s">
        <v>1726</v>
      </c>
      <c r="G262" s="35" t="s">
        <v>1747</v>
      </c>
      <c r="H262"/>
      <c r="I262"/>
      <c r="J262"/>
      <c r="K262"/>
      <c r="L262"/>
      <c r="M262"/>
    </row>
    <row r="263" spans="1:13" x14ac:dyDescent="0.25">
      <c r="A263"/>
      <c r="B263"/>
      <c r="C263" s="35" t="s">
        <v>1977</v>
      </c>
      <c r="D263" s="35" t="s">
        <v>1559</v>
      </c>
      <c r="E263" s="35" t="s">
        <v>1977</v>
      </c>
      <c r="F263" s="35" t="s">
        <v>1727</v>
      </c>
      <c r="G263" s="35" t="s">
        <v>1747</v>
      </c>
      <c r="H263"/>
      <c r="I263"/>
      <c r="J263"/>
      <c r="K263"/>
      <c r="L263"/>
      <c r="M263"/>
    </row>
    <row r="264" spans="1:13" x14ac:dyDescent="0.25">
      <c r="A264"/>
      <c r="B264" s="35" t="s">
        <v>1978</v>
      </c>
      <c r="C264" s="35" t="s">
        <v>1559</v>
      </c>
      <c r="D264" s="35" t="s">
        <v>1559</v>
      </c>
      <c r="E264" s="35" t="s">
        <v>1978</v>
      </c>
      <c r="F264" s="35" t="s">
        <v>1727</v>
      </c>
      <c r="G264" s="35" t="s">
        <v>1747</v>
      </c>
      <c r="H264"/>
      <c r="I264"/>
      <c r="J264"/>
      <c r="K264"/>
      <c r="L264"/>
      <c r="M264"/>
    </row>
    <row r="265" spans="1:13" x14ac:dyDescent="0.25">
      <c r="A265"/>
      <c r="B265"/>
      <c r="C265" s="35" t="s">
        <v>1979</v>
      </c>
      <c r="D265" s="35" t="s">
        <v>1559</v>
      </c>
      <c r="E265" s="35" t="s">
        <v>1979</v>
      </c>
      <c r="F265" s="35" t="s">
        <v>1726</v>
      </c>
      <c r="G265" s="35" t="s">
        <v>1747</v>
      </c>
      <c r="H265"/>
      <c r="I265"/>
      <c r="J265"/>
      <c r="K265"/>
      <c r="L265"/>
      <c r="M265"/>
    </row>
    <row r="266" spans="1:13" x14ac:dyDescent="0.25">
      <c r="A266"/>
      <c r="B266"/>
      <c r="C266" s="35" t="s">
        <v>2102</v>
      </c>
      <c r="D266" s="35" t="s">
        <v>1559</v>
      </c>
      <c r="E266" s="35" t="s">
        <v>2102</v>
      </c>
      <c r="F266" s="35" t="s">
        <v>1726</v>
      </c>
      <c r="G266" s="35" t="s">
        <v>1747</v>
      </c>
      <c r="H266"/>
      <c r="I266"/>
      <c r="J266"/>
      <c r="K266"/>
      <c r="L266"/>
      <c r="M266"/>
    </row>
    <row r="267" spans="1:13" x14ac:dyDescent="0.25">
      <c r="A267"/>
      <c r="B267"/>
      <c r="C267" s="35" t="s">
        <v>2076</v>
      </c>
      <c r="D267" s="35" t="s">
        <v>1559</v>
      </c>
      <c r="E267" s="35" t="s">
        <v>2076</v>
      </c>
      <c r="F267" s="35" t="s">
        <v>1726</v>
      </c>
      <c r="G267" s="35" t="s">
        <v>1747</v>
      </c>
      <c r="H267"/>
      <c r="I267"/>
      <c r="J267"/>
      <c r="K267"/>
      <c r="L267"/>
      <c r="M267"/>
    </row>
    <row r="268" spans="1:13" x14ac:dyDescent="0.25">
      <c r="A268"/>
      <c r="B268"/>
      <c r="C268" s="35" t="s">
        <v>2103</v>
      </c>
      <c r="D268" s="35" t="s">
        <v>1559</v>
      </c>
      <c r="E268" s="35" t="s">
        <v>2103</v>
      </c>
      <c r="F268" s="35" t="s">
        <v>1726</v>
      </c>
      <c r="G268" s="35" t="s">
        <v>1747</v>
      </c>
      <c r="H268"/>
      <c r="I268"/>
      <c r="J268"/>
      <c r="K268"/>
      <c r="L268"/>
      <c r="M268"/>
    </row>
    <row r="269" spans="1:13" x14ac:dyDescent="0.25">
      <c r="A269"/>
      <c r="B269"/>
      <c r="C269" s="35" t="s">
        <v>2104</v>
      </c>
      <c r="D269" s="35" t="s">
        <v>1559</v>
      </c>
      <c r="E269" s="35" t="s">
        <v>2104</v>
      </c>
      <c r="F269" s="35" t="s">
        <v>1726</v>
      </c>
      <c r="G269" s="35" t="s">
        <v>1747</v>
      </c>
      <c r="H269"/>
      <c r="I269"/>
      <c r="J269"/>
      <c r="K269"/>
      <c r="L269"/>
      <c r="M269"/>
    </row>
    <row r="270" spans="1:13" x14ac:dyDescent="0.25">
      <c r="A270"/>
      <c r="B270"/>
      <c r="C270" s="35" t="s">
        <v>2077</v>
      </c>
      <c r="D270" s="35" t="s">
        <v>1559</v>
      </c>
      <c r="E270" s="35" t="s">
        <v>2077</v>
      </c>
      <c r="F270" s="35" t="s">
        <v>1726</v>
      </c>
      <c r="G270" s="35" t="s">
        <v>1747</v>
      </c>
      <c r="H270"/>
      <c r="I270"/>
      <c r="J270"/>
      <c r="K270"/>
      <c r="L270"/>
      <c r="M270"/>
    </row>
    <row r="271" spans="1:13" x14ac:dyDescent="0.25">
      <c r="A271"/>
      <c r="B271"/>
      <c r="C271" s="35" t="s">
        <v>2105</v>
      </c>
      <c r="D271" s="35" t="s">
        <v>1559</v>
      </c>
      <c r="E271" s="35" t="s">
        <v>2105</v>
      </c>
      <c r="F271" s="35" t="s">
        <v>1726</v>
      </c>
      <c r="G271" s="35" t="s">
        <v>1747</v>
      </c>
      <c r="H271"/>
      <c r="I271"/>
      <c r="J271"/>
      <c r="K271"/>
      <c r="L271"/>
      <c r="M271"/>
    </row>
    <row r="272" spans="1:13" x14ac:dyDescent="0.25">
      <c r="A272"/>
      <c r="B272"/>
      <c r="C272" s="35" t="s">
        <v>1980</v>
      </c>
      <c r="D272" s="35" t="s">
        <v>1559</v>
      </c>
      <c r="E272" s="35" t="s">
        <v>1980</v>
      </c>
      <c r="F272" s="35" t="s">
        <v>1726</v>
      </c>
      <c r="G272" s="35" t="s">
        <v>1747</v>
      </c>
      <c r="H272"/>
      <c r="I272"/>
      <c r="J272"/>
      <c r="K272"/>
      <c r="L272"/>
      <c r="M272"/>
    </row>
    <row r="273" spans="1:13" x14ac:dyDescent="0.25">
      <c r="A273"/>
      <c r="B273"/>
      <c r="C273" s="35" t="s">
        <v>2078</v>
      </c>
      <c r="D273" s="35" t="s">
        <v>1559</v>
      </c>
      <c r="E273" s="35" t="s">
        <v>2078</v>
      </c>
      <c r="F273" s="35" t="s">
        <v>1726</v>
      </c>
      <c r="G273" s="35" t="s">
        <v>1747</v>
      </c>
      <c r="H273"/>
      <c r="I273"/>
      <c r="J273"/>
      <c r="K273"/>
      <c r="L273"/>
      <c r="M273"/>
    </row>
    <row r="274" spans="1:13" x14ac:dyDescent="0.25">
      <c r="A274"/>
      <c r="B274"/>
      <c r="C274" s="35" t="s">
        <v>1981</v>
      </c>
      <c r="D274" s="35" t="s">
        <v>1559</v>
      </c>
      <c r="E274" s="35" t="s">
        <v>1981</v>
      </c>
      <c r="F274" s="35" t="s">
        <v>1726</v>
      </c>
      <c r="G274" s="35" t="s">
        <v>1747</v>
      </c>
      <c r="H274"/>
      <c r="I274"/>
      <c r="J274"/>
      <c r="K274"/>
      <c r="L274"/>
      <c r="M274"/>
    </row>
    <row r="275" spans="1:13" x14ac:dyDescent="0.25">
      <c r="A275"/>
      <c r="B275"/>
      <c r="C275" s="35" t="s">
        <v>2106</v>
      </c>
      <c r="D275" s="35" t="s">
        <v>1559</v>
      </c>
      <c r="E275" s="35" t="s">
        <v>2106</v>
      </c>
      <c r="F275" s="35" t="s">
        <v>1726</v>
      </c>
      <c r="G275" s="35" t="s">
        <v>1747</v>
      </c>
      <c r="H275"/>
      <c r="I275"/>
      <c r="J275"/>
      <c r="K275"/>
      <c r="L275"/>
      <c r="M275"/>
    </row>
    <row r="276" spans="1:13" x14ac:dyDescent="0.25">
      <c r="A276"/>
      <c r="B276"/>
      <c r="C276" s="35" t="s">
        <v>1982</v>
      </c>
      <c r="D276" s="35" t="s">
        <v>1559</v>
      </c>
      <c r="E276" s="35" t="s">
        <v>1982</v>
      </c>
      <c r="F276" s="35" t="s">
        <v>1726</v>
      </c>
      <c r="G276" s="35" t="s">
        <v>1747</v>
      </c>
      <c r="H276"/>
      <c r="I276"/>
      <c r="J276"/>
      <c r="K276"/>
      <c r="L276"/>
      <c r="M276"/>
    </row>
    <row r="277" spans="1:13" x14ac:dyDescent="0.25">
      <c r="A277"/>
      <c r="B277"/>
      <c r="C277" s="35" t="s">
        <v>2079</v>
      </c>
      <c r="D277" s="35" t="s">
        <v>1559</v>
      </c>
      <c r="E277" s="35" t="s">
        <v>2079</v>
      </c>
      <c r="F277" s="35" t="s">
        <v>1726</v>
      </c>
      <c r="G277" s="35" t="s">
        <v>1747</v>
      </c>
      <c r="H277"/>
      <c r="I277"/>
      <c r="J277"/>
      <c r="K277"/>
      <c r="L277"/>
      <c r="M277"/>
    </row>
    <row r="278" spans="1:13" x14ac:dyDescent="0.25">
      <c r="A278"/>
      <c r="B278"/>
      <c r="C278" s="35" t="s">
        <v>2074</v>
      </c>
      <c r="D278" s="35" t="s">
        <v>1559</v>
      </c>
      <c r="E278" s="35" t="s">
        <v>2074</v>
      </c>
      <c r="F278" s="35" t="s">
        <v>1726</v>
      </c>
      <c r="G278" s="35" t="s">
        <v>1747</v>
      </c>
      <c r="H278"/>
      <c r="I278"/>
      <c r="J278"/>
      <c r="K278"/>
      <c r="L278"/>
      <c r="M278"/>
    </row>
    <row r="279" spans="1:13" x14ac:dyDescent="0.25">
      <c r="A279"/>
      <c r="B279"/>
      <c r="C279" s="35" t="s">
        <v>2107</v>
      </c>
      <c r="D279" s="35" t="s">
        <v>1559</v>
      </c>
      <c r="E279" s="35" t="s">
        <v>2107</v>
      </c>
      <c r="F279" s="35" t="s">
        <v>1726</v>
      </c>
      <c r="G279" s="35" t="s">
        <v>1747</v>
      </c>
      <c r="H279"/>
      <c r="I279"/>
      <c r="J279"/>
      <c r="K279"/>
      <c r="L279"/>
      <c r="M279"/>
    </row>
    <row r="280" spans="1:13" x14ac:dyDescent="0.25">
      <c r="A280"/>
      <c r="B280"/>
      <c r="C280" s="35" t="s">
        <v>1983</v>
      </c>
      <c r="D280" s="35" t="s">
        <v>1559</v>
      </c>
      <c r="E280" s="35" t="s">
        <v>1983</v>
      </c>
      <c r="F280" s="35" t="s">
        <v>1726</v>
      </c>
      <c r="G280" s="35" t="s">
        <v>1747</v>
      </c>
      <c r="H280"/>
      <c r="I280"/>
      <c r="J280"/>
      <c r="K280"/>
      <c r="L280"/>
      <c r="M280"/>
    </row>
    <row r="281" spans="1:13" x14ac:dyDescent="0.25">
      <c r="A281"/>
      <c r="B281"/>
      <c r="C281" s="35" t="s">
        <v>1984</v>
      </c>
      <c r="D281" s="35" t="s">
        <v>1559</v>
      </c>
      <c r="E281" s="35" t="s">
        <v>1984</v>
      </c>
      <c r="F281" s="35" t="s">
        <v>1726</v>
      </c>
      <c r="G281" s="35" t="s">
        <v>1747</v>
      </c>
      <c r="H281"/>
      <c r="I281"/>
      <c r="J281"/>
      <c r="K281"/>
      <c r="L281"/>
      <c r="M281"/>
    </row>
    <row r="282" spans="1:13" x14ac:dyDescent="0.25">
      <c r="A282"/>
      <c r="B282"/>
      <c r="C282" s="35" t="s">
        <v>1985</v>
      </c>
      <c r="D282" s="35" t="s">
        <v>1559</v>
      </c>
      <c r="E282" s="35" t="s">
        <v>1985</v>
      </c>
      <c r="F282" s="35" t="s">
        <v>1726</v>
      </c>
      <c r="G282" s="35" t="s">
        <v>1747</v>
      </c>
      <c r="H282"/>
      <c r="I282"/>
      <c r="J282"/>
      <c r="K282"/>
      <c r="L282"/>
      <c r="M282"/>
    </row>
    <row r="283" spans="1:13" x14ac:dyDescent="0.25">
      <c r="A283"/>
      <c r="B283" s="35" t="s">
        <v>1986</v>
      </c>
      <c r="C283" s="35" t="s">
        <v>1559</v>
      </c>
      <c r="D283" s="35" t="s">
        <v>1559</v>
      </c>
      <c r="E283" s="35" t="s">
        <v>1986</v>
      </c>
      <c r="F283" s="35" t="s">
        <v>1726</v>
      </c>
      <c r="G283" s="35" t="s">
        <v>1747</v>
      </c>
      <c r="H283"/>
      <c r="I283"/>
      <c r="J283"/>
      <c r="K283"/>
      <c r="L283"/>
      <c r="M283"/>
    </row>
    <row r="284" spans="1:13" x14ac:dyDescent="0.25">
      <c r="A284"/>
      <c r="B284"/>
      <c r="C284" s="35" t="s">
        <v>1987</v>
      </c>
      <c r="D284" s="35" t="s">
        <v>1559</v>
      </c>
      <c r="E284" s="35" t="s">
        <v>1987</v>
      </c>
      <c r="F284" s="35" t="s">
        <v>1726</v>
      </c>
      <c r="G284" s="35" t="s">
        <v>1747</v>
      </c>
      <c r="H284"/>
      <c r="I284"/>
      <c r="J284"/>
      <c r="K284"/>
      <c r="L284"/>
      <c r="M284"/>
    </row>
    <row r="285" spans="1:13" x14ac:dyDescent="0.25">
      <c r="A285"/>
      <c r="B285"/>
      <c r="C285" s="35" t="s">
        <v>1988</v>
      </c>
      <c r="D285" s="35" t="s">
        <v>1559</v>
      </c>
      <c r="E285" s="35" t="s">
        <v>1988</v>
      </c>
      <c r="F285" s="35" t="s">
        <v>1726</v>
      </c>
      <c r="G285" s="35" t="s">
        <v>1747</v>
      </c>
      <c r="H285"/>
      <c r="I285"/>
      <c r="J285"/>
      <c r="K285"/>
      <c r="L285"/>
      <c r="M285"/>
    </row>
    <row r="286" spans="1:13" x14ac:dyDescent="0.25">
      <c r="A286"/>
      <c r="B286"/>
      <c r="C286" s="35" t="s">
        <v>1989</v>
      </c>
      <c r="D286" s="35" t="s">
        <v>1559</v>
      </c>
      <c r="E286" s="35" t="s">
        <v>1989</v>
      </c>
      <c r="F286" s="35" t="s">
        <v>1726</v>
      </c>
      <c r="G286" s="35" t="s">
        <v>1747</v>
      </c>
      <c r="H286"/>
      <c r="I286"/>
      <c r="J286"/>
      <c r="K286"/>
      <c r="L286"/>
      <c r="M286"/>
    </row>
    <row r="287" spans="1:13" x14ac:dyDescent="0.25">
      <c r="A287"/>
      <c r="B287"/>
      <c r="C287" s="35" t="s">
        <v>1990</v>
      </c>
      <c r="D287" s="35" t="s">
        <v>1559</v>
      </c>
      <c r="E287" s="35" t="s">
        <v>1990</v>
      </c>
      <c r="F287" s="35" t="s">
        <v>1726</v>
      </c>
      <c r="G287" s="35" t="s">
        <v>1747</v>
      </c>
      <c r="H287"/>
      <c r="I287"/>
      <c r="J287"/>
      <c r="K287"/>
      <c r="L287"/>
      <c r="M287"/>
    </row>
    <row r="288" spans="1:13" x14ac:dyDescent="0.25">
      <c r="A288"/>
      <c r="B288"/>
      <c r="C288" s="35" t="s">
        <v>1991</v>
      </c>
      <c r="D288" s="35" t="s">
        <v>1559</v>
      </c>
      <c r="E288" s="35" t="s">
        <v>1991</v>
      </c>
      <c r="F288" s="35" t="s">
        <v>1726</v>
      </c>
      <c r="G288" s="35" t="s">
        <v>1747</v>
      </c>
      <c r="H288"/>
      <c r="I288"/>
      <c r="J288"/>
      <c r="K288"/>
      <c r="L288"/>
      <c r="M288"/>
    </row>
    <row r="289" spans="1:13" x14ac:dyDescent="0.25">
      <c r="A289"/>
      <c r="B289"/>
      <c r="C289" s="35" t="s">
        <v>1992</v>
      </c>
      <c r="D289" s="35" t="s">
        <v>1559</v>
      </c>
      <c r="E289" s="35" t="s">
        <v>1992</v>
      </c>
      <c r="F289" s="35" t="s">
        <v>1726</v>
      </c>
      <c r="G289" s="35" t="s">
        <v>1747</v>
      </c>
      <c r="H289"/>
      <c r="I289"/>
      <c r="J289"/>
      <c r="K289"/>
      <c r="L289"/>
      <c r="M289"/>
    </row>
    <row r="290" spans="1:13" x14ac:dyDescent="0.25">
      <c r="A290"/>
      <c r="B290"/>
      <c r="C290" s="35" t="s">
        <v>2075</v>
      </c>
      <c r="D290" s="35" t="s">
        <v>1559</v>
      </c>
      <c r="E290" s="35" t="s">
        <v>2075</v>
      </c>
      <c r="F290" s="35" t="s">
        <v>1726</v>
      </c>
      <c r="G290" s="35" t="s">
        <v>1747</v>
      </c>
      <c r="H290"/>
      <c r="I290"/>
      <c r="J290"/>
      <c r="K290"/>
      <c r="L290"/>
      <c r="M290"/>
    </row>
    <row r="291" spans="1:13" x14ac:dyDescent="0.25">
      <c r="A291"/>
      <c r="B291"/>
      <c r="C291" s="35" t="s">
        <v>1993</v>
      </c>
      <c r="D291" s="35" t="s">
        <v>1559</v>
      </c>
      <c r="E291" s="35" t="s">
        <v>1993</v>
      </c>
      <c r="F291" s="35" t="s">
        <v>1726</v>
      </c>
      <c r="G291" s="35" t="s">
        <v>1747</v>
      </c>
      <c r="H291"/>
      <c r="I291"/>
      <c r="J291"/>
      <c r="K291"/>
      <c r="L291"/>
      <c r="M291"/>
    </row>
    <row r="292" spans="1:13" x14ac:dyDescent="0.25">
      <c r="A292"/>
      <c r="B292"/>
      <c r="C292" s="35" t="s">
        <v>1994</v>
      </c>
      <c r="D292" s="35" t="s">
        <v>1559</v>
      </c>
      <c r="E292" s="35" t="s">
        <v>1994</v>
      </c>
      <c r="F292" s="35" t="s">
        <v>1726</v>
      </c>
      <c r="G292" s="35" t="s">
        <v>1747</v>
      </c>
      <c r="H292"/>
      <c r="I292"/>
      <c r="J292"/>
      <c r="K292"/>
      <c r="L292"/>
      <c r="M292"/>
    </row>
    <row r="293" spans="1:13" x14ac:dyDescent="0.25">
      <c r="A293"/>
      <c r="B293"/>
      <c r="C293" s="35" t="s">
        <v>1995</v>
      </c>
      <c r="D293" s="35" t="s">
        <v>1559</v>
      </c>
      <c r="E293" s="35" t="s">
        <v>1995</v>
      </c>
      <c r="F293" s="35" t="s">
        <v>1727</v>
      </c>
      <c r="G293" s="35" t="s">
        <v>1747</v>
      </c>
      <c r="H293"/>
      <c r="I293"/>
      <c r="J293"/>
      <c r="K293"/>
      <c r="L293"/>
      <c r="M293"/>
    </row>
    <row r="294" spans="1:13" x14ac:dyDescent="0.25">
      <c r="A294"/>
      <c r="B294" s="35" t="s">
        <v>1996</v>
      </c>
      <c r="C294" s="35" t="s">
        <v>1559</v>
      </c>
      <c r="D294" s="35" t="s">
        <v>1559</v>
      </c>
      <c r="E294" s="35" t="s">
        <v>1996</v>
      </c>
      <c r="F294" s="35" t="s">
        <v>1727</v>
      </c>
      <c r="G294" s="35" t="s">
        <v>1747</v>
      </c>
      <c r="H294"/>
      <c r="I294"/>
      <c r="J294"/>
      <c r="K294"/>
      <c r="L294"/>
      <c r="M294"/>
    </row>
    <row r="295" spans="1:13" x14ac:dyDescent="0.25">
      <c r="A295"/>
      <c r="B295"/>
      <c r="C295" s="35" t="s">
        <v>2108</v>
      </c>
      <c r="D295" s="35" t="s">
        <v>1559</v>
      </c>
      <c r="E295" s="35" t="s">
        <v>2108</v>
      </c>
      <c r="F295" s="35" t="s">
        <v>1726</v>
      </c>
      <c r="G295" s="35" t="s">
        <v>1747</v>
      </c>
      <c r="H295"/>
      <c r="I295"/>
      <c r="J295"/>
      <c r="K295"/>
      <c r="L295"/>
      <c r="M295"/>
    </row>
    <row r="296" spans="1:13" x14ac:dyDescent="0.25">
      <c r="A296"/>
      <c r="B296"/>
      <c r="C296"/>
      <c r="D296" s="35" t="s">
        <v>2109</v>
      </c>
      <c r="E296" s="35" t="s">
        <v>2109</v>
      </c>
      <c r="F296" s="35" t="s">
        <v>1726</v>
      </c>
      <c r="G296" s="35" t="s">
        <v>1747</v>
      </c>
      <c r="H296"/>
      <c r="I296"/>
      <c r="J296"/>
      <c r="K296"/>
      <c r="L296"/>
      <c r="M296"/>
    </row>
    <row r="297" spans="1:13" x14ac:dyDescent="0.25">
      <c r="A297"/>
      <c r="B297"/>
      <c r="C297"/>
      <c r="D297" s="35" t="s">
        <v>2110</v>
      </c>
      <c r="E297" s="35" t="s">
        <v>2110</v>
      </c>
      <c r="F297" s="35" t="s">
        <v>1726</v>
      </c>
      <c r="G297" s="35" t="s">
        <v>1747</v>
      </c>
      <c r="H297"/>
      <c r="I297"/>
      <c r="J297"/>
      <c r="K297"/>
      <c r="L297"/>
      <c r="M297"/>
    </row>
    <row r="298" spans="1:13" x14ac:dyDescent="0.25">
      <c r="A298"/>
      <c r="B298"/>
      <c r="C298"/>
      <c r="D298" s="35" t="s">
        <v>2111</v>
      </c>
      <c r="E298" s="35" t="s">
        <v>2111</v>
      </c>
      <c r="F298" s="35" t="s">
        <v>1726</v>
      </c>
      <c r="G298" s="35" t="s">
        <v>1747</v>
      </c>
      <c r="H298"/>
      <c r="I298"/>
      <c r="J298"/>
      <c r="K298"/>
      <c r="L298"/>
      <c r="M298"/>
    </row>
    <row r="299" spans="1:13" x14ac:dyDescent="0.25">
      <c r="A299"/>
      <c r="B299"/>
      <c r="C299"/>
      <c r="D299" s="35" t="s">
        <v>2112</v>
      </c>
      <c r="E299" s="35" t="s">
        <v>2112</v>
      </c>
      <c r="F299" s="35" t="s">
        <v>1726</v>
      </c>
      <c r="G299" s="35" t="s">
        <v>1747</v>
      </c>
      <c r="H299"/>
      <c r="I299"/>
      <c r="J299"/>
      <c r="K299"/>
      <c r="L299"/>
      <c r="M299"/>
    </row>
    <row r="300" spans="1:13" x14ac:dyDescent="0.25">
      <c r="A300"/>
      <c r="B300"/>
      <c r="C300"/>
      <c r="D300" s="35" t="s">
        <v>2113</v>
      </c>
      <c r="E300" s="35" t="s">
        <v>2113</v>
      </c>
      <c r="F300" s="35" t="s">
        <v>1726</v>
      </c>
      <c r="G300" s="35" t="s">
        <v>1747</v>
      </c>
      <c r="H300"/>
      <c r="I300"/>
      <c r="J300"/>
      <c r="K300"/>
      <c r="L300"/>
      <c r="M300"/>
    </row>
    <row r="301" spans="1:13" x14ac:dyDescent="0.25">
      <c r="A301"/>
      <c r="B301"/>
      <c r="C301"/>
      <c r="D301" s="35" t="s">
        <v>2114</v>
      </c>
      <c r="E301" s="35" t="s">
        <v>2114</v>
      </c>
      <c r="F301" s="35" t="s">
        <v>1726</v>
      </c>
      <c r="G301" s="35" t="s">
        <v>1747</v>
      </c>
      <c r="H301"/>
      <c r="I301"/>
      <c r="J301"/>
      <c r="K301"/>
      <c r="L301"/>
      <c r="M301"/>
    </row>
    <row r="302" spans="1:13" x14ac:dyDescent="0.25">
      <c r="A302"/>
      <c r="B302"/>
      <c r="C302"/>
      <c r="D302" s="35" t="s">
        <v>2115</v>
      </c>
      <c r="E302" s="35" t="s">
        <v>2115</v>
      </c>
      <c r="F302" s="35" t="s">
        <v>1726</v>
      </c>
      <c r="G302" s="35" t="s">
        <v>1747</v>
      </c>
      <c r="H302"/>
      <c r="I302"/>
      <c r="J302"/>
      <c r="K302"/>
      <c r="L302"/>
      <c r="M302"/>
    </row>
    <row r="303" spans="1:13" x14ac:dyDescent="0.25">
      <c r="A303"/>
      <c r="B303"/>
      <c r="C303" s="35" t="s">
        <v>2116</v>
      </c>
      <c r="D303" s="35" t="s">
        <v>1559</v>
      </c>
      <c r="E303" s="35" t="s">
        <v>2116</v>
      </c>
      <c r="F303" s="35" t="s">
        <v>1726</v>
      </c>
      <c r="G303" s="35" t="s">
        <v>1747</v>
      </c>
      <c r="H303"/>
      <c r="I303"/>
      <c r="J303"/>
      <c r="K303"/>
      <c r="L303"/>
      <c r="M303"/>
    </row>
    <row r="304" spans="1:13" x14ac:dyDescent="0.25">
      <c r="A304"/>
      <c r="B304"/>
      <c r="C304" s="35" t="s">
        <v>2117</v>
      </c>
      <c r="D304" s="35" t="s">
        <v>1559</v>
      </c>
      <c r="E304" s="35" t="s">
        <v>2117</v>
      </c>
      <c r="F304" s="35" t="s">
        <v>1726</v>
      </c>
      <c r="G304" s="35" t="s">
        <v>1747</v>
      </c>
      <c r="H304"/>
      <c r="I304"/>
      <c r="J304"/>
      <c r="K304"/>
      <c r="L304"/>
      <c r="M304"/>
    </row>
    <row r="305" spans="1:13" x14ac:dyDescent="0.25">
      <c r="A305"/>
      <c r="B305"/>
      <c r="C305" s="35" t="s">
        <v>1997</v>
      </c>
      <c r="D305" s="35" t="s">
        <v>1559</v>
      </c>
      <c r="E305" s="35" t="s">
        <v>1997</v>
      </c>
      <c r="F305" s="35" t="s">
        <v>1726</v>
      </c>
      <c r="G305" s="35" t="s">
        <v>1747</v>
      </c>
      <c r="H305"/>
      <c r="I305"/>
      <c r="J305"/>
      <c r="K305"/>
      <c r="L305"/>
      <c r="M305"/>
    </row>
    <row r="306" spans="1:13" x14ac:dyDescent="0.25">
      <c r="A306" s="35" t="s">
        <v>1998</v>
      </c>
      <c r="B306" s="35" t="s">
        <v>1999</v>
      </c>
      <c r="C306" s="35" t="s">
        <v>2241</v>
      </c>
      <c r="D306" s="35" t="s">
        <v>1559</v>
      </c>
      <c r="E306" s="35" t="s">
        <v>2241</v>
      </c>
      <c r="F306" s="35" t="s">
        <v>1727</v>
      </c>
      <c r="G306" s="35" t="s">
        <v>837</v>
      </c>
      <c r="H306"/>
      <c r="I306"/>
      <c r="J306"/>
      <c r="K306"/>
      <c r="L306"/>
      <c r="M306"/>
    </row>
    <row r="307" spans="1:13" x14ac:dyDescent="0.25">
      <c r="A307"/>
      <c r="B307"/>
      <c r="C307"/>
      <c r="D307" s="35" t="s">
        <v>2242</v>
      </c>
      <c r="E307" s="35" t="s">
        <v>2242</v>
      </c>
      <c r="F307" s="35" t="s">
        <v>1726</v>
      </c>
      <c r="G307" s="35" t="s">
        <v>1728</v>
      </c>
      <c r="H307"/>
      <c r="I307"/>
      <c r="J307"/>
      <c r="K307"/>
      <c r="L307"/>
      <c r="M307"/>
    </row>
    <row r="308" spans="1:13" x14ac:dyDescent="0.25">
      <c r="A308"/>
      <c r="B308"/>
      <c r="C308"/>
      <c r="D308" s="35" t="s">
        <v>2243</v>
      </c>
      <c r="E308" s="35" t="s">
        <v>2243</v>
      </c>
      <c r="F308" s="35" t="s">
        <v>1726</v>
      </c>
      <c r="G308" s="35" t="s">
        <v>1728</v>
      </c>
      <c r="H308"/>
      <c r="I308"/>
      <c r="J308"/>
      <c r="K308"/>
      <c r="L308"/>
      <c r="M308"/>
    </row>
    <row r="309" spans="1:13" x14ac:dyDescent="0.25">
      <c r="A309"/>
      <c r="B309"/>
      <c r="C309"/>
      <c r="D309" s="35" t="s">
        <v>2244</v>
      </c>
      <c r="E309" s="35" t="s">
        <v>2244</v>
      </c>
      <c r="F309" s="35" t="s">
        <v>1726</v>
      </c>
      <c r="G309" s="35" t="s">
        <v>1728</v>
      </c>
      <c r="H309"/>
      <c r="I309"/>
      <c r="J309"/>
      <c r="K309"/>
      <c r="L309"/>
      <c r="M309"/>
    </row>
    <row r="310" spans="1:13" x14ac:dyDescent="0.25">
      <c r="A310"/>
      <c r="B310"/>
      <c r="C310"/>
      <c r="D310" s="35" t="s">
        <v>2245</v>
      </c>
      <c r="E310" s="35" t="s">
        <v>2245</v>
      </c>
      <c r="F310" s="35" t="s">
        <v>1726</v>
      </c>
      <c r="G310" s="35" t="s">
        <v>1728</v>
      </c>
      <c r="H310"/>
      <c r="I310"/>
      <c r="J310"/>
      <c r="K310"/>
      <c r="L310"/>
      <c r="M310"/>
    </row>
    <row r="311" spans="1:13" x14ac:dyDescent="0.25">
      <c r="A311"/>
      <c r="B311"/>
      <c r="C311"/>
      <c r="D311" s="35" t="s">
        <v>2246</v>
      </c>
      <c r="E311" s="35" t="s">
        <v>2246</v>
      </c>
      <c r="F311" s="35" t="s">
        <v>1726</v>
      </c>
      <c r="G311" s="35" t="s">
        <v>1728</v>
      </c>
      <c r="H311"/>
      <c r="I311"/>
      <c r="J311"/>
      <c r="K311"/>
      <c r="L311"/>
      <c r="M311"/>
    </row>
    <row r="312" spans="1:13" x14ac:dyDescent="0.25">
      <c r="A312"/>
      <c r="B312"/>
      <c r="C312"/>
      <c r="D312" s="35" t="s">
        <v>2247</v>
      </c>
      <c r="E312" s="35" t="s">
        <v>2247</v>
      </c>
      <c r="F312" s="35" t="s">
        <v>1726</v>
      </c>
      <c r="G312" s="35" t="s">
        <v>1728</v>
      </c>
      <c r="H312"/>
      <c r="I312"/>
      <c r="J312"/>
      <c r="K312"/>
      <c r="L312"/>
      <c r="M312"/>
    </row>
    <row r="313" spans="1:13" x14ac:dyDescent="0.25">
      <c r="A313"/>
      <c r="B313" s="35" t="s">
        <v>2445</v>
      </c>
      <c r="C313" s="35" t="s">
        <v>1559</v>
      </c>
      <c r="D313" s="35" t="s">
        <v>1559</v>
      </c>
      <c r="E313" s="35" t="s">
        <v>2445</v>
      </c>
      <c r="F313" s="35" t="s">
        <v>1727</v>
      </c>
      <c r="G313" s="35" t="s">
        <v>837</v>
      </c>
      <c r="H313"/>
      <c r="I313"/>
      <c r="J313"/>
      <c r="K313"/>
      <c r="L313"/>
      <c r="M313"/>
    </row>
    <row r="314" spans="1:13" x14ac:dyDescent="0.25">
      <c r="A314" s="35" t="s">
        <v>2008</v>
      </c>
      <c r="B314" s="35" t="s">
        <v>1559</v>
      </c>
      <c r="C314" s="35" t="s">
        <v>1559</v>
      </c>
      <c r="D314" s="35" t="s">
        <v>1559</v>
      </c>
      <c r="E314" s="35" t="s">
        <v>2008</v>
      </c>
      <c r="F314" s="35" t="s">
        <v>1727</v>
      </c>
      <c r="G314" s="35" t="s">
        <v>837</v>
      </c>
      <c r="H314"/>
      <c r="I314"/>
      <c r="J314"/>
      <c r="K314"/>
      <c r="L314"/>
      <c r="M314"/>
    </row>
    <row r="315" spans="1:13" x14ac:dyDescent="0.25">
      <c r="A315"/>
      <c r="B315" s="35" t="s">
        <v>2009</v>
      </c>
      <c r="C315" s="35" t="s">
        <v>1559</v>
      </c>
      <c r="D315" s="35" t="s">
        <v>1559</v>
      </c>
      <c r="E315" s="35" t="s">
        <v>2009</v>
      </c>
      <c r="F315" s="35" t="s">
        <v>1726</v>
      </c>
      <c r="G315" s="35" t="s">
        <v>1747</v>
      </c>
      <c r="H315"/>
      <c r="I315"/>
      <c r="J315"/>
      <c r="K315"/>
      <c r="L315"/>
      <c r="M315"/>
    </row>
    <row r="316" spans="1:13" x14ac:dyDescent="0.25">
      <c r="A316"/>
      <c r="B316"/>
      <c r="C316" s="35" t="s">
        <v>2010</v>
      </c>
      <c r="D316" s="35" t="s">
        <v>1559</v>
      </c>
      <c r="E316" s="35" t="s">
        <v>2010</v>
      </c>
      <c r="F316" s="35" t="s">
        <v>1726</v>
      </c>
      <c r="G316" s="35" t="s">
        <v>1747</v>
      </c>
      <c r="H316"/>
      <c r="I316"/>
      <c r="J316"/>
      <c r="K316"/>
      <c r="L316"/>
      <c r="M316"/>
    </row>
    <row r="317" spans="1:13" x14ac:dyDescent="0.25">
      <c r="A317"/>
      <c r="B317"/>
      <c r="C317" s="35" t="s">
        <v>2011</v>
      </c>
      <c r="D317" s="35" t="s">
        <v>1559</v>
      </c>
      <c r="E317" s="35" t="s">
        <v>2011</v>
      </c>
      <c r="F317" s="35" t="s">
        <v>1726</v>
      </c>
      <c r="G317" s="35" t="s">
        <v>1747</v>
      </c>
      <c r="H317"/>
      <c r="I317"/>
      <c r="J317"/>
      <c r="K317"/>
      <c r="L317"/>
      <c r="M317"/>
    </row>
    <row r="318" spans="1:13" x14ac:dyDescent="0.25">
      <c r="A318"/>
      <c r="B318"/>
      <c r="C318" s="35" t="s">
        <v>2012</v>
      </c>
      <c r="D318" s="35" t="s">
        <v>1559</v>
      </c>
      <c r="E318" s="35" t="s">
        <v>2012</v>
      </c>
      <c r="F318" s="35" t="s">
        <v>1726</v>
      </c>
      <c r="G318" s="35" t="s">
        <v>1747</v>
      </c>
      <c r="H318"/>
      <c r="I318"/>
      <c r="J318"/>
      <c r="K318"/>
      <c r="L318"/>
      <c r="M318"/>
    </row>
    <row r="319" spans="1:13" x14ac:dyDescent="0.25">
      <c r="A319"/>
      <c r="B319"/>
      <c r="C319" s="35" t="s">
        <v>2013</v>
      </c>
      <c r="D319" s="35" t="s">
        <v>1559</v>
      </c>
      <c r="E319" s="35" t="s">
        <v>2013</v>
      </c>
      <c r="F319" s="35" t="s">
        <v>1726</v>
      </c>
      <c r="G319" s="35" t="s">
        <v>1747</v>
      </c>
      <c r="H319"/>
      <c r="I319"/>
      <c r="J319"/>
      <c r="K319"/>
      <c r="L319"/>
      <c r="M319"/>
    </row>
    <row r="320" spans="1:13" x14ac:dyDescent="0.25">
      <c r="A320"/>
      <c r="B320"/>
      <c r="C320" s="35" t="s">
        <v>2014</v>
      </c>
      <c r="D320" s="35" t="s">
        <v>1559</v>
      </c>
      <c r="E320" s="35" t="s">
        <v>2014</v>
      </c>
      <c r="F320" s="35" t="s">
        <v>1726</v>
      </c>
      <c r="G320" s="35" t="s">
        <v>1747</v>
      </c>
      <c r="H320"/>
      <c r="I320"/>
      <c r="J320"/>
      <c r="K320"/>
      <c r="L320"/>
      <c r="M320"/>
    </row>
    <row r="321" spans="1:13" x14ac:dyDescent="0.25">
      <c r="A321"/>
      <c r="B321" s="35" t="s">
        <v>2015</v>
      </c>
      <c r="C321" s="35" t="s">
        <v>1559</v>
      </c>
      <c r="D321" s="35" t="s">
        <v>1559</v>
      </c>
      <c r="E321" s="35" t="s">
        <v>2015</v>
      </c>
      <c r="F321" s="35" t="s">
        <v>1726</v>
      </c>
      <c r="G321" s="35" t="s">
        <v>1747</v>
      </c>
      <c r="H321"/>
      <c r="I321"/>
      <c r="J321"/>
      <c r="K321"/>
      <c r="L321"/>
      <c r="M321"/>
    </row>
    <row r="322" spans="1:13" x14ac:dyDescent="0.25">
      <c r="A322"/>
      <c r="B322"/>
      <c r="C322" s="35" t="s">
        <v>2016</v>
      </c>
      <c r="D322" s="35" t="s">
        <v>1559</v>
      </c>
      <c r="E322" s="35" t="s">
        <v>2016</v>
      </c>
      <c r="F322" s="35" t="s">
        <v>1726</v>
      </c>
      <c r="G322" s="35" t="s">
        <v>1747</v>
      </c>
      <c r="H322"/>
      <c r="I322"/>
      <c r="J322"/>
      <c r="K322"/>
      <c r="L322"/>
      <c r="M322"/>
    </row>
    <row r="323" spans="1:13" x14ac:dyDescent="0.25">
      <c r="A323"/>
      <c r="B323"/>
      <c r="C323" s="35" t="s">
        <v>2017</v>
      </c>
      <c r="D323" s="35" t="s">
        <v>1559</v>
      </c>
      <c r="E323" s="35" t="s">
        <v>2017</v>
      </c>
      <c r="F323" s="35" t="s">
        <v>1726</v>
      </c>
      <c r="G323" s="35" t="s">
        <v>1747</v>
      </c>
      <c r="H323"/>
      <c r="I323"/>
      <c r="J323"/>
      <c r="K323"/>
      <c r="L323"/>
      <c r="M323"/>
    </row>
    <row r="324" spans="1:13" x14ac:dyDescent="0.25">
      <c r="A324"/>
      <c r="B324"/>
      <c r="C324" s="35" t="s">
        <v>2018</v>
      </c>
      <c r="D324" s="35" t="s">
        <v>1559</v>
      </c>
      <c r="E324" s="35" t="s">
        <v>2018</v>
      </c>
      <c r="F324" s="35" t="s">
        <v>1726</v>
      </c>
      <c r="G324" s="35" t="s">
        <v>1747</v>
      </c>
      <c r="H324"/>
      <c r="I324"/>
      <c r="J324"/>
      <c r="K324"/>
      <c r="L324"/>
      <c r="M324"/>
    </row>
    <row r="325" spans="1:13" x14ac:dyDescent="0.25">
      <c r="A325"/>
      <c r="B325"/>
      <c r="C325" s="35" t="s">
        <v>2019</v>
      </c>
      <c r="D325" s="35" t="s">
        <v>1559</v>
      </c>
      <c r="E325" s="35" t="s">
        <v>2019</v>
      </c>
      <c r="F325" s="35" t="s">
        <v>1726</v>
      </c>
      <c r="G325" s="35" t="s">
        <v>1747</v>
      </c>
      <c r="H325"/>
      <c r="I325"/>
      <c r="J325"/>
      <c r="K325"/>
      <c r="L325"/>
      <c r="M325"/>
    </row>
    <row r="326" spans="1:13" x14ac:dyDescent="0.25">
      <c r="A326"/>
      <c r="B326"/>
      <c r="C326" s="35" t="s">
        <v>2020</v>
      </c>
      <c r="D326" s="35" t="s">
        <v>1559</v>
      </c>
      <c r="E326" s="35" t="s">
        <v>2020</v>
      </c>
      <c r="F326" s="35" t="s">
        <v>1726</v>
      </c>
      <c r="G326" s="35" t="s">
        <v>1747</v>
      </c>
      <c r="H326"/>
      <c r="I326"/>
      <c r="J326"/>
      <c r="K326"/>
      <c r="L326"/>
      <c r="M326"/>
    </row>
    <row r="327" spans="1:13" x14ac:dyDescent="0.25">
      <c r="A327"/>
      <c r="B327"/>
      <c r="C327" s="35" t="s">
        <v>2021</v>
      </c>
      <c r="D327" s="35" t="s">
        <v>1559</v>
      </c>
      <c r="E327" s="35" t="s">
        <v>2021</v>
      </c>
      <c r="F327" s="35" t="s">
        <v>1726</v>
      </c>
      <c r="G327" s="35" t="s">
        <v>1747</v>
      </c>
      <c r="H327"/>
      <c r="I327"/>
      <c r="J327"/>
      <c r="K327"/>
      <c r="L327"/>
      <c r="M327"/>
    </row>
    <row r="328" spans="1:13" x14ac:dyDescent="0.25">
      <c r="A328"/>
      <c r="B328"/>
      <c r="C328" s="35" t="s">
        <v>2022</v>
      </c>
      <c r="D328" s="35" t="s">
        <v>1559</v>
      </c>
      <c r="E328" s="35" t="s">
        <v>2022</v>
      </c>
      <c r="F328" s="35" t="s">
        <v>1726</v>
      </c>
      <c r="G328" s="35" t="s">
        <v>1747</v>
      </c>
      <c r="H328"/>
      <c r="I328"/>
      <c r="J328"/>
      <c r="K328"/>
      <c r="L328"/>
      <c r="M328"/>
    </row>
    <row r="329" spans="1:13" x14ac:dyDescent="0.25">
      <c r="A329"/>
      <c r="B329"/>
      <c r="C329" s="35" t="s">
        <v>2023</v>
      </c>
      <c r="D329" s="35" t="s">
        <v>1559</v>
      </c>
      <c r="E329" s="35" t="s">
        <v>2023</v>
      </c>
      <c r="F329" s="35" t="s">
        <v>1726</v>
      </c>
      <c r="G329" s="35" t="s">
        <v>1747</v>
      </c>
      <c r="H329"/>
      <c r="I329"/>
      <c r="J329"/>
      <c r="K329"/>
      <c r="L329"/>
      <c r="M329"/>
    </row>
    <row r="330" spans="1:13" x14ac:dyDescent="0.25">
      <c r="A330"/>
      <c r="B330"/>
      <c r="C330" s="35" t="s">
        <v>2024</v>
      </c>
      <c r="D330" s="35" t="s">
        <v>1559</v>
      </c>
      <c r="E330" s="35" t="s">
        <v>2024</v>
      </c>
      <c r="F330" s="35" t="s">
        <v>1726</v>
      </c>
      <c r="G330" s="35" t="s">
        <v>1747</v>
      </c>
      <c r="H330"/>
      <c r="I330"/>
      <c r="J330"/>
      <c r="K330"/>
      <c r="L330"/>
      <c r="M330"/>
    </row>
    <row r="331" spans="1:13" x14ac:dyDescent="0.25">
      <c r="A331"/>
      <c r="B331"/>
      <c r="C331" s="35" t="s">
        <v>2025</v>
      </c>
      <c r="D331" s="35" t="s">
        <v>1559</v>
      </c>
      <c r="E331" s="35" t="s">
        <v>2025</v>
      </c>
      <c r="F331" s="35" t="s">
        <v>1726</v>
      </c>
      <c r="G331" s="35" t="s">
        <v>1747</v>
      </c>
      <c r="H331"/>
      <c r="I331"/>
      <c r="J331"/>
      <c r="K331"/>
      <c r="L331"/>
      <c r="M331"/>
    </row>
    <row r="332" spans="1:13" x14ac:dyDescent="0.25">
      <c r="A332"/>
      <c r="B332" s="35" t="s">
        <v>2026</v>
      </c>
      <c r="C332" s="35" t="s">
        <v>1559</v>
      </c>
      <c r="D332" s="35" t="s">
        <v>1559</v>
      </c>
      <c r="E332" s="35" t="s">
        <v>2026</v>
      </c>
      <c r="F332" s="35" t="s">
        <v>1726</v>
      </c>
      <c r="G332" s="35" t="s">
        <v>1747</v>
      </c>
      <c r="H332"/>
      <c r="I332"/>
      <c r="J332"/>
      <c r="K332"/>
      <c r="L332"/>
      <c r="M332"/>
    </row>
    <row r="333" spans="1:13" x14ac:dyDescent="0.25">
      <c r="A333"/>
      <c r="B333"/>
      <c r="C333" s="35" t="s">
        <v>2027</v>
      </c>
      <c r="D333" s="35" t="s">
        <v>1559</v>
      </c>
      <c r="E333" s="35" t="s">
        <v>2027</v>
      </c>
      <c r="F333" s="35" t="s">
        <v>1726</v>
      </c>
      <c r="G333" s="35" t="s">
        <v>1747</v>
      </c>
      <c r="H333"/>
      <c r="I333"/>
      <c r="J333"/>
      <c r="K333"/>
      <c r="L333"/>
      <c r="M333"/>
    </row>
    <row r="334" spans="1:13" x14ac:dyDescent="0.25">
      <c r="A334"/>
      <c r="B334"/>
      <c r="C334" s="35" t="s">
        <v>2028</v>
      </c>
      <c r="D334" s="35" t="s">
        <v>1559</v>
      </c>
      <c r="E334" s="35" t="s">
        <v>2028</v>
      </c>
      <c r="F334" s="35" t="s">
        <v>1726</v>
      </c>
      <c r="G334" s="35" t="s">
        <v>1747</v>
      </c>
      <c r="H334"/>
      <c r="I334"/>
      <c r="J334"/>
      <c r="K334"/>
      <c r="L334"/>
      <c r="M334"/>
    </row>
    <row r="335" spans="1:13" x14ac:dyDescent="0.25">
      <c r="A335"/>
      <c r="B335"/>
      <c r="C335" s="35" t="s">
        <v>2029</v>
      </c>
      <c r="D335" s="35" t="s">
        <v>1559</v>
      </c>
      <c r="E335" s="35" t="s">
        <v>2029</v>
      </c>
      <c r="F335" s="35" t="s">
        <v>1726</v>
      </c>
      <c r="G335" s="35" t="s">
        <v>1747</v>
      </c>
      <c r="H335"/>
      <c r="I335"/>
      <c r="J335"/>
      <c r="K335"/>
      <c r="L335"/>
      <c r="M335"/>
    </row>
    <row r="336" spans="1:13" x14ac:dyDescent="0.25">
      <c r="A336"/>
      <c r="B336" s="35" t="s">
        <v>2030</v>
      </c>
      <c r="C336" s="35" t="s">
        <v>1559</v>
      </c>
      <c r="D336" s="35" t="s">
        <v>1559</v>
      </c>
      <c r="E336" s="35" t="s">
        <v>2030</v>
      </c>
      <c r="F336" s="35" t="s">
        <v>1726</v>
      </c>
      <c r="G336" s="35" t="s">
        <v>1747</v>
      </c>
      <c r="H336"/>
      <c r="I336"/>
      <c r="J336"/>
      <c r="K336"/>
      <c r="L336"/>
      <c r="M336"/>
    </row>
    <row r="337" spans="1:13" x14ac:dyDescent="0.25">
      <c r="A337"/>
      <c r="B337"/>
      <c r="C337" s="35" t="s">
        <v>2031</v>
      </c>
      <c r="D337" s="35" t="s">
        <v>1559</v>
      </c>
      <c r="E337" s="35" t="s">
        <v>2031</v>
      </c>
      <c r="F337" s="35" t="s">
        <v>1726</v>
      </c>
      <c r="G337" s="35" t="s">
        <v>1747</v>
      </c>
      <c r="H337"/>
      <c r="I337"/>
      <c r="J337"/>
      <c r="K337"/>
      <c r="L337"/>
      <c r="M337"/>
    </row>
    <row r="338" spans="1:13" x14ac:dyDescent="0.25">
      <c r="A338"/>
      <c r="B338"/>
      <c r="C338" s="35" t="s">
        <v>2032</v>
      </c>
      <c r="D338" s="35" t="s">
        <v>1559</v>
      </c>
      <c r="E338" s="35" t="s">
        <v>2032</v>
      </c>
      <c r="F338" s="35" t="s">
        <v>1726</v>
      </c>
      <c r="G338" s="35" t="s">
        <v>1747</v>
      </c>
      <c r="H338"/>
      <c r="I338"/>
      <c r="J338"/>
      <c r="K338"/>
      <c r="L338"/>
      <c r="M338"/>
    </row>
    <row r="339" spans="1:13" x14ac:dyDescent="0.25">
      <c r="A339"/>
      <c r="B339"/>
      <c r="C339" s="35" t="s">
        <v>2033</v>
      </c>
      <c r="D339" s="35" t="s">
        <v>1559</v>
      </c>
      <c r="E339" s="35" t="s">
        <v>2033</v>
      </c>
      <c r="F339" s="35" t="s">
        <v>1726</v>
      </c>
      <c r="G339" s="35" t="s">
        <v>1747</v>
      </c>
      <c r="H339"/>
      <c r="I339"/>
      <c r="J339"/>
      <c r="K339"/>
      <c r="L339"/>
      <c r="M339"/>
    </row>
    <row r="340" spans="1:13" x14ac:dyDescent="0.25">
      <c r="A340"/>
      <c r="B340"/>
      <c r="C340" s="35" t="s">
        <v>2034</v>
      </c>
      <c r="D340" s="35" t="s">
        <v>1559</v>
      </c>
      <c r="E340" s="35" t="s">
        <v>2034</v>
      </c>
      <c r="F340" s="35" t="s">
        <v>1726</v>
      </c>
      <c r="G340" s="35" t="s">
        <v>1747</v>
      </c>
      <c r="H340"/>
      <c r="I340"/>
      <c r="J340"/>
      <c r="K340"/>
      <c r="L340"/>
      <c r="M340"/>
    </row>
    <row r="341" spans="1:13" x14ac:dyDescent="0.25">
      <c r="A341"/>
      <c r="B341" s="35" t="s">
        <v>2035</v>
      </c>
      <c r="C341" s="35" t="s">
        <v>1559</v>
      </c>
      <c r="D341" s="35" t="s">
        <v>1559</v>
      </c>
      <c r="E341" s="35" t="s">
        <v>2035</v>
      </c>
      <c r="F341" s="35" t="s">
        <v>1726</v>
      </c>
      <c r="G341" s="35" t="s">
        <v>1747</v>
      </c>
      <c r="H341"/>
      <c r="I341"/>
      <c r="J341"/>
      <c r="K341"/>
      <c r="L341"/>
      <c r="M341"/>
    </row>
    <row r="342" spans="1:13" x14ac:dyDescent="0.25">
      <c r="A342"/>
      <c r="B342"/>
      <c r="C342" s="35" t="s">
        <v>2036</v>
      </c>
      <c r="D342" s="35" t="s">
        <v>1559</v>
      </c>
      <c r="E342" s="35" t="s">
        <v>2036</v>
      </c>
      <c r="F342" s="35" t="s">
        <v>1726</v>
      </c>
      <c r="G342" s="35" t="s">
        <v>1747</v>
      </c>
      <c r="H342"/>
      <c r="I342"/>
      <c r="J342"/>
      <c r="K342"/>
      <c r="L342"/>
      <c r="M342"/>
    </row>
    <row r="343" spans="1:13" x14ac:dyDescent="0.25">
      <c r="A343"/>
      <c r="B343"/>
      <c r="C343"/>
      <c r="D343" s="35" t="s">
        <v>2037</v>
      </c>
      <c r="E343" s="35" t="s">
        <v>2037</v>
      </c>
      <c r="F343" s="35" t="s">
        <v>1726</v>
      </c>
      <c r="G343" s="35" t="s">
        <v>1747</v>
      </c>
      <c r="H343"/>
      <c r="I343"/>
      <c r="J343"/>
      <c r="K343"/>
      <c r="L343"/>
      <c r="M343"/>
    </row>
    <row r="344" spans="1:13" x14ac:dyDescent="0.25">
      <c r="A344"/>
      <c r="B344"/>
      <c r="C344"/>
      <c r="D344" s="35" t="s">
        <v>2038</v>
      </c>
      <c r="E344" s="35" t="s">
        <v>2038</v>
      </c>
      <c r="F344" s="35" t="s">
        <v>1726</v>
      </c>
      <c r="G344" s="35" t="s">
        <v>1747</v>
      </c>
      <c r="H344"/>
      <c r="I344"/>
      <c r="J344"/>
      <c r="K344"/>
      <c r="L344"/>
      <c r="M344"/>
    </row>
    <row r="345" spans="1:13" x14ac:dyDescent="0.25">
      <c r="A345"/>
      <c r="B345"/>
      <c r="C345"/>
      <c r="D345" s="35" t="s">
        <v>2039</v>
      </c>
      <c r="E345" s="35" t="s">
        <v>2039</v>
      </c>
      <c r="F345" s="35" t="s">
        <v>1726</v>
      </c>
      <c r="G345" s="35" t="s">
        <v>1747</v>
      </c>
      <c r="H345"/>
      <c r="I345"/>
      <c r="J345"/>
      <c r="K345"/>
      <c r="L345"/>
      <c r="M345"/>
    </row>
    <row r="346" spans="1:13" x14ac:dyDescent="0.25">
      <c r="A346"/>
      <c r="B346"/>
      <c r="C346"/>
      <c r="D346" s="35" t="s">
        <v>2040</v>
      </c>
      <c r="E346" s="35" t="s">
        <v>2040</v>
      </c>
      <c r="F346" s="35" t="s">
        <v>1726</v>
      </c>
      <c r="G346" s="35" t="s">
        <v>1747</v>
      </c>
      <c r="H346"/>
      <c r="I346"/>
      <c r="J346"/>
      <c r="K346"/>
      <c r="L346"/>
      <c r="M346"/>
    </row>
    <row r="347" spans="1:13" x14ac:dyDescent="0.25">
      <c r="A347"/>
      <c r="B347"/>
      <c r="C347"/>
      <c r="D347" s="35" t="s">
        <v>2041</v>
      </c>
      <c r="E347" s="35" t="s">
        <v>2041</v>
      </c>
      <c r="F347" s="35" t="s">
        <v>1726</v>
      </c>
      <c r="G347" s="35" t="s">
        <v>1747</v>
      </c>
      <c r="H347"/>
      <c r="I347"/>
      <c r="J347"/>
      <c r="K347"/>
      <c r="L347"/>
      <c r="M347"/>
    </row>
    <row r="348" spans="1:13" x14ac:dyDescent="0.25">
      <c r="A348"/>
      <c r="B348"/>
      <c r="C348" s="35" t="s">
        <v>2042</v>
      </c>
      <c r="D348" s="35" t="s">
        <v>1559</v>
      </c>
      <c r="E348" s="35" t="s">
        <v>2042</v>
      </c>
      <c r="F348" s="35" t="s">
        <v>1726</v>
      </c>
      <c r="G348" s="35" t="s">
        <v>1747</v>
      </c>
      <c r="H348"/>
      <c r="I348"/>
      <c r="J348"/>
      <c r="K348"/>
      <c r="L348"/>
      <c r="M348"/>
    </row>
    <row r="349" spans="1:13" x14ac:dyDescent="0.25">
      <c r="A349"/>
      <c r="B349"/>
      <c r="C349"/>
      <c r="D349" s="35" t="s">
        <v>2043</v>
      </c>
      <c r="E349" s="35" t="s">
        <v>2043</v>
      </c>
      <c r="F349" s="35" t="s">
        <v>1726</v>
      </c>
      <c r="G349" s="35" t="s">
        <v>1747</v>
      </c>
      <c r="H349"/>
      <c r="I349"/>
      <c r="J349"/>
      <c r="K349"/>
      <c r="L349"/>
      <c r="M349"/>
    </row>
    <row r="350" spans="1:13" x14ac:dyDescent="0.25">
      <c r="A350"/>
      <c r="B350"/>
      <c r="C350"/>
      <c r="D350" s="35" t="s">
        <v>2044</v>
      </c>
      <c r="E350" s="35" t="s">
        <v>2044</v>
      </c>
      <c r="F350" s="35" t="s">
        <v>1726</v>
      </c>
      <c r="G350" s="35" t="s">
        <v>1747</v>
      </c>
      <c r="H350"/>
      <c r="I350"/>
      <c r="J350"/>
      <c r="K350"/>
      <c r="L350"/>
      <c r="M350"/>
    </row>
    <row r="351" spans="1:13" x14ac:dyDescent="0.25">
      <c r="A351"/>
      <c r="B351"/>
      <c r="C351"/>
      <c r="D351" s="35" t="s">
        <v>2045</v>
      </c>
      <c r="E351" s="35" t="s">
        <v>2045</v>
      </c>
      <c r="F351" s="35" t="s">
        <v>1726</v>
      </c>
      <c r="G351" s="35" t="s">
        <v>1747</v>
      </c>
      <c r="H351"/>
      <c r="I351"/>
      <c r="J351"/>
      <c r="K351"/>
      <c r="L351"/>
      <c r="M351"/>
    </row>
    <row r="352" spans="1:13" x14ac:dyDescent="0.25">
      <c r="A352"/>
      <c r="B352"/>
      <c r="C352" s="35" t="s">
        <v>2046</v>
      </c>
      <c r="D352" s="35" t="s">
        <v>1559</v>
      </c>
      <c r="E352" s="35" t="s">
        <v>2046</v>
      </c>
      <c r="F352" s="35" t="s">
        <v>1726</v>
      </c>
      <c r="G352" s="35" t="s">
        <v>1747</v>
      </c>
      <c r="H352"/>
      <c r="I352"/>
      <c r="J352"/>
      <c r="K352"/>
      <c r="L352"/>
      <c r="M352"/>
    </row>
    <row r="353" spans="1:13" x14ac:dyDescent="0.25">
      <c r="A353"/>
      <c r="B353"/>
      <c r="C353"/>
      <c r="D353" s="35" t="s">
        <v>2047</v>
      </c>
      <c r="E353" s="35" t="s">
        <v>2047</v>
      </c>
      <c r="F353" s="35" t="s">
        <v>1726</v>
      </c>
      <c r="G353" s="35" t="s">
        <v>1747</v>
      </c>
      <c r="H353"/>
      <c r="I353"/>
      <c r="J353"/>
      <c r="K353"/>
      <c r="L353"/>
      <c r="M353"/>
    </row>
    <row r="354" spans="1:13" x14ac:dyDescent="0.25">
      <c r="A354"/>
      <c r="B354"/>
      <c r="C354"/>
      <c r="D354" s="35" t="s">
        <v>2048</v>
      </c>
      <c r="E354" s="35" t="s">
        <v>2048</v>
      </c>
      <c r="F354" s="35" t="s">
        <v>1726</v>
      </c>
      <c r="G354" s="35" t="s">
        <v>1747</v>
      </c>
      <c r="H354"/>
      <c r="I354"/>
      <c r="J354"/>
      <c r="K354"/>
      <c r="L354"/>
      <c r="M354"/>
    </row>
    <row r="355" spans="1:13" x14ac:dyDescent="0.25">
      <c r="A355"/>
      <c r="B355"/>
      <c r="C355"/>
      <c r="D355" s="35" t="s">
        <v>2049</v>
      </c>
      <c r="E355" s="35" t="s">
        <v>2049</v>
      </c>
      <c r="F355" s="35" t="s">
        <v>1726</v>
      </c>
      <c r="G355" s="35" t="s">
        <v>1747</v>
      </c>
      <c r="H355"/>
      <c r="I355"/>
      <c r="J355"/>
      <c r="K355"/>
      <c r="L355"/>
      <c r="M355"/>
    </row>
    <row r="356" spans="1:13" x14ac:dyDescent="0.25">
      <c r="A356"/>
      <c r="B356" s="35" t="s">
        <v>2050</v>
      </c>
      <c r="C356" s="35" t="s">
        <v>1559</v>
      </c>
      <c r="D356" s="35" t="s">
        <v>1559</v>
      </c>
      <c r="E356" s="35" t="s">
        <v>2050</v>
      </c>
      <c r="F356" s="35" t="s">
        <v>1726</v>
      </c>
      <c r="G356" s="35" t="s">
        <v>1747</v>
      </c>
      <c r="H356"/>
      <c r="I356"/>
      <c r="J356"/>
      <c r="K356"/>
      <c r="L356"/>
      <c r="M356"/>
    </row>
    <row r="357" spans="1:13" x14ac:dyDescent="0.25">
      <c r="A357"/>
      <c r="B357"/>
      <c r="C357" s="35" t="s">
        <v>2051</v>
      </c>
      <c r="D357" s="35" t="s">
        <v>1559</v>
      </c>
      <c r="E357" s="35" t="s">
        <v>2051</v>
      </c>
      <c r="F357" s="35" t="s">
        <v>1726</v>
      </c>
      <c r="G357" s="35" t="s">
        <v>1747</v>
      </c>
      <c r="H357"/>
      <c r="I357"/>
      <c r="J357"/>
      <c r="K357"/>
      <c r="L357"/>
      <c r="M357"/>
    </row>
    <row r="358" spans="1:13" x14ac:dyDescent="0.25">
      <c r="A358"/>
      <c r="B358"/>
      <c r="C358" s="35" t="s">
        <v>2052</v>
      </c>
      <c r="D358" s="35" t="s">
        <v>1559</v>
      </c>
      <c r="E358" s="35" t="s">
        <v>2052</v>
      </c>
      <c r="F358" s="35" t="s">
        <v>1726</v>
      </c>
      <c r="G358" s="35" t="s">
        <v>1747</v>
      </c>
      <c r="H358"/>
      <c r="I358"/>
      <c r="J358"/>
      <c r="K358"/>
      <c r="L358"/>
      <c r="M358"/>
    </row>
    <row r="359" spans="1:13" x14ac:dyDescent="0.25">
      <c r="A359"/>
      <c r="B359"/>
      <c r="C359" s="35" t="s">
        <v>2053</v>
      </c>
      <c r="D359" s="35" t="s">
        <v>1559</v>
      </c>
      <c r="E359" s="35" t="s">
        <v>2053</v>
      </c>
      <c r="F359" s="35" t="s">
        <v>1726</v>
      </c>
      <c r="G359" s="35" t="s">
        <v>1747</v>
      </c>
      <c r="H359"/>
      <c r="I359"/>
      <c r="J359"/>
      <c r="K359"/>
      <c r="L359"/>
      <c r="M359"/>
    </row>
    <row r="360" spans="1:13" x14ac:dyDescent="0.25">
      <c r="A360"/>
      <c r="B360"/>
      <c r="C360" s="35" t="s">
        <v>2054</v>
      </c>
      <c r="D360" s="35" t="s">
        <v>1559</v>
      </c>
      <c r="E360" s="35" t="s">
        <v>2054</v>
      </c>
      <c r="F360" s="35" t="s">
        <v>1726</v>
      </c>
      <c r="G360" s="35" t="s">
        <v>1747</v>
      </c>
      <c r="H360"/>
      <c r="I360"/>
      <c r="J360"/>
      <c r="K360"/>
      <c r="L360"/>
      <c r="M360"/>
    </row>
    <row r="361" spans="1:13" x14ac:dyDescent="0.25">
      <c r="A361"/>
      <c r="B361"/>
      <c r="C361" s="35" t="s">
        <v>2055</v>
      </c>
      <c r="D361" s="35" t="s">
        <v>1559</v>
      </c>
      <c r="E361" s="35" t="s">
        <v>2055</v>
      </c>
      <c r="F361" s="35" t="s">
        <v>1726</v>
      </c>
      <c r="G361" s="35" t="s">
        <v>1747</v>
      </c>
      <c r="H361"/>
      <c r="I361"/>
      <c r="J361"/>
      <c r="K361"/>
      <c r="L361"/>
      <c r="M361"/>
    </row>
    <row r="362" spans="1:13" x14ac:dyDescent="0.25">
      <c r="A362"/>
      <c r="B362" s="35" t="s">
        <v>2056</v>
      </c>
      <c r="C362" s="35" t="s">
        <v>1559</v>
      </c>
      <c r="D362" s="35" t="s">
        <v>1559</v>
      </c>
      <c r="E362" s="35" t="s">
        <v>2056</v>
      </c>
      <c r="F362" s="35" t="s">
        <v>1726</v>
      </c>
      <c r="G362" s="35" t="s">
        <v>1747</v>
      </c>
      <c r="H362"/>
      <c r="I362"/>
      <c r="J362"/>
      <c r="K362"/>
      <c r="L362"/>
      <c r="M362"/>
    </row>
    <row r="363" spans="1:13" x14ac:dyDescent="0.25">
      <c r="A363"/>
      <c r="B363"/>
      <c r="C363" s="35" t="s">
        <v>2057</v>
      </c>
      <c r="D363" s="35" t="s">
        <v>1559</v>
      </c>
      <c r="E363" s="35" t="s">
        <v>2057</v>
      </c>
      <c r="F363" s="35" t="s">
        <v>1726</v>
      </c>
      <c r="G363" s="35" t="s">
        <v>1747</v>
      </c>
      <c r="H363"/>
      <c r="I363"/>
      <c r="J363"/>
      <c r="K363"/>
      <c r="L363"/>
      <c r="M363"/>
    </row>
    <row r="364" spans="1:13" x14ac:dyDescent="0.25">
      <c r="A364"/>
      <c r="B364"/>
      <c r="C364" s="35" t="s">
        <v>2058</v>
      </c>
      <c r="D364" s="35" t="s">
        <v>1559</v>
      </c>
      <c r="E364" s="35" t="s">
        <v>2058</v>
      </c>
      <c r="F364" s="35" t="s">
        <v>1726</v>
      </c>
      <c r="G364" s="35" t="s">
        <v>1747</v>
      </c>
      <c r="H364"/>
      <c r="I364"/>
      <c r="J364"/>
      <c r="K364"/>
      <c r="L364"/>
      <c r="M364"/>
    </row>
    <row r="365" spans="1:13" x14ac:dyDescent="0.25">
      <c r="A365"/>
      <c r="B365"/>
      <c r="C365" s="35" t="s">
        <v>2059</v>
      </c>
      <c r="D365" s="35" t="s">
        <v>1559</v>
      </c>
      <c r="E365" s="35" t="s">
        <v>2059</v>
      </c>
      <c r="F365" s="35" t="s">
        <v>1726</v>
      </c>
      <c r="G365" s="35" t="s">
        <v>1747</v>
      </c>
      <c r="H365"/>
      <c r="I365"/>
      <c r="J365"/>
      <c r="K365"/>
      <c r="L365"/>
      <c r="M365"/>
    </row>
    <row r="366" spans="1:13" x14ac:dyDescent="0.25">
      <c r="A366"/>
      <c r="B366"/>
      <c r="C366" s="35" t="s">
        <v>2060</v>
      </c>
      <c r="D366" s="35" t="s">
        <v>1559</v>
      </c>
      <c r="E366" s="35" t="s">
        <v>2060</v>
      </c>
      <c r="F366" s="35" t="s">
        <v>1726</v>
      </c>
      <c r="G366" s="35" t="s">
        <v>1747</v>
      </c>
      <c r="H366"/>
      <c r="I366"/>
      <c r="J366"/>
      <c r="K366"/>
      <c r="L366"/>
      <c r="M366"/>
    </row>
    <row r="367" spans="1:13" x14ac:dyDescent="0.25">
      <c r="A367"/>
      <c r="B367"/>
      <c r="C367" s="35" t="s">
        <v>2061</v>
      </c>
      <c r="D367" s="35" t="s">
        <v>1559</v>
      </c>
      <c r="E367" s="35" t="s">
        <v>2061</v>
      </c>
      <c r="F367" s="35" t="s">
        <v>1726</v>
      </c>
      <c r="G367" s="35" t="s">
        <v>1747</v>
      </c>
      <c r="H367"/>
      <c r="I367"/>
      <c r="J367"/>
      <c r="K367"/>
      <c r="L367"/>
      <c r="M367"/>
    </row>
    <row r="368" spans="1:13" x14ac:dyDescent="0.25">
      <c r="A368"/>
      <c r="B368" s="35" t="s">
        <v>2062</v>
      </c>
      <c r="C368" s="35" t="s">
        <v>1559</v>
      </c>
      <c r="D368" s="35" t="s">
        <v>1559</v>
      </c>
      <c r="E368" s="35" t="s">
        <v>2062</v>
      </c>
      <c r="F368" s="35" t="s">
        <v>1726</v>
      </c>
      <c r="G368" s="35" t="s">
        <v>1747</v>
      </c>
      <c r="H368"/>
      <c r="I368"/>
      <c r="J368"/>
      <c r="K368"/>
      <c r="L368"/>
      <c r="M368"/>
    </row>
    <row r="369" spans="1:13" x14ac:dyDescent="0.25">
      <c r="A369"/>
      <c r="B369"/>
      <c r="C369" s="35" t="s">
        <v>2063</v>
      </c>
      <c r="D369" s="35" t="s">
        <v>1559</v>
      </c>
      <c r="E369" s="35" t="s">
        <v>2063</v>
      </c>
      <c r="F369" s="35" t="s">
        <v>1726</v>
      </c>
      <c r="G369" s="35" t="s">
        <v>1747</v>
      </c>
      <c r="H369"/>
      <c r="I369"/>
      <c r="J369"/>
      <c r="K369"/>
      <c r="L369"/>
      <c r="M369"/>
    </row>
    <row r="370" spans="1:13" x14ac:dyDescent="0.25">
      <c r="A370"/>
      <c r="B370"/>
      <c r="C370" s="35" t="s">
        <v>2064</v>
      </c>
      <c r="D370" s="35" t="s">
        <v>1559</v>
      </c>
      <c r="E370" s="35" t="s">
        <v>2064</v>
      </c>
      <c r="F370" s="35" t="s">
        <v>1726</v>
      </c>
      <c r="G370" s="35" t="s">
        <v>1747</v>
      </c>
      <c r="H370"/>
      <c r="I370"/>
      <c r="J370"/>
      <c r="K370"/>
      <c r="L370"/>
      <c r="M370"/>
    </row>
    <row r="371" spans="1:13" x14ac:dyDescent="0.25">
      <c r="A371"/>
      <c r="B371"/>
      <c r="C371" s="35" t="s">
        <v>2065</v>
      </c>
      <c r="D371" s="35" t="s">
        <v>1559</v>
      </c>
      <c r="E371" s="35" t="s">
        <v>2065</v>
      </c>
      <c r="F371" s="35" t="s">
        <v>1726</v>
      </c>
      <c r="G371" s="35" t="s">
        <v>1747</v>
      </c>
      <c r="H371"/>
      <c r="I371"/>
      <c r="J371"/>
      <c r="K371"/>
      <c r="L371"/>
      <c r="M371"/>
    </row>
    <row r="372" spans="1:13" x14ac:dyDescent="0.25">
      <c r="A372"/>
      <c r="B372"/>
      <c r="C372" s="35" t="s">
        <v>2066</v>
      </c>
      <c r="D372" s="35" t="s">
        <v>1559</v>
      </c>
      <c r="E372" s="35" t="s">
        <v>2066</v>
      </c>
      <c r="F372" s="35" t="s">
        <v>1726</v>
      </c>
      <c r="G372" s="35" t="s">
        <v>1747</v>
      </c>
      <c r="H372"/>
      <c r="I372"/>
      <c r="J372"/>
      <c r="K372"/>
      <c r="L372"/>
      <c r="M372"/>
    </row>
    <row r="373" spans="1:13" x14ac:dyDescent="0.25">
      <c r="A373"/>
      <c r="B373"/>
      <c r="C373" s="35" t="s">
        <v>2067</v>
      </c>
      <c r="D373" s="35" t="s">
        <v>1559</v>
      </c>
      <c r="E373" s="35" t="s">
        <v>2067</v>
      </c>
      <c r="F373" s="35" t="s">
        <v>1726</v>
      </c>
      <c r="G373" s="35" t="s">
        <v>1747</v>
      </c>
      <c r="H373"/>
      <c r="I373"/>
      <c r="J373"/>
      <c r="K373"/>
      <c r="L373"/>
      <c r="M373"/>
    </row>
    <row r="374" spans="1:13" x14ac:dyDescent="0.25">
      <c r="A374"/>
      <c r="B374"/>
      <c r="C374" s="35" t="s">
        <v>2068</v>
      </c>
      <c r="D374" s="35" t="s">
        <v>1559</v>
      </c>
      <c r="E374" s="35" t="s">
        <v>2068</v>
      </c>
      <c r="F374" s="35" t="s">
        <v>1726</v>
      </c>
      <c r="G374" s="35" t="s">
        <v>1747</v>
      </c>
      <c r="H374"/>
      <c r="I374"/>
      <c r="J374"/>
      <c r="K374"/>
      <c r="L374"/>
      <c r="M374"/>
    </row>
    <row r="375" spans="1:13" x14ac:dyDescent="0.25">
      <c r="A375"/>
      <c r="B375" s="35" t="s">
        <v>2069</v>
      </c>
      <c r="C375" s="35" t="s">
        <v>1559</v>
      </c>
      <c r="D375" s="35" t="s">
        <v>1559</v>
      </c>
      <c r="E375" s="35" t="s">
        <v>2069</v>
      </c>
      <c r="F375" s="35" t="s">
        <v>1726</v>
      </c>
      <c r="G375" s="35" t="s">
        <v>1747</v>
      </c>
      <c r="H375"/>
      <c r="I375"/>
      <c r="J375"/>
      <c r="K375"/>
      <c r="L375"/>
      <c r="M375"/>
    </row>
    <row r="376" spans="1:13" x14ac:dyDescent="0.25">
      <c r="A376"/>
      <c r="B376"/>
      <c r="C376" s="35" t="s">
        <v>2070</v>
      </c>
      <c r="D376" s="35" t="s">
        <v>1559</v>
      </c>
      <c r="E376" s="35" t="s">
        <v>2070</v>
      </c>
      <c r="F376" s="35" t="s">
        <v>1726</v>
      </c>
      <c r="G376" s="35" t="s">
        <v>1747</v>
      </c>
      <c r="H376"/>
      <c r="I376"/>
      <c r="J376"/>
      <c r="K376"/>
      <c r="L376"/>
      <c r="M376"/>
    </row>
    <row r="377" spans="1:13" x14ac:dyDescent="0.25">
      <c r="A377"/>
      <c r="B377"/>
      <c r="C377" s="35" t="s">
        <v>2071</v>
      </c>
      <c r="D377" s="35" t="s">
        <v>1559</v>
      </c>
      <c r="E377" s="35" t="s">
        <v>2071</v>
      </c>
      <c r="F377" s="35" t="s">
        <v>1726</v>
      </c>
      <c r="G377" s="35" t="s">
        <v>1747</v>
      </c>
      <c r="H377"/>
      <c r="I377"/>
      <c r="J377"/>
      <c r="K377"/>
      <c r="L377"/>
      <c r="M377"/>
    </row>
    <row r="378" spans="1:13" x14ac:dyDescent="0.25">
      <c r="A378"/>
      <c r="B378"/>
      <c r="C378" s="35" t="s">
        <v>2072</v>
      </c>
      <c r="D378" s="35" t="s">
        <v>1559</v>
      </c>
      <c r="E378" s="35" t="s">
        <v>2072</v>
      </c>
      <c r="F378" s="35" t="s">
        <v>1726</v>
      </c>
      <c r="G378" s="35" t="s">
        <v>1747</v>
      </c>
      <c r="H378"/>
      <c r="I378"/>
      <c r="J378"/>
      <c r="K378"/>
      <c r="L378"/>
      <c r="M378"/>
    </row>
    <row r="379" spans="1:13" x14ac:dyDescent="0.25">
      <c r="A379"/>
      <c r="B379"/>
      <c r="C379" s="35" t="s">
        <v>2073</v>
      </c>
      <c r="D379" s="35" t="s">
        <v>1559</v>
      </c>
      <c r="E379" s="35" t="s">
        <v>2073</v>
      </c>
      <c r="F379" s="35" t="s">
        <v>1726</v>
      </c>
      <c r="G379" s="35" t="s">
        <v>1747</v>
      </c>
      <c r="H379"/>
      <c r="I379"/>
      <c r="J379"/>
      <c r="K379"/>
      <c r="L379"/>
      <c r="M379"/>
    </row>
    <row r="380" spans="1:13" x14ac:dyDescent="0.25">
      <c r="A380" s="35" t="s">
        <v>2324</v>
      </c>
      <c r="B380" s="35" t="s">
        <v>1559</v>
      </c>
      <c r="C380" s="35" t="s">
        <v>1559</v>
      </c>
      <c r="D380" s="35" t="s">
        <v>1559</v>
      </c>
      <c r="E380" s="35" t="s">
        <v>2324</v>
      </c>
      <c r="F380" s="35" t="s">
        <v>1727</v>
      </c>
      <c r="G380" s="35" t="s">
        <v>837</v>
      </c>
      <c r="H380"/>
      <c r="I380"/>
      <c r="J380"/>
      <c r="K380"/>
      <c r="L380"/>
      <c r="M380"/>
    </row>
    <row r="381" spans="1:13" x14ac:dyDescent="0.25">
      <c r="A381"/>
      <c r="B381" s="35" t="s">
        <v>2327</v>
      </c>
      <c r="C381" s="35" t="s">
        <v>1559</v>
      </c>
      <c r="D381" s="35" t="s">
        <v>1559</v>
      </c>
      <c r="E381" s="35" t="s">
        <v>2327</v>
      </c>
      <c r="F381" s="35" t="s">
        <v>1727</v>
      </c>
      <c r="G381" s="35" t="s">
        <v>837</v>
      </c>
      <c r="H381"/>
      <c r="I381"/>
      <c r="J381"/>
      <c r="K381"/>
      <c r="L381"/>
      <c r="M381"/>
    </row>
    <row r="382" spans="1:13" x14ac:dyDescent="0.25">
      <c r="A382"/>
      <c r="B382"/>
      <c r="C382" s="35" t="s">
        <v>2328</v>
      </c>
      <c r="D382" s="35" t="s">
        <v>1559</v>
      </c>
      <c r="E382" s="35" t="s">
        <v>2328</v>
      </c>
      <c r="F382" s="35" t="s">
        <v>1726</v>
      </c>
      <c r="G382" s="35" t="s">
        <v>1728</v>
      </c>
      <c r="H382"/>
      <c r="I382"/>
      <c r="J382"/>
      <c r="K382"/>
      <c r="L382"/>
      <c r="M382"/>
    </row>
    <row r="383" spans="1:13" x14ac:dyDescent="0.25">
      <c r="A383"/>
      <c r="B383"/>
      <c r="C383" s="35" t="s">
        <v>2329</v>
      </c>
      <c r="D383" s="35" t="s">
        <v>1559</v>
      </c>
      <c r="E383" s="35" t="s">
        <v>2329</v>
      </c>
      <c r="F383" s="35" t="s">
        <v>1726</v>
      </c>
      <c r="G383" s="35" t="s">
        <v>1728</v>
      </c>
      <c r="H383"/>
      <c r="I383"/>
      <c r="J383"/>
      <c r="K383"/>
      <c r="L383"/>
      <c r="M383"/>
    </row>
    <row r="384" spans="1:13" x14ac:dyDescent="0.25">
      <c r="A384"/>
      <c r="B384"/>
      <c r="C384" s="35" t="s">
        <v>2330</v>
      </c>
      <c r="D384" s="35" t="s">
        <v>1559</v>
      </c>
      <c r="E384" s="35" t="s">
        <v>2330</v>
      </c>
      <c r="F384" s="35" t="s">
        <v>1726</v>
      </c>
      <c r="G384" s="35" t="s">
        <v>1728</v>
      </c>
      <c r="H384"/>
      <c r="I384"/>
      <c r="J384"/>
      <c r="K384"/>
      <c r="L384"/>
      <c r="M384"/>
    </row>
    <row r="385" spans="1:13" x14ac:dyDescent="0.25">
      <c r="A385"/>
      <c r="B385"/>
      <c r="C385" s="35" t="s">
        <v>2331</v>
      </c>
      <c r="D385" s="35" t="s">
        <v>1559</v>
      </c>
      <c r="E385" s="35" t="s">
        <v>2331</v>
      </c>
      <c r="F385" s="35" t="s">
        <v>1726</v>
      </c>
      <c r="G385" s="35" t="s">
        <v>1728</v>
      </c>
      <c r="H385"/>
      <c r="I385"/>
      <c r="J385"/>
      <c r="K385"/>
      <c r="L385"/>
      <c r="M385"/>
    </row>
    <row r="386" spans="1:13" x14ac:dyDescent="0.25">
      <c r="A386"/>
      <c r="B386"/>
      <c r="C386"/>
      <c r="D386"/>
      <c r="E386"/>
      <c r="F386"/>
      <c r="G386"/>
      <c r="H386"/>
      <c r="I386"/>
      <c r="J386"/>
      <c r="K386"/>
      <c r="L386"/>
      <c r="M386"/>
    </row>
    <row r="387" spans="1:13" x14ac:dyDescent="0.25">
      <c r="A387"/>
      <c r="B387"/>
      <c r="C387"/>
      <c r="D387"/>
      <c r="E387"/>
      <c r="F387"/>
      <c r="G387"/>
      <c r="H387"/>
      <c r="I387"/>
      <c r="J387"/>
      <c r="K387"/>
      <c r="L387"/>
      <c r="M387"/>
    </row>
    <row r="388" spans="1:13" x14ac:dyDescent="0.25">
      <c r="A388"/>
      <c r="B388"/>
      <c r="C388"/>
      <c r="D388"/>
      <c r="E388"/>
      <c r="F388"/>
      <c r="G388"/>
      <c r="H388"/>
      <c r="I388"/>
      <c r="J388"/>
      <c r="K388"/>
      <c r="L388"/>
      <c r="M388"/>
    </row>
    <row r="389" spans="1:13" x14ac:dyDescent="0.25">
      <c r="A389"/>
      <c r="B389"/>
      <c r="C389"/>
      <c r="D389"/>
      <c r="E389"/>
      <c r="F389"/>
      <c r="G389"/>
      <c r="H389"/>
      <c r="I389"/>
      <c r="J389"/>
      <c r="K389"/>
      <c r="L389"/>
      <c r="M389"/>
    </row>
    <row r="390" spans="1:13" x14ac:dyDescent="0.25">
      <c r="A390"/>
      <c r="B390"/>
      <c r="C390"/>
      <c r="D390"/>
      <c r="E390"/>
      <c r="F390"/>
      <c r="G390"/>
      <c r="H390"/>
      <c r="I390"/>
      <c r="J390"/>
      <c r="K390"/>
      <c r="L390"/>
      <c r="M390"/>
    </row>
    <row r="391" spans="1:13" x14ac:dyDescent="0.25">
      <c r="A391"/>
      <c r="B391"/>
      <c r="C391"/>
      <c r="D391"/>
      <c r="E391"/>
      <c r="F391"/>
      <c r="G391"/>
      <c r="H391"/>
      <c r="I391"/>
      <c r="J391"/>
      <c r="K391"/>
      <c r="L391"/>
      <c r="M391"/>
    </row>
    <row r="392" spans="1:13" x14ac:dyDescent="0.25">
      <c r="A392"/>
      <c r="B392"/>
      <c r="C392"/>
      <c r="D392"/>
      <c r="E392"/>
      <c r="F392"/>
      <c r="G392"/>
      <c r="H392"/>
      <c r="I392"/>
      <c r="J392"/>
      <c r="K392"/>
      <c r="L392"/>
      <c r="M392"/>
    </row>
    <row r="393" spans="1:13" x14ac:dyDescent="0.25">
      <c r="A393"/>
      <c r="B393"/>
      <c r="C393"/>
      <c r="D393"/>
      <c r="E393"/>
      <c r="F393"/>
      <c r="G393"/>
      <c r="H393"/>
      <c r="I393"/>
      <c r="J393"/>
      <c r="K393"/>
      <c r="L393"/>
      <c r="M393"/>
    </row>
    <row r="394" spans="1:13" x14ac:dyDescent="0.25">
      <c r="A394"/>
      <c r="B394"/>
      <c r="C394"/>
      <c r="D394"/>
      <c r="E394"/>
      <c r="F394"/>
      <c r="G394"/>
      <c r="H394"/>
      <c r="I394"/>
      <c r="J394"/>
      <c r="K394"/>
      <c r="L394"/>
      <c r="M394"/>
    </row>
    <row r="395" spans="1:13" x14ac:dyDescent="0.25">
      <c r="A395"/>
      <c r="B395"/>
      <c r="C395"/>
      <c r="D395"/>
      <c r="E395"/>
      <c r="F395"/>
      <c r="G395"/>
      <c r="H395"/>
      <c r="I395"/>
      <c r="J395"/>
      <c r="K395"/>
      <c r="L395"/>
      <c r="M395"/>
    </row>
    <row r="396" spans="1:13" x14ac:dyDescent="0.25">
      <c r="A396"/>
      <c r="B396"/>
      <c r="C396"/>
      <c r="D396"/>
      <c r="E396"/>
      <c r="F396"/>
      <c r="G396"/>
      <c r="H396"/>
      <c r="I396"/>
      <c r="J396"/>
      <c r="K396"/>
      <c r="L396"/>
      <c r="M396"/>
    </row>
    <row r="397" spans="1:13" x14ac:dyDescent="0.25">
      <c r="A397"/>
      <c r="B397"/>
      <c r="C397"/>
      <c r="D397"/>
      <c r="E397"/>
      <c r="F397"/>
      <c r="G397"/>
      <c r="H397"/>
      <c r="I397"/>
      <c r="J397"/>
      <c r="K397"/>
      <c r="L397"/>
      <c r="M397"/>
    </row>
    <row r="398" spans="1:13" x14ac:dyDescent="0.25">
      <c r="A398"/>
      <c r="B398"/>
      <c r="C398"/>
      <c r="D398"/>
      <c r="E398"/>
      <c r="F398"/>
      <c r="G398"/>
      <c r="H398"/>
      <c r="I398"/>
      <c r="J398"/>
      <c r="K398"/>
      <c r="L398"/>
      <c r="M398"/>
    </row>
    <row r="399" spans="1:13" x14ac:dyDescent="0.25">
      <c r="A399"/>
      <c r="B399"/>
      <c r="C399"/>
      <c r="D399"/>
      <c r="E399"/>
      <c r="F399"/>
      <c r="G399"/>
      <c r="H399"/>
      <c r="I399"/>
      <c r="J399"/>
      <c r="K399"/>
      <c r="L399"/>
      <c r="M399"/>
    </row>
    <row r="400" spans="1:13" x14ac:dyDescent="0.25">
      <c r="A400"/>
      <c r="B400"/>
      <c r="C400"/>
      <c r="D400"/>
      <c r="E400"/>
      <c r="F400"/>
      <c r="G400"/>
      <c r="H400"/>
      <c r="I400"/>
      <c r="J400"/>
      <c r="K400"/>
      <c r="L400"/>
      <c r="M400"/>
    </row>
    <row r="401" spans="1:13" x14ac:dyDescent="0.25">
      <c r="A401"/>
      <c r="B401"/>
      <c r="C401"/>
      <c r="D401"/>
      <c r="E401"/>
      <c r="F401"/>
      <c r="G401"/>
      <c r="H401"/>
      <c r="I401"/>
      <c r="J401"/>
      <c r="K401"/>
      <c r="L401"/>
      <c r="M401"/>
    </row>
    <row r="402" spans="1:13" x14ac:dyDescent="0.25">
      <c r="A402"/>
      <c r="B402"/>
      <c r="C402"/>
      <c r="D402"/>
      <c r="E402"/>
      <c r="F402"/>
      <c r="G402"/>
      <c r="H402"/>
      <c r="I402"/>
      <c r="J402"/>
      <c r="K402"/>
      <c r="L402"/>
      <c r="M402"/>
    </row>
    <row r="403" spans="1:13" x14ac:dyDescent="0.25">
      <c r="A403"/>
      <c r="B403"/>
      <c r="C403"/>
      <c r="D403"/>
      <c r="E403"/>
      <c r="F403"/>
      <c r="G403"/>
      <c r="H403"/>
      <c r="I403"/>
      <c r="J403"/>
      <c r="K403"/>
      <c r="L403"/>
      <c r="M403"/>
    </row>
    <row r="404" spans="1:13" x14ac:dyDescent="0.25">
      <c r="A404"/>
      <c r="B404"/>
      <c r="C404"/>
      <c r="D404"/>
      <c r="E404"/>
      <c r="F404"/>
      <c r="G404"/>
      <c r="H404"/>
      <c r="I404"/>
      <c r="J404"/>
      <c r="K404"/>
      <c r="L404"/>
      <c r="M404"/>
    </row>
    <row r="405" spans="1:13" x14ac:dyDescent="0.25">
      <c r="A405"/>
      <c r="B405"/>
      <c r="C405"/>
      <c r="D405"/>
      <c r="E405"/>
      <c r="F405"/>
      <c r="G405"/>
      <c r="H405"/>
      <c r="I405"/>
      <c r="J405"/>
      <c r="K405"/>
      <c r="L405"/>
      <c r="M405"/>
    </row>
    <row r="406" spans="1:13" x14ac:dyDescent="0.25">
      <c r="A406"/>
      <c r="B406"/>
      <c r="C406"/>
      <c r="D406"/>
      <c r="E406"/>
      <c r="F406"/>
      <c r="G406"/>
      <c r="H406"/>
      <c r="I406"/>
      <c r="J406"/>
      <c r="K406"/>
      <c r="L406"/>
      <c r="M406"/>
    </row>
    <row r="407" spans="1:13" x14ac:dyDescent="0.25">
      <c r="A407"/>
      <c r="B407"/>
      <c r="C407"/>
      <c r="D407"/>
      <c r="E407"/>
      <c r="F407"/>
      <c r="G407"/>
      <c r="H407"/>
      <c r="I407"/>
      <c r="J407"/>
      <c r="K407"/>
      <c r="L407"/>
      <c r="M407"/>
    </row>
    <row r="408" spans="1:13" x14ac:dyDescent="0.25">
      <c r="A408"/>
      <c r="B408"/>
      <c r="C408"/>
      <c r="D408"/>
      <c r="E408"/>
      <c r="F408"/>
      <c r="G408"/>
      <c r="H408"/>
      <c r="I408"/>
      <c r="J408"/>
      <c r="K408"/>
      <c r="L408"/>
      <c r="M408"/>
    </row>
    <row r="409" spans="1:13" x14ac:dyDescent="0.25">
      <c r="A409"/>
      <c r="B409"/>
      <c r="C409"/>
      <c r="D409"/>
      <c r="E409"/>
      <c r="F409"/>
      <c r="G409"/>
      <c r="H409"/>
      <c r="I409"/>
      <c r="J409"/>
      <c r="K409"/>
      <c r="L409"/>
      <c r="M409"/>
    </row>
    <row r="410" spans="1:13" x14ac:dyDescent="0.25">
      <c r="A410"/>
      <c r="B410"/>
      <c r="C410"/>
      <c r="D410"/>
      <c r="E410"/>
      <c r="F410"/>
      <c r="G410"/>
      <c r="H410"/>
      <c r="I410"/>
      <c r="J410"/>
      <c r="K410"/>
      <c r="L410"/>
      <c r="M410"/>
    </row>
    <row r="411" spans="1:13" x14ac:dyDescent="0.25">
      <c r="A411"/>
      <c r="B411"/>
      <c r="C411"/>
      <c r="D411"/>
      <c r="E411"/>
      <c r="F411"/>
      <c r="G411"/>
      <c r="H411"/>
      <c r="I411"/>
      <c r="J411"/>
      <c r="K411"/>
      <c r="L411"/>
      <c r="M411"/>
    </row>
    <row r="412" spans="1:13" x14ac:dyDescent="0.25">
      <c r="A412"/>
      <c r="B412"/>
      <c r="C412"/>
      <c r="D412"/>
      <c r="E412"/>
      <c r="F412"/>
      <c r="G412"/>
      <c r="H412"/>
      <c r="I412"/>
      <c r="J412"/>
      <c r="K412"/>
      <c r="L412"/>
      <c r="M412"/>
    </row>
    <row r="413" spans="1:13" x14ac:dyDescent="0.25">
      <c r="A413"/>
      <c r="B413"/>
      <c r="C413"/>
      <c r="D413"/>
      <c r="E413"/>
      <c r="F413"/>
      <c r="G413"/>
      <c r="H413"/>
      <c r="I413"/>
      <c r="J413"/>
      <c r="K413"/>
      <c r="L413"/>
      <c r="M413"/>
    </row>
    <row r="414" spans="1:13" x14ac:dyDescent="0.25">
      <c r="A414"/>
      <c r="B414"/>
      <c r="C414"/>
      <c r="D414"/>
      <c r="E414"/>
      <c r="F414"/>
      <c r="G414"/>
      <c r="H414"/>
      <c r="I414"/>
      <c r="J414"/>
      <c r="K414"/>
      <c r="L414"/>
      <c r="M414"/>
    </row>
    <row r="415" spans="1:13" x14ac:dyDescent="0.25">
      <c r="A415"/>
      <c r="B415"/>
      <c r="C415"/>
      <c r="D415"/>
      <c r="E415"/>
      <c r="F415"/>
      <c r="G415"/>
      <c r="H415"/>
      <c r="I415"/>
      <c r="J415"/>
      <c r="K415"/>
      <c r="L415"/>
      <c r="M415"/>
    </row>
    <row r="416" spans="1:13" x14ac:dyDescent="0.25">
      <c r="A416"/>
      <c r="B416"/>
      <c r="C416"/>
      <c r="D416"/>
      <c r="E416"/>
      <c r="F416"/>
      <c r="G416"/>
      <c r="H416"/>
      <c r="I416"/>
      <c r="J416"/>
      <c r="K416"/>
      <c r="L416"/>
      <c r="M416"/>
    </row>
    <row r="417" spans="1:13" x14ac:dyDescent="0.25">
      <c r="A417"/>
      <c r="B417"/>
      <c r="C417"/>
      <c r="D417"/>
      <c r="E417"/>
      <c r="F417"/>
      <c r="G417"/>
      <c r="H417"/>
      <c r="I417"/>
      <c r="J417"/>
      <c r="K417"/>
      <c r="L417"/>
      <c r="M417"/>
    </row>
    <row r="418" spans="1:13" x14ac:dyDescent="0.25">
      <c r="A418"/>
      <c r="B418"/>
      <c r="C418"/>
      <c r="D418"/>
      <c r="E418"/>
      <c r="F418"/>
      <c r="G418"/>
      <c r="H418"/>
      <c r="I418"/>
      <c r="J418"/>
      <c r="K418"/>
      <c r="L418"/>
      <c r="M418"/>
    </row>
    <row r="419" spans="1:13" x14ac:dyDescent="0.25">
      <c r="A419"/>
      <c r="B419"/>
      <c r="C419"/>
      <c r="D419"/>
      <c r="E419"/>
      <c r="F419"/>
      <c r="G419"/>
      <c r="H419"/>
      <c r="I419"/>
      <c r="J419"/>
      <c r="K419"/>
      <c r="L419"/>
      <c r="M419"/>
    </row>
    <row r="420" spans="1:13" x14ac:dyDescent="0.25">
      <c r="A420"/>
      <c r="B420"/>
      <c r="C420"/>
      <c r="D420"/>
      <c r="E420"/>
      <c r="F420"/>
      <c r="G420"/>
      <c r="H420"/>
      <c r="I420"/>
      <c r="J420"/>
      <c r="K420"/>
      <c r="L420"/>
      <c r="M420"/>
    </row>
    <row r="421" spans="1:13" x14ac:dyDescent="0.25">
      <c r="A421"/>
      <c r="B421"/>
      <c r="C421"/>
      <c r="D421"/>
      <c r="E421"/>
      <c r="F421"/>
      <c r="G421"/>
      <c r="H421"/>
      <c r="I421"/>
      <c r="J421"/>
      <c r="K421"/>
      <c r="L421"/>
      <c r="M421"/>
    </row>
    <row r="422" spans="1:13" x14ac:dyDescent="0.25">
      <c r="A422"/>
      <c r="B422"/>
      <c r="C422"/>
      <c r="D422"/>
      <c r="E422"/>
      <c r="F422"/>
      <c r="G422"/>
      <c r="H422"/>
      <c r="I422"/>
      <c r="J422"/>
      <c r="K422"/>
      <c r="L422"/>
      <c r="M422"/>
    </row>
    <row r="423" spans="1:13" x14ac:dyDescent="0.25">
      <c r="A423"/>
      <c r="B423"/>
      <c r="C423"/>
      <c r="D423"/>
      <c r="E423"/>
      <c r="F423"/>
      <c r="G423"/>
      <c r="H423"/>
      <c r="I423"/>
      <c r="J423"/>
      <c r="K423"/>
      <c r="L423"/>
      <c r="M423"/>
    </row>
    <row r="424" spans="1:13" x14ac:dyDescent="0.25">
      <c r="A424"/>
      <c r="B424"/>
      <c r="C424"/>
      <c r="D424"/>
      <c r="E424"/>
      <c r="F424"/>
      <c r="G424"/>
      <c r="H424"/>
      <c r="I424"/>
      <c r="J424"/>
      <c r="K424"/>
      <c r="L424"/>
      <c r="M424"/>
    </row>
    <row r="425" spans="1:13" x14ac:dyDescent="0.25">
      <c r="A425"/>
      <c r="B425"/>
      <c r="C425"/>
      <c r="D425"/>
      <c r="E425"/>
      <c r="F425"/>
      <c r="G425"/>
      <c r="H425"/>
      <c r="I425"/>
      <c r="J425"/>
      <c r="K425"/>
      <c r="L425"/>
      <c r="M425"/>
    </row>
    <row r="426" spans="1:13" x14ac:dyDescent="0.25">
      <c r="A426"/>
      <c r="B426"/>
      <c r="C426"/>
      <c r="D426"/>
      <c r="E426"/>
      <c r="F426"/>
      <c r="G426"/>
      <c r="H426"/>
      <c r="I426"/>
      <c r="J426"/>
      <c r="K426"/>
      <c r="L426"/>
      <c r="M426"/>
    </row>
    <row r="427" spans="1:13" x14ac:dyDescent="0.25">
      <c r="A427"/>
      <c r="B427"/>
      <c r="C427"/>
      <c r="D427"/>
      <c r="E427"/>
      <c r="F427"/>
      <c r="G427"/>
      <c r="H427"/>
      <c r="I427"/>
      <c r="J427"/>
      <c r="K427"/>
      <c r="L427"/>
      <c r="M427"/>
    </row>
    <row r="428" spans="1:13" x14ac:dyDescent="0.25">
      <c r="A428"/>
      <c r="B428"/>
      <c r="C428"/>
      <c r="D428"/>
      <c r="E428"/>
      <c r="F428"/>
      <c r="G428"/>
      <c r="H428"/>
      <c r="I428"/>
      <c r="J428"/>
      <c r="K428"/>
      <c r="L428"/>
      <c r="M428"/>
    </row>
    <row r="429" spans="1:13" x14ac:dyDescent="0.25">
      <c r="A429"/>
      <c r="B429"/>
      <c r="C429"/>
      <c r="D429"/>
      <c r="E429"/>
      <c r="F429"/>
      <c r="G429"/>
      <c r="H429"/>
      <c r="I429"/>
      <c r="J429"/>
      <c r="K429"/>
      <c r="L429"/>
      <c r="M429"/>
    </row>
    <row r="430" spans="1:13" x14ac:dyDescent="0.25">
      <c r="A430"/>
      <c r="B430"/>
      <c r="C430"/>
      <c r="D430"/>
      <c r="E430"/>
      <c r="F430"/>
      <c r="G430"/>
      <c r="H430"/>
      <c r="I430"/>
      <c r="J430"/>
      <c r="K430"/>
      <c r="L430"/>
      <c r="M430"/>
    </row>
    <row r="431" spans="1:13" x14ac:dyDescent="0.25">
      <c r="A431"/>
      <c r="B431"/>
      <c r="C431"/>
      <c r="D431"/>
      <c r="E431"/>
      <c r="F431"/>
      <c r="G431"/>
      <c r="H431"/>
      <c r="I431"/>
      <c r="J431"/>
      <c r="K431"/>
      <c r="L431"/>
      <c r="M431"/>
    </row>
    <row r="432" spans="1:13" x14ac:dyDescent="0.25">
      <c r="A432"/>
      <c r="B432"/>
      <c r="C432"/>
      <c r="D432"/>
      <c r="E432"/>
      <c r="F432"/>
      <c r="G432"/>
      <c r="H432"/>
      <c r="I432"/>
      <c r="J432"/>
      <c r="K432"/>
      <c r="L432"/>
      <c r="M432"/>
    </row>
    <row r="433" spans="1:13" x14ac:dyDescent="0.25">
      <c r="A433"/>
      <c r="B433"/>
      <c r="C433"/>
      <c r="D433"/>
      <c r="E433"/>
      <c r="F433"/>
      <c r="G433"/>
      <c r="H433"/>
      <c r="I433"/>
      <c r="J433"/>
      <c r="K433"/>
      <c r="L433"/>
      <c r="M433"/>
    </row>
    <row r="434" spans="1:13" x14ac:dyDescent="0.25">
      <c r="A434"/>
      <c r="B434"/>
      <c r="C434"/>
      <c r="D434"/>
      <c r="E434"/>
      <c r="F434"/>
      <c r="G434"/>
      <c r="H434"/>
      <c r="I434"/>
      <c r="J434"/>
      <c r="K434"/>
      <c r="L434"/>
      <c r="M434"/>
    </row>
    <row r="435" spans="1:13" x14ac:dyDescent="0.25">
      <c r="A435"/>
      <c r="B435"/>
      <c r="C435"/>
      <c r="D435"/>
      <c r="E435"/>
      <c r="F435"/>
      <c r="G435"/>
      <c r="H435"/>
      <c r="I435"/>
      <c r="J435"/>
      <c r="K435"/>
      <c r="L435"/>
      <c r="M435"/>
    </row>
    <row r="436" spans="1:13" x14ac:dyDescent="0.25">
      <c r="A436"/>
      <c r="B436"/>
      <c r="C436"/>
      <c r="D436"/>
      <c r="E436"/>
      <c r="F436"/>
      <c r="G436"/>
      <c r="H436"/>
      <c r="I436"/>
      <c r="J436"/>
      <c r="K436"/>
      <c r="L436"/>
      <c r="M436"/>
    </row>
    <row r="437" spans="1:13" x14ac:dyDescent="0.25">
      <c r="A437"/>
      <c r="B437"/>
      <c r="C437"/>
      <c r="D437"/>
      <c r="E437"/>
      <c r="F437"/>
      <c r="G437"/>
      <c r="H437"/>
      <c r="I437"/>
      <c r="J437"/>
      <c r="K437"/>
      <c r="L437"/>
      <c r="M437"/>
    </row>
    <row r="438" spans="1:13" x14ac:dyDescent="0.25">
      <c r="A438"/>
      <c r="B438"/>
      <c r="C438"/>
      <c r="D438"/>
      <c r="E438"/>
      <c r="F438"/>
      <c r="G438"/>
      <c r="H438"/>
      <c r="I438"/>
      <c r="J438"/>
      <c r="K438"/>
      <c r="L438"/>
      <c r="M438"/>
    </row>
    <row r="439" spans="1:13" x14ac:dyDescent="0.25">
      <c r="A439"/>
      <c r="B439"/>
      <c r="C439"/>
      <c r="D439"/>
      <c r="E439"/>
      <c r="F439"/>
      <c r="G439"/>
      <c r="H439"/>
      <c r="I439"/>
      <c r="J439"/>
      <c r="K439"/>
      <c r="L439"/>
      <c r="M439"/>
    </row>
    <row r="440" spans="1:13" x14ac:dyDescent="0.25">
      <c r="A440"/>
      <c r="B440"/>
      <c r="C440"/>
      <c r="D440"/>
      <c r="E440"/>
      <c r="F440"/>
      <c r="G440"/>
      <c r="H440"/>
      <c r="I440"/>
      <c r="J440"/>
      <c r="K440"/>
      <c r="L440"/>
      <c r="M440"/>
    </row>
    <row r="441" spans="1:13" x14ac:dyDescent="0.25">
      <c r="A441"/>
      <c r="B441"/>
      <c r="C441"/>
      <c r="D441"/>
      <c r="E441"/>
      <c r="F441"/>
      <c r="G441"/>
      <c r="H441"/>
      <c r="I441"/>
      <c r="J441"/>
      <c r="K441"/>
      <c r="L441"/>
      <c r="M441"/>
    </row>
    <row r="442" spans="1:13" x14ac:dyDescent="0.25">
      <c r="A442"/>
      <c r="B442"/>
      <c r="C442"/>
      <c r="D442"/>
      <c r="E442"/>
      <c r="F442"/>
      <c r="G442"/>
      <c r="H442"/>
      <c r="I442"/>
      <c r="J442"/>
      <c r="K442"/>
      <c r="L442"/>
      <c r="M442"/>
    </row>
    <row r="443" spans="1:13" x14ac:dyDescent="0.25">
      <c r="A443"/>
      <c r="B443"/>
      <c r="C443"/>
      <c r="D443"/>
      <c r="E443"/>
      <c r="F443"/>
      <c r="G443"/>
      <c r="H443"/>
      <c r="I443"/>
      <c r="J443"/>
      <c r="K443"/>
      <c r="L443"/>
      <c r="M443"/>
    </row>
    <row r="444" spans="1:13" x14ac:dyDescent="0.25">
      <c r="A444"/>
      <c r="B444"/>
      <c r="C444"/>
      <c r="D444"/>
      <c r="E444"/>
      <c r="F444"/>
      <c r="G444"/>
      <c r="H444"/>
      <c r="I444"/>
      <c r="J444"/>
      <c r="K444"/>
      <c r="L444"/>
      <c r="M444"/>
    </row>
    <row r="445" spans="1:13" x14ac:dyDescent="0.25">
      <c r="A445"/>
      <c r="B445"/>
      <c r="C445"/>
      <c r="D445"/>
      <c r="E445"/>
      <c r="F445"/>
      <c r="G445"/>
      <c r="H445"/>
      <c r="I445"/>
      <c r="J445"/>
      <c r="K445"/>
      <c r="L445"/>
      <c r="M445"/>
    </row>
    <row r="446" spans="1:13" x14ac:dyDescent="0.25">
      <c r="A446"/>
      <c r="B446"/>
      <c r="C446"/>
      <c r="D446"/>
      <c r="E446"/>
      <c r="F446"/>
      <c r="G446"/>
      <c r="H446"/>
      <c r="I446"/>
      <c r="J446"/>
      <c r="K446"/>
      <c r="L446"/>
      <c r="M446"/>
    </row>
    <row r="447" spans="1:13" x14ac:dyDescent="0.25">
      <c r="A447"/>
      <c r="B447"/>
      <c r="C447"/>
      <c r="D447"/>
      <c r="E447"/>
      <c r="F447"/>
      <c r="G447"/>
      <c r="H447"/>
      <c r="I447"/>
      <c r="J447"/>
      <c r="K447"/>
      <c r="L447"/>
      <c r="M447"/>
    </row>
    <row r="448" spans="1:13" x14ac:dyDescent="0.25">
      <c r="A448"/>
      <c r="B448"/>
      <c r="C448"/>
      <c r="D448"/>
      <c r="E448"/>
      <c r="F448"/>
      <c r="G448"/>
      <c r="H448"/>
      <c r="I448"/>
      <c r="J448"/>
      <c r="K448"/>
      <c r="L448"/>
      <c r="M448"/>
    </row>
    <row r="449" spans="1:13" x14ac:dyDescent="0.25">
      <c r="A449"/>
      <c r="B449"/>
      <c r="C449"/>
      <c r="D449"/>
      <c r="E449"/>
      <c r="F449"/>
      <c r="G449"/>
      <c r="H449"/>
      <c r="I449"/>
      <c r="J449"/>
      <c r="K449"/>
      <c r="L449"/>
      <c r="M449"/>
    </row>
    <row r="450" spans="1:13" x14ac:dyDescent="0.25">
      <c r="A450"/>
      <c r="B450"/>
      <c r="C450"/>
      <c r="D450"/>
      <c r="E450"/>
      <c r="F450"/>
      <c r="G450"/>
      <c r="H450"/>
      <c r="I450"/>
      <c r="J450"/>
      <c r="K450"/>
      <c r="L450"/>
      <c r="M450"/>
    </row>
    <row r="451" spans="1:13" x14ac:dyDescent="0.25">
      <c r="A451"/>
      <c r="B451"/>
      <c r="C451"/>
      <c r="D451"/>
      <c r="E451"/>
      <c r="F451"/>
      <c r="G451"/>
      <c r="H451"/>
      <c r="I451"/>
      <c r="J451"/>
      <c r="K451"/>
      <c r="L451"/>
      <c r="M451"/>
    </row>
    <row r="452" spans="1:13" x14ac:dyDescent="0.25">
      <c r="A452"/>
      <c r="B452"/>
      <c r="C452"/>
      <c r="D452"/>
      <c r="E452"/>
      <c r="F452"/>
      <c r="G452"/>
      <c r="H452"/>
      <c r="I452"/>
      <c r="J452"/>
      <c r="K452"/>
      <c r="L452"/>
      <c r="M452"/>
    </row>
    <row r="453" spans="1:13" x14ac:dyDescent="0.25">
      <c r="A453"/>
      <c r="B453"/>
      <c r="C453"/>
      <c r="D453"/>
      <c r="E453"/>
      <c r="F453"/>
      <c r="G453"/>
      <c r="H453"/>
      <c r="I453"/>
      <c r="J453"/>
      <c r="K453"/>
      <c r="L453"/>
      <c r="M453"/>
    </row>
    <row r="454" spans="1:13" x14ac:dyDescent="0.25">
      <c r="A454"/>
      <c r="B454"/>
      <c r="C454"/>
      <c r="D454"/>
      <c r="E454"/>
      <c r="F454"/>
      <c r="G454"/>
      <c r="H454"/>
      <c r="I454"/>
      <c r="J454"/>
      <c r="K454"/>
      <c r="L454"/>
      <c r="M454"/>
    </row>
    <row r="455" spans="1:13" x14ac:dyDescent="0.25">
      <c r="A455"/>
      <c r="B455"/>
      <c r="C455"/>
      <c r="D455"/>
      <c r="E455"/>
      <c r="F455"/>
      <c r="G455"/>
      <c r="H455"/>
      <c r="I455"/>
      <c r="J455"/>
      <c r="K455"/>
      <c r="L455"/>
      <c r="M455"/>
    </row>
    <row r="456" spans="1:13" x14ac:dyDescent="0.25">
      <c r="A456"/>
      <c r="B456"/>
      <c r="C456"/>
      <c r="D456"/>
      <c r="E456"/>
      <c r="F456"/>
      <c r="G456"/>
      <c r="H456"/>
      <c r="I456"/>
      <c r="J456"/>
      <c r="K456"/>
      <c r="L456"/>
      <c r="M456"/>
    </row>
    <row r="457" spans="1:13" x14ac:dyDescent="0.25">
      <c r="A457"/>
      <c r="B457"/>
      <c r="C457"/>
      <c r="D457"/>
      <c r="E457"/>
      <c r="F457"/>
      <c r="G457"/>
      <c r="H457"/>
      <c r="I457"/>
      <c r="J457"/>
      <c r="K457"/>
      <c r="L457"/>
      <c r="M457"/>
    </row>
    <row r="458" spans="1:13" x14ac:dyDescent="0.25">
      <c r="A458"/>
      <c r="B458"/>
      <c r="C458"/>
      <c r="D458"/>
      <c r="E458"/>
      <c r="F458"/>
      <c r="G458"/>
      <c r="H458"/>
      <c r="I458"/>
      <c r="J458"/>
      <c r="K458"/>
      <c r="L458"/>
      <c r="M458"/>
    </row>
    <row r="459" spans="1:13" x14ac:dyDescent="0.25">
      <c r="A459"/>
      <c r="B459"/>
      <c r="C459"/>
      <c r="D459"/>
      <c r="E459"/>
      <c r="F459"/>
      <c r="G459"/>
      <c r="H459"/>
      <c r="I459"/>
      <c r="J459"/>
      <c r="K459"/>
      <c r="L459"/>
      <c r="M459"/>
    </row>
    <row r="460" spans="1:13" x14ac:dyDescent="0.25">
      <c r="A460"/>
      <c r="B460"/>
      <c r="C460"/>
      <c r="D460"/>
      <c r="E460"/>
      <c r="F460"/>
      <c r="G460"/>
      <c r="H460"/>
      <c r="I460"/>
      <c r="J460"/>
      <c r="K460"/>
      <c r="L460"/>
      <c r="M460"/>
    </row>
    <row r="461" spans="1:13" x14ac:dyDescent="0.25">
      <c r="A461"/>
      <c r="B461"/>
      <c r="C461"/>
      <c r="D461"/>
      <c r="E461"/>
      <c r="F461"/>
      <c r="G461"/>
      <c r="H461"/>
      <c r="I461"/>
      <c r="J461"/>
      <c r="K461"/>
      <c r="L461"/>
      <c r="M461"/>
    </row>
    <row r="462" spans="1:13" x14ac:dyDescent="0.25">
      <c r="A462"/>
      <c r="B462"/>
      <c r="C462"/>
      <c r="D462"/>
      <c r="E462"/>
      <c r="F462"/>
      <c r="G462"/>
      <c r="H462"/>
      <c r="I462"/>
      <c r="J462"/>
      <c r="K462"/>
      <c r="L462"/>
      <c r="M462"/>
    </row>
    <row r="463" spans="1:13" x14ac:dyDescent="0.25">
      <c r="A463"/>
      <c r="B463"/>
      <c r="C463"/>
      <c r="D463"/>
      <c r="E463"/>
      <c r="F463"/>
      <c r="G463"/>
      <c r="H463"/>
      <c r="I463"/>
      <c r="J463"/>
      <c r="K463"/>
      <c r="L463"/>
      <c r="M463"/>
    </row>
    <row r="464" spans="1:13" x14ac:dyDescent="0.25">
      <c r="A464"/>
      <c r="B464"/>
      <c r="C464"/>
      <c r="D464"/>
      <c r="E464"/>
      <c r="F464"/>
      <c r="G464"/>
      <c r="H464"/>
      <c r="I464"/>
      <c r="J464"/>
      <c r="K464"/>
      <c r="L464"/>
      <c r="M464"/>
    </row>
    <row r="465" spans="1:13" x14ac:dyDescent="0.25">
      <c r="A465"/>
      <c r="B465"/>
      <c r="C465"/>
      <c r="D465"/>
      <c r="E465"/>
      <c r="F465"/>
      <c r="G465"/>
      <c r="H465"/>
      <c r="I465"/>
      <c r="J465"/>
      <c r="K465"/>
      <c r="L465"/>
      <c r="M465"/>
    </row>
    <row r="466" spans="1:13" x14ac:dyDescent="0.25">
      <c r="A466"/>
      <c r="B466"/>
      <c r="C466"/>
      <c r="D466"/>
      <c r="E466"/>
      <c r="F466"/>
      <c r="G466"/>
      <c r="H466"/>
      <c r="I466"/>
      <c r="J466"/>
      <c r="K466"/>
      <c r="L466"/>
      <c r="M466"/>
    </row>
    <row r="467" spans="1:13" x14ac:dyDescent="0.25">
      <c r="A467"/>
      <c r="B467"/>
      <c r="C467"/>
      <c r="D467"/>
      <c r="E467"/>
      <c r="F467"/>
      <c r="G467"/>
      <c r="H467"/>
      <c r="I467"/>
      <c r="J467"/>
      <c r="K467"/>
      <c r="L467"/>
      <c r="M467"/>
    </row>
    <row r="468" spans="1:13" x14ac:dyDescent="0.25">
      <c r="A468"/>
      <c r="B468"/>
      <c r="C468"/>
      <c r="D468"/>
      <c r="E468"/>
      <c r="F468"/>
      <c r="G468"/>
      <c r="H468"/>
      <c r="I468"/>
      <c r="J468"/>
      <c r="K468"/>
      <c r="L468"/>
      <c r="M468"/>
    </row>
    <row r="469" spans="1:13" x14ac:dyDescent="0.25">
      <c r="A469"/>
      <c r="B469"/>
      <c r="C469"/>
      <c r="D469"/>
      <c r="E469"/>
      <c r="F469"/>
      <c r="G469"/>
      <c r="H469"/>
      <c r="I469"/>
      <c r="J469"/>
      <c r="K469"/>
      <c r="L469"/>
      <c r="M469"/>
    </row>
    <row r="470" spans="1:13" x14ac:dyDescent="0.25">
      <c r="A470"/>
      <c r="B470"/>
      <c r="C470"/>
      <c r="D470"/>
      <c r="E470"/>
      <c r="F470"/>
      <c r="G470"/>
      <c r="H470"/>
      <c r="I470"/>
      <c r="J470"/>
      <c r="K470"/>
      <c r="L470"/>
      <c r="M470"/>
    </row>
    <row r="471" spans="1:13" x14ac:dyDescent="0.25">
      <c r="A471"/>
      <c r="B471"/>
      <c r="C471"/>
      <c r="D471"/>
      <c r="E471"/>
      <c r="F471"/>
      <c r="G471"/>
      <c r="H471"/>
      <c r="I471"/>
      <c r="J471"/>
      <c r="K471"/>
      <c r="L471"/>
      <c r="M471"/>
    </row>
    <row r="472" spans="1:13" x14ac:dyDescent="0.25">
      <c r="A472"/>
      <c r="B472"/>
      <c r="C472"/>
      <c r="D472"/>
      <c r="E472"/>
      <c r="F472"/>
      <c r="G472"/>
      <c r="H472"/>
      <c r="I472"/>
      <c r="J472"/>
      <c r="K472"/>
      <c r="L472"/>
      <c r="M472"/>
    </row>
    <row r="473" spans="1:13" x14ac:dyDescent="0.25">
      <c r="A473"/>
      <c r="B473"/>
      <c r="C473"/>
      <c r="D473"/>
      <c r="E473"/>
      <c r="F473"/>
      <c r="G473"/>
      <c r="H473"/>
      <c r="I473"/>
      <c r="J473"/>
      <c r="K473"/>
      <c r="L473"/>
      <c r="M473"/>
    </row>
    <row r="474" spans="1:13" x14ac:dyDescent="0.25">
      <c r="A474"/>
      <c r="B474"/>
      <c r="C474"/>
      <c r="D474"/>
      <c r="E474"/>
      <c r="F474"/>
      <c r="G474"/>
      <c r="H474"/>
      <c r="I474"/>
      <c r="J474"/>
      <c r="K474"/>
      <c r="L474"/>
      <c r="M474"/>
    </row>
    <row r="475" spans="1:13" x14ac:dyDescent="0.25">
      <c r="A475"/>
      <c r="B475"/>
      <c r="C475"/>
      <c r="D475"/>
      <c r="E475"/>
      <c r="F475"/>
      <c r="G475"/>
      <c r="H475"/>
      <c r="I475"/>
      <c r="J475"/>
      <c r="K475"/>
      <c r="L475"/>
      <c r="M475"/>
    </row>
    <row r="476" spans="1:13" x14ac:dyDescent="0.25">
      <c r="A476"/>
      <c r="B476"/>
      <c r="C476"/>
      <c r="D476"/>
      <c r="E476"/>
      <c r="F476"/>
      <c r="G476"/>
      <c r="H476"/>
      <c r="I476"/>
      <c r="J476"/>
      <c r="K476"/>
      <c r="L476"/>
      <c r="M476"/>
    </row>
    <row r="477" spans="1:13" x14ac:dyDescent="0.25">
      <c r="A477"/>
      <c r="B477"/>
      <c r="C477"/>
      <c r="D477"/>
      <c r="E477"/>
      <c r="F477"/>
      <c r="G477"/>
      <c r="H477"/>
      <c r="I477"/>
      <c r="J477"/>
      <c r="K477"/>
      <c r="L477"/>
      <c r="M477"/>
    </row>
    <row r="478" spans="1:13" x14ac:dyDescent="0.25">
      <c r="A478"/>
      <c r="B478"/>
      <c r="C478"/>
      <c r="D478"/>
      <c r="E478"/>
      <c r="F478"/>
      <c r="G478"/>
      <c r="H478"/>
      <c r="I478"/>
      <c r="J478"/>
      <c r="K478"/>
      <c r="L478"/>
      <c r="M478"/>
    </row>
    <row r="479" spans="1:13" x14ac:dyDescent="0.25">
      <c r="A479"/>
      <c r="B479"/>
      <c r="C479"/>
      <c r="D479"/>
      <c r="E479"/>
      <c r="F479"/>
      <c r="G479"/>
      <c r="H479"/>
      <c r="I479"/>
      <c r="J479"/>
      <c r="K479"/>
      <c r="L479"/>
      <c r="M479"/>
    </row>
    <row r="480" spans="1:13" x14ac:dyDescent="0.25">
      <c r="A480"/>
      <c r="B480"/>
      <c r="C480"/>
      <c r="D480"/>
      <c r="E480"/>
      <c r="F480"/>
      <c r="G480"/>
      <c r="H480"/>
      <c r="I480"/>
      <c r="J480"/>
      <c r="K480"/>
      <c r="L480"/>
      <c r="M480"/>
    </row>
    <row r="481" spans="1:13" x14ac:dyDescent="0.25">
      <c r="A481"/>
      <c r="B481"/>
      <c r="C481"/>
      <c r="D481"/>
      <c r="E481"/>
      <c r="F481"/>
      <c r="G481"/>
      <c r="H481"/>
      <c r="I481"/>
      <c r="J481"/>
      <c r="K481"/>
      <c r="L481"/>
      <c r="M481"/>
    </row>
    <row r="482" spans="1:13" x14ac:dyDescent="0.25">
      <c r="A482"/>
      <c r="B482"/>
      <c r="C482"/>
      <c r="D482"/>
      <c r="E482"/>
      <c r="F482"/>
      <c r="G482"/>
      <c r="H482"/>
      <c r="I482"/>
      <c r="J482"/>
      <c r="K482"/>
      <c r="L482"/>
      <c r="M482"/>
    </row>
    <row r="483" spans="1:13" x14ac:dyDescent="0.25">
      <c r="A483"/>
      <c r="B483"/>
      <c r="C483"/>
      <c r="D483"/>
      <c r="E483"/>
      <c r="F483"/>
      <c r="G483"/>
      <c r="H483"/>
      <c r="I483"/>
      <c r="J483"/>
      <c r="K483"/>
      <c r="L483"/>
      <c r="M483"/>
    </row>
    <row r="484" spans="1:13" x14ac:dyDescent="0.25">
      <c r="A484"/>
      <c r="B484"/>
      <c r="C484"/>
      <c r="D484"/>
      <c r="E484"/>
      <c r="F484"/>
      <c r="G484"/>
      <c r="H484"/>
      <c r="I484"/>
      <c r="J484"/>
      <c r="K484"/>
      <c r="L484"/>
      <c r="M484"/>
    </row>
    <row r="485" spans="1:13" x14ac:dyDescent="0.25">
      <c r="A485"/>
      <c r="B485"/>
      <c r="C485"/>
      <c r="D485"/>
      <c r="E485"/>
      <c r="F485"/>
      <c r="G485"/>
      <c r="H485"/>
      <c r="I485"/>
      <c r="J485"/>
      <c r="K485"/>
      <c r="L485"/>
      <c r="M485"/>
    </row>
    <row r="486" spans="1:13" x14ac:dyDescent="0.25">
      <c r="A486"/>
      <c r="B486"/>
      <c r="C486"/>
      <c r="D486"/>
      <c r="E486"/>
      <c r="F486"/>
      <c r="G486"/>
      <c r="H486"/>
      <c r="I486"/>
      <c r="J486"/>
      <c r="K486"/>
      <c r="L486"/>
      <c r="M486"/>
    </row>
    <row r="487" spans="1:13" x14ac:dyDescent="0.25">
      <c r="A487"/>
      <c r="B487"/>
      <c r="C487"/>
      <c r="D487"/>
      <c r="E487"/>
      <c r="F487"/>
      <c r="G487"/>
      <c r="H487"/>
      <c r="I487"/>
      <c r="J487"/>
      <c r="K487"/>
      <c r="L487"/>
      <c r="M487"/>
    </row>
    <row r="488" spans="1:13" x14ac:dyDescent="0.25">
      <c r="A488"/>
      <c r="B488"/>
      <c r="C488"/>
      <c r="D488"/>
      <c r="E488"/>
      <c r="F488"/>
      <c r="G488"/>
      <c r="H488"/>
      <c r="I488"/>
      <c r="J488"/>
      <c r="K488"/>
      <c r="L488"/>
      <c r="M488"/>
    </row>
    <row r="489" spans="1:13" x14ac:dyDescent="0.25">
      <c r="A489"/>
      <c r="B489"/>
      <c r="C489"/>
      <c r="D489"/>
      <c r="E489"/>
      <c r="F489"/>
      <c r="G489"/>
      <c r="H489"/>
      <c r="I489"/>
      <c r="J489"/>
      <c r="K489"/>
      <c r="L489"/>
      <c r="M489"/>
    </row>
    <row r="490" spans="1:13" x14ac:dyDescent="0.25">
      <c r="A490"/>
      <c r="B490"/>
      <c r="C490"/>
      <c r="D490"/>
      <c r="E490"/>
      <c r="F490"/>
      <c r="G490"/>
      <c r="H490"/>
      <c r="I490"/>
      <c r="J490"/>
      <c r="K490"/>
      <c r="L490"/>
      <c r="M490"/>
    </row>
    <row r="491" spans="1:13" x14ac:dyDescent="0.25">
      <c r="A491"/>
      <c r="B491"/>
      <c r="C491"/>
      <c r="D491"/>
      <c r="E491"/>
      <c r="F491"/>
      <c r="G491"/>
      <c r="H491"/>
      <c r="I491"/>
      <c r="J491"/>
      <c r="K491"/>
      <c r="L491"/>
      <c r="M491"/>
    </row>
    <row r="492" spans="1:13" x14ac:dyDescent="0.25">
      <c r="A492"/>
      <c r="B492"/>
      <c r="C492"/>
      <c r="D492"/>
      <c r="E492"/>
      <c r="F492"/>
      <c r="G492"/>
      <c r="H492"/>
      <c r="I492"/>
      <c r="J492"/>
      <c r="K492"/>
      <c r="L492"/>
      <c r="M492"/>
    </row>
    <row r="493" spans="1:13" x14ac:dyDescent="0.25">
      <c r="A493"/>
      <c r="B493"/>
      <c r="C493"/>
      <c r="D493"/>
      <c r="E493"/>
      <c r="F493"/>
      <c r="G493"/>
      <c r="H493"/>
      <c r="I493"/>
      <c r="J493"/>
      <c r="K493"/>
      <c r="L493"/>
      <c r="M493"/>
    </row>
    <row r="494" spans="1:13" x14ac:dyDescent="0.25">
      <c r="A494"/>
      <c r="B494"/>
      <c r="C494"/>
      <c r="D494"/>
      <c r="E494"/>
      <c r="F494"/>
      <c r="G494"/>
      <c r="H494"/>
      <c r="I494"/>
      <c r="J494"/>
      <c r="K494"/>
      <c r="L494"/>
      <c r="M494"/>
    </row>
    <row r="495" spans="1:13" x14ac:dyDescent="0.25">
      <c r="A495"/>
      <c r="B495"/>
      <c r="C495"/>
      <c r="D495"/>
      <c r="E495"/>
      <c r="F495"/>
      <c r="G495"/>
      <c r="H495"/>
      <c r="I495"/>
      <c r="J495"/>
      <c r="K495"/>
      <c r="L495"/>
      <c r="M495"/>
    </row>
    <row r="496" spans="1:13" x14ac:dyDescent="0.25">
      <c r="A496"/>
      <c r="B496"/>
      <c r="C496"/>
      <c r="D496"/>
      <c r="E496"/>
      <c r="F496"/>
      <c r="G496"/>
      <c r="H496"/>
      <c r="I496"/>
      <c r="J496"/>
      <c r="K496"/>
      <c r="L496"/>
      <c r="M496"/>
    </row>
    <row r="497" spans="1:13" x14ac:dyDescent="0.25">
      <c r="A497"/>
      <c r="B497"/>
      <c r="C497"/>
      <c r="D497"/>
      <c r="E497"/>
      <c r="F497"/>
      <c r="G497"/>
      <c r="H497"/>
      <c r="I497"/>
      <c r="J497"/>
      <c r="K497"/>
      <c r="L497"/>
      <c r="M497"/>
    </row>
    <row r="498" spans="1:13" x14ac:dyDescent="0.25">
      <c r="A498"/>
      <c r="B498"/>
      <c r="C498"/>
      <c r="D498"/>
      <c r="E498"/>
      <c r="F498"/>
      <c r="G498"/>
      <c r="H498"/>
      <c r="I498"/>
      <c r="J498"/>
      <c r="K498"/>
      <c r="L498"/>
      <c r="M498"/>
    </row>
    <row r="499" spans="1:13" x14ac:dyDescent="0.25">
      <c r="A499"/>
      <c r="B499"/>
      <c r="C499"/>
      <c r="D499"/>
      <c r="E499"/>
      <c r="F499"/>
      <c r="G499"/>
      <c r="H499"/>
      <c r="I499"/>
      <c r="J499"/>
      <c r="K499"/>
      <c r="L499"/>
      <c r="M499"/>
    </row>
    <row r="500" spans="1:13" x14ac:dyDescent="0.25">
      <c r="A500"/>
      <c r="B500"/>
      <c r="C500"/>
      <c r="D500"/>
      <c r="E500"/>
      <c r="F500"/>
      <c r="G500"/>
      <c r="H500"/>
      <c r="I500"/>
      <c r="J500"/>
      <c r="K500"/>
      <c r="L500"/>
      <c r="M500"/>
    </row>
    <row r="501" spans="1:13" x14ac:dyDescent="0.25">
      <c r="A501"/>
      <c r="B501"/>
      <c r="C501"/>
      <c r="D501"/>
      <c r="E501"/>
      <c r="F501"/>
      <c r="G501"/>
      <c r="H501"/>
      <c r="I501"/>
      <c r="J501"/>
      <c r="K501"/>
      <c r="L501"/>
      <c r="M501"/>
    </row>
    <row r="502" spans="1:13" x14ac:dyDescent="0.25">
      <c r="A502"/>
      <c r="B502"/>
      <c r="C502"/>
      <c r="D502"/>
      <c r="E502"/>
      <c r="F502"/>
      <c r="G502"/>
      <c r="H502"/>
      <c r="I502"/>
      <c r="J502"/>
      <c r="K502"/>
      <c r="L502"/>
      <c r="M502"/>
    </row>
    <row r="503" spans="1:13" x14ac:dyDescent="0.25">
      <c r="A503"/>
      <c r="B503"/>
      <c r="C503"/>
      <c r="D503"/>
      <c r="E503"/>
      <c r="F503"/>
      <c r="G503"/>
      <c r="H503"/>
      <c r="I503"/>
      <c r="J503"/>
      <c r="K503"/>
      <c r="L503"/>
      <c r="M503"/>
    </row>
    <row r="504" spans="1:13" x14ac:dyDescent="0.25">
      <c r="A504"/>
      <c r="B504"/>
      <c r="C504"/>
      <c r="D504"/>
      <c r="E504"/>
      <c r="F504"/>
      <c r="G504"/>
      <c r="H504"/>
      <c r="I504"/>
      <c r="J504"/>
      <c r="K504"/>
      <c r="L504"/>
      <c r="M504"/>
    </row>
    <row r="505" spans="1:13" x14ac:dyDescent="0.25">
      <c r="A505"/>
      <c r="B505"/>
      <c r="C505"/>
      <c r="D505"/>
      <c r="E505"/>
      <c r="F505"/>
      <c r="G505"/>
      <c r="H505"/>
      <c r="I505"/>
      <c r="J505"/>
      <c r="K505"/>
      <c r="L505"/>
      <c r="M505"/>
    </row>
    <row r="506" spans="1:13" x14ac:dyDescent="0.25">
      <c r="A506"/>
      <c r="B506"/>
      <c r="C506"/>
      <c r="D506"/>
      <c r="E506"/>
      <c r="F506"/>
      <c r="G506"/>
      <c r="H506"/>
      <c r="I506"/>
      <c r="J506"/>
      <c r="K506"/>
      <c r="L506"/>
      <c r="M506"/>
    </row>
    <row r="507" spans="1:13" x14ac:dyDescent="0.25">
      <c r="A507"/>
      <c r="B507"/>
      <c r="C507"/>
      <c r="D507"/>
      <c r="E507"/>
      <c r="F507"/>
      <c r="G507"/>
      <c r="H507"/>
      <c r="I507"/>
      <c r="J507"/>
      <c r="K507"/>
      <c r="L507"/>
      <c r="M507"/>
    </row>
    <row r="508" spans="1:13" x14ac:dyDescent="0.25">
      <c r="A508"/>
      <c r="B508"/>
      <c r="C508"/>
      <c r="D508"/>
      <c r="E508"/>
      <c r="F508"/>
      <c r="G508"/>
      <c r="H508"/>
      <c r="I508"/>
      <c r="J508"/>
      <c r="K508"/>
      <c r="L508"/>
      <c r="M508"/>
    </row>
    <row r="509" spans="1:13" x14ac:dyDescent="0.25">
      <c r="A509"/>
      <c r="B509"/>
      <c r="C509"/>
      <c r="D509"/>
      <c r="E509"/>
      <c r="F509"/>
      <c r="G509"/>
      <c r="H509"/>
      <c r="I509"/>
      <c r="J509"/>
      <c r="K509"/>
      <c r="L509"/>
      <c r="M509"/>
    </row>
    <row r="510" spans="1:13" x14ac:dyDescent="0.25">
      <c r="A510"/>
      <c r="B510"/>
      <c r="C510"/>
      <c r="D510"/>
      <c r="E510"/>
      <c r="F510"/>
      <c r="G510"/>
      <c r="H510"/>
      <c r="I510"/>
      <c r="J510"/>
      <c r="K510"/>
      <c r="L510"/>
      <c r="M510"/>
    </row>
    <row r="511" spans="1:13" x14ac:dyDescent="0.25">
      <c r="A511"/>
      <c r="B511"/>
      <c r="C511"/>
      <c r="D511"/>
      <c r="E511"/>
      <c r="F511"/>
      <c r="G511"/>
      <c r="H511"/>
      <c r="I511"/>
      <c r="J511"/>
      <c r="K511"/>
      <c r="L511"/>
      <c r="M511"/>
    </row>
    <row r="512" spans="1:13" x14ac:dyDescent="0.25">
      <c r="A512"/>
      <c r="B512"/>
      <c r="C512"/>
      <c r="D512"/>
      <c r="E512"/>
      <c r="F512"/>
      <c r="G512"/>
      <c r="H512"/>
      <c r="I512"/>
      <c r="J512"/>
      <c r="K512"/>
      <c r="L512"/>
      <c r="M512"/>
    </row>
    <row r="513" spans="1:13" x14ac:dyDescent="0.25">
      <c r="A513"/>
      <c r="B513"/>
      <c r="C513"/>
      <c r="D513"/>
      <c r="E513"/>
      <c r="F513"/>
      <c r="G513"/>
      <c r="H513"/>
      <c r="I513"/>
      <c r="J513"/>
      <c r="K513"/>
      <c r="L513"/>
      <c r="M513"/>
    </row>
    <row r="514" spans="1:13" x14ac:dyDescent="0.25">
      <c r="A514"/>
      <c r="B514"/>
      <c r="C514"/>
      <c r="D514"/>
      <c r="E514"/>
      <c r="F514"/>
      <c r="G514"/>
      <c r="H514"/>
      <c r="I514"/>
      <c r="J514"/>
      <c r="K514"/>
      <c r="L514"/>
      <c r="M514"/>
    </row>
    <row r="515" spans="1:13" x14ac:dyDescent="0.25">
      <c r="A515"/>
      <c r="B515"/>
      <c r="C515"/>
      <c r="D515"/>
      <c r="E515"/>
      <c r="F515"/>
      <c r="G515"/>
      <c r="H515"/>
      <c r="I515"/>
      <c r="J515"/>
      <c r="K515"/>
      <c r="L515"/>
      <c r="M515"/>
    </row>
    <row r="516" spans="1:13" x14ac:dyDescent="0.25">
      <c r="A516"/>
      <c r="B516"/>
      <c r="C516"/>
      <c r="D516"/>
      <c r="E516"/>
      <c r="F516"/>
      <c r="G516"/>
      <c r="H516"/>
      <c r="I516"/>
      <c r="J516"/>
      <c r="K516"/>
      <c r="L516"/>
      <c r="M516"/>
    </row>
    <row r="517" spans="1:13" x14ac:dyDescent="0.25">
      <c r="A517"/>
      <c r="B517"/>
      <c r="C517"/>
      <c r="D517"/>
      <c r="E517"/>
      <c r="F517"/>
      <c r="G517"/>
      <c r="H517"/>
      <c r="I517"/>
      <c r="J517"/>
      <c r="K517"/>
      <c r="L517"/>
      <c r="M517"/>
    </row>
    <row r="518" spans="1:13" x14ac:dyDescent="0.25">
      <c r="A518"/>
      <c r="B518"/>
      <c r="C518"/>
      <c r="D518"/>
      <c r="E518"/>
      <c r="F518"/>
      <c r="G518"/>
      <c r="H518"/>
      <c r="I518"/>
      <c r="J518"/>
      <c r="K518"/>
      <c r="L518"/>
      <c r="M518"/>
    </row>
    <row r="519" spans="1:13" x14ac:dyDescent="0.25">
      <c r="A519"/>
      <c r="B519"/>
      <c r="C519"/>
      <c r="D519"/>
      <c r="E519"/>
      <c r="F519"/>
      <c r="G519"/>
      <c r="H519"/>
      <c r="I519"/>
      <c r="J519"/>
      <c r="K519"/>
      <c r="L519"/>
      <c r="M519"/>
    </row>
    <row r="520" spans="1:13" x14ac:dyDescent="0.25">
      <c r="A520"/>
      <c r="B520"/>
      <c r="C520"/>
      <c r="D520"/>
      <c r="E520"/>
      <c r="F520"/>
      <c r="G520"/>
      <c r="H520"/>
      <c r="I520"/>
      <c r="J520"/>
      <c r="K520"/>
      <c r="L520"/>
      <c r="M520"/>
    </row>
    <row r="521" spans="1:13" x14ac:dyDescent="0.25">
      <c r="A521"/>
      <c r="B521"/>
      <c r="C521"/>
      <c r="D521"/>
      <c r="E521"/>
      <c r="F521"/>
      <c r="G521"/>
      <c r="H521"/>
      <c r="I521"/>
      <c r="J521"/>
      <c r="K521"/>
      <c r="L521"/>
      <c r="M521"/>
    </row>
    <row r="522" spans="1:13" x14ac:dyDescent="0.25">
      <c r="A522"/>
      <c r="B522"/>
      <c r="C522"/>
      <c r="D522"/>
      <c r="E522"/>
      <c r="F522"/>
      <c r="G522"/>
      <c r="H522"/>
      <c r="I522"/>
      <c r="J522"/>
      <c r="K522"/>
      <c r="L522"/>
      <c r="M522"/>
    </row>
    <row r="523" spans="1:13" x14ac:dyDescent="0.25">
      <c r="A523"/>
      <c r="B523"/>
      <c r="C523"/>
      <c r="D523"/>
      <c r="E523"/>
      <c r="F523"/>
      <c r="G523"/>
      <c r="H523"/>
      <c r="I523"/>
      <c r="J523"/>
      <c r="K523"/>
      <c r="L523"/>
      <c r="M523"/>
    </row>
    <row r="524" spans="1:13" x14ac:dyDescent="0.25">
      <c r="A524"/>
      <c r="B524"/>
      <c r="C524"/>
      <c r="D524"/>
      <c r="E524"/>
      <c r="F524"/>
      <c r="G524"/>
      <c r="H524"/>
      <c r="I524"/>
      <c r="J524"/>
      <c r="K524"/>
      <c r="L524"/>
      <c r="M524"/>
    </row>
    <row r="525" spans="1:13" x14ac:dyDescent="0.25">
      <c r="A525"/>
      <c r="B525"/>
      <c r="C525"/>
      <c r="D525"/>
      <c r="E525"/>
      <c r="F525"/>
      <c r="G525"/>
      <c r="H525"/>
      <c r="I525"/>
      <c r="J525"/>
      <c r="K525"/>
      <c r="L525"/>
      <c r="M525"/>
    </row>
    <row r="526" spans="1:13" x14ac:dyDescent="0.25">
      <c r="A526"/>
      <c r="B526"/>
      <c r="C526"/>
      <c r="D526"/>
      <c r="E526"/>
      <c r="F526"/>
      <c r="G526"/>
      <c r="H526"/>
      <c r="I526"/>
      <c r="J526"/>
      <c r="K526"/>
      <c r="L526"/>
      <c r="M526"/>
    </row>
    <row r="527" spans="1:13" x14ac:dyDescent="0.25">
      <c r="A527"/>
      <c r="B527"/>
      <c r="C527"/>
      <c r="D527"/>
      <c r="E527"/>
      <c r="F527"/>
      <c r="G527"/>
      <c r="H527"/>
      <c r="I527"/>
      <c r="J527"/>
      <c r="K527"/>
      <c r="L527"/>
      <c r="M527"/>
    </row>
    <row r="528" spans="1:13" x14ac:dyDescent="0.25">
      <c r="A528"/>
      <c r="B528"/>
      <c r="C528"/>
      <c r="D528"/>
      <c r="E528"/>
      <c r="F528"/>
      <c r="G528"/>
      <c r="H528"/>
      <c r="I528"/>
      <c r="J528"/>
      <c r="K528"/>
      <c r="L528"/>
      <c r="M528"/>
    </row>
    <row r="529" spans="1:13" x14ac:dyDescent="0.25">
      <c r="A529"/>
      <c r="B529"/>
      <c r="C529"/>
      <c r="D529"/>
      <c r="E529"/>
      <c r="F529"/>
      <c r="G529"/>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row r="641" spans="1:13" x14ac:dyDescent="0.25">
      <c r="A641"/>
      <c r="B641"/>
      <c r="C641"/>
      <c r="D641"/>
      <c r="E641"/>
      <c r="F641"/>
      <c r="G641"/>
      <c r="H641"/>
      <c r="I641"/>
      <c r="J641"/>
      <c r="K641"/>
      <c r="L641"/>
      <c r="M641"/>
    </row>
    <row r="642" spans="1:13" x14ac:dyDescent="0.25">
      <c r="A642"/>
      <c r="B642"/>
      <c r="C642"/>
      <c r="D642"/>
      <c r="E642"/>
      <c r="F642"/>
      <c r="G642"/>
      <c r="H642"/>
      <c r="I642"/>
      <c r="J642"/>
      <c r="K642"/>
      <c r="L642"/>
      <c r="M642"/>
    </row>
    <row r="643" spans="1:13" x14ac:dyDescent="0.25">
      <c r="A643"/>
      <c r="B643"/>
      <c r="C643"/>
      <c r="D643"/>
      <c r="E643"/>
      <c r="F643"/>
      <c r="G643"/>
      <c r="H643"/>
      <c r="I643"/>
      <c r="J643"/>
      <c r="K643"/>
      <c r="L643"/>
      <c r="M643"/>
    </row>
    <row r="644" spans="1:13" x14ac:dyDescent="0.25">
      <c r="A644"/>
      <c r="B644"/>
      <c r="C644"/>
      <c r="D644"/>
      <c r="E644"/>
      <c r="F644"/>
      <c r="G644"/>
      <c r="H644"/>
      <c r="I644"/>
      <c r="J644"/>
      <c r="K644"/>
      <c r="L644"/>
      <c r="M644"/>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83969" r:id="rId5" name="ToggleButton1">
          <controlPr defaultSize="0" autoFill="0" autoLine="0" r:id="rId6">
            <anchor moveWithCells="1">
              <from>
                <xdr:col>2</xdr:col>
                <xdr:colOff>19050</xdr:colOff>
                <xdr:row>0</xdr:row>
                <xdr:rowOff>9525</xdr:rowOff>
              </from>
              <to>
                <xdr:col>4</xdr:col>
                <xdr:colOff>0</xdr:colOff>
                <xdr:row>1</xdr:row>
                <xdr:rowOff>180975</xdr:rowOff>
              </to>
            </anchor>
          </controlPr>
        </control>
      </mc:Choice>
      <mc:Fallback>
        <control shapeId="83969" r:id="rId5" name="ToggleButton1"/>
      </mc:Fallback>
    </mc:AlternateContent>
    <mc:AlternateContent xmlns:mc="http://schemas.openxmlformats.org/markup-compatibility/2006">
      <mc:Choice Requires="x14">
        <control shapeId="83970" r:id="rId7" name="ToggleButton2">
          <controlPr defaultSize="0" autoLine="0" r:id="rId8">
            <anchor moveWithCells="1">
              <from>
                <xdr:col>3</xdr:col>
                <xdr:colOff>1419225</xdr:colOff>
                <xdr:row>0</xdr:row>
                <xdr:rowOff>9525</xdr:rowOff>
              </from>
              <to>
                <xdr:col>5</xdr:col>
                <xdr:colOff>19050</xdr:colOff>
                <xdr:row>1</xdr:row>
                <xdr:rowOff>180975</xdr:rowOff>
              </to>
            </anchor>
          </controlPr>
        </control>
      </mc:Choice>
      <mc:Fallback>
        <control shapeId="83970" r:id="rId7" name="ToggleButton2"/>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AA492"/>
  <sheetViews>
    <sheetView workbookViewId="0">
      <selection activeCell="C448" sqref="C448"/>
    </sheetView>
  </sheetViews>
  <sheetFormatPr defaultRowHeight="15" x14ac:dyDescent="0.25"/>
  <cols>
    <col min="1" max="2" width="34.28515625" customWidth="1"/>
    <col min="3" max="3" width="26.42578125" customWidth="1"/>
  </cols>
  <sheetData>
    <row r="1" spans="1:9" ht="15.75" x14ac:dyDescent="0.25">
      <c r="B1" t="s">
        <v>1484</v>
      </c>
      <c r="C1" s="3" t="s">
        <v>90</v>
      </c>
    </row>
    <row r="2" spans="1:9" ht="18" x14ac:dyDescent="0.25">
      <c r="A2" t="str">
        <f>C2&amp;IF(ISBLANK(D2),""," "&amp;D2)&amp;IF(ISBLANK(E2),""," "&amp;E2)&amp;IF(ISBLANK(F2),""," "&amp;F2)&amp;IF(ISBLANK(G2),""," "&amp;G2)&amp;IF(ISBLANK(H2),""," "&amp;H2)&amp;IF(ISBLANK(I2),""," "&amp;I2)&amp;IF(ISBLANK(J2),""," "&amp;J2)&amp;IF(ISBLANK(K2),""," "&amp;K2)&amp;IF(ISBLANK(L2),""," "&amp;L2)&amp;IF(ISBLANK(M2),""," "&amp;M2)&amp;IF(ISBLANK(N2),""," "&amp;N2)&amp;IF(ISBLANK(O2),""," "&amp;O2)&amp;IF(ISBLANK(P2),""," "&amp;P2)&amp;IF(ISBLANK(Q2),""," "&amp;Q2)&amp;IF(ISBLANK(R2),""," "&amp;R2)&amp;IF(ISBLANK(S2),""," "&amp;S2)&amp;IF(ISBLANK(T2),""," "&amp;T2)&amp;IF(ISBLANK(U2),""," "&amp;U2)&amp;IF(ISBLANK(V2),""," "&amp;V2)&amp;IF(ISBLANK(W2),""," "&amp;W2)&amp;IF(ISBLANK(X2),""," "&amp;X2)&amp;IF(ISBLANK(Y2),""," "&amp;Y2)&amp;IF(ISBLANK(Z2),""," "&amp;Z2)&amp;IF(ISBLANK(AA2),""," "&amp;AA2)</f>
        <v>Event and Demographic Data</v>
      </c>
      <c r="B2" t="s">
        <v>93</v>
      </c>
      <c r="C2" s="12" t="s">
        <v>117</v>
      </c>
      <c r="D2" t="s">
        <v>118</v>
      </c>
      <c r="E2" t="s">
        <v>119</v>
      </c>
      <c r="F2" t="s">
        <v>120</v>
      </c>
    </row>
    <row r="3" spans="1:9" ht="16.5" x14ac:dyDescent="0.25">
      <c r="A3" t="str">
        <f t="shared" ref="A3:A66" si="0">C3&amp;IF(ISBLANK(D3),""," "&amp;D3)&amp;IF(ISBLANK(E3),""," "&amp;E3)&amp;IF(ISBLANK(F3),""," "&amp;F3)&amp;IF(ISBLANK(G3),""," "&amp;G3)&amp;IF(ISBLANK(H3),""," "&amp;H3)&amp;IF(ISBLANK(I3),""," "&amp;I3)&amp;IF(ISBLANK(J3),""," "&amp;J3)&amp;IF(ISBLANK(K3),""," "&amp;K3)&amp;IF(ISBLANK(L3),""," "&amp;L3)&amp;IF(ISBLANK(M3),""," "&amp;M3)&amp;IF(ISBLANK(N3),""," "&amp;N3)&amp;IF(ISBLANK(O3),""," "&amp;O3)&amp;IF(ISBLANK(P3),""," "&amp;P3)&amp;IF(ISBLANK(Q3),""," "&amp;Q3)&amp;IF(ISBLANK(R3),""," "&amp;R3)&amp;IF(ISBLANK(S3),""," "&amp;S3)&amp;IF(ISBLANK(T3),""," "&amp;T3)&amp;IF(ISBLANK(U3),""," "&amp;U3)&amp;IF(ISBLANK(V3),""," "&amp;V3)&amp;IF(ISBLANK(W3),""," "&amp;W3)&amp;IF(ISBLANK(X3),""," "&amp;X3)&amp;IF(ISBLANK(Y3),""," "&amp;Y3)&amp;IF(ISBLANK(Z3),""," "&amp;Z3)&amp;IF(ISBLANK(AA3),""," "&amp;AA3)</f>
        <v>General</v>
      </c>
      <c r="B3" t="s">
        <v>94</v>
      </c>
      <c r="C3" s="13" t="s">
        <v>94</v>
      </c>
    </row>
    <row r="4" spans="1:9" x14ac:dyDescent="0.25">
      <c r="A4" t="str">
        <f t="shared" si="0"/>
        <v>NHS Organisation Code - primary investigator/reporter PS</v>
      </c>
      <c r="B4" t="s">
        <v>1118</v>
      </c>
      <c r="C4" s="11" t="s">
        <v>121</v>
      </c>
      <c r="D4" t="s">
        <v>112</v>
      </c>
      <c r="E4" t="s">
        <v>122</v>
      </c>
      <c r="F4" t="s">
        <v>123</v>
      </c>
      <c r="G4" t="s">
        <v>124</v>
      </c>
      <c r="H4" t="s">
        <v>125</v>
      </c>
      <c r="I4" t="s">
        <v>20</v>
      </c>
    </row>
    <row r="5" spans="1:9" x14ac:dyDescent="0.25">
      <c r="A5" t="str">
        <f t="shared" si="0"/>
        <v>NHS Organisation code(s) - secondary</v>
      </c>
      <c r="B5" t="s">
        <v>95</v>
      </c>
      <c r="C5" s="11" t="s">
        <v>121</v>
      </c>
      <c r="D5" t="s">
        <v>112</v>
      </c>
      <c r="E5" t="s">
        <v>126</v>
      </c>
      <c r="F5" t="s">
        <v>123</v>
      </c>
      <c r="G5" t="s">
        <v>127</v>
      </c>
    </row>
    <row r="6" spans="1:9" x14ac:dyDescent="0.25">
      <c r="A6" t="str">
        <f t="shared" si="0"/>
        <v>Non-conformance report reference PS, IG, PV, F</v>
      </c>
      <c r="B6" t="s">
        <v>1119</v>
      </c>
      <c r="C6" s="11" t="s">
        <v>128</v>
      </c>
      <c r="D6" t="s">
        <v>129</v>
      </c>
      <c r="E6" t="s">
        <v>130</v>
      </c>
      <c r="F6" t="s">
        <v>131</v>
      </c>
      <c r="G6" t="s">
        <v>132</v>
      </c>
      <c r="H6" t="s">
        <v>133</v>
      </c>
      <c r="I6" t="s">
        <v>22</v>
      </c>
    </row>
    <row r="7" spans="1:9" x14ac:dyDescent="0.25">
      <c r="A7" t="str">
        <f t="shared" si="0"/>
        <v>Number of patients affected PS, IG</v>
      </c>
      <c r="B7" t="s">
        <v>96</v>
      </c>
      <c r="C7" s="11" t="s">
        <v>134</v>
      </c>
      <c r="D7" t="s">
        <v>135</v>
      </c>
      <c r="E7" t="s">
        <v>136</v>
      </c>
      <c r="F7" t="s">
        <v>137</v>
      </c>
      <c r="G7" t="s">
        <v>131</v>
      </c>
      <c r="H7" t="s">
        <v>138</v>
      </c>
    </row>
    <row r="8" spans="1:9" x14ac:dyDescent="0.25">
      <c r="A8" t="str">
        <f t="shared" si="0"/>
        <v>Number of staff members affected PS, IG</v>
      </c>
      <c r="B8" t="s">
        <v>97</v>
      </c>
      <c r="C8" s="11" t="s">
        <v>134</v>
      </c>
      <c r="D8" t="s">
        <v>135</v>
      </c>
      <c r="E8" t="s">
        <v>139</v>
      </c>
      <c r="F8" t="s">
        <v>140</v>
      </c>
      <c r="G8" t="s">
        <v>137</v>
      </c>
      <c r="H8" t="s">
        <v>131</v>
      </c>
      <c r="I8" t="s">
        <v>138</v>
      </c>
    </row>
    <row r="9" spans="1:9" x14ac:dyDescent="0.25">
      <c r="A9" t="str">
        <f t="shared" si="0"/>
        <v>Therapy / Contract</v>
      </c>
      <c r="B9" t="s">
        <v>98</v>
      </c>
      <c r="C9" s="11" t="s">
        <v>141</v>
      </c>
      <c r="D9" t="s">
        <v>142</v>
      </c>
      <c r="E9" t="s">
        <v>143</v>
      </c>
    </row>
    <row r="10" spans="1:9" x14ac:dyDescent="0.25">
      <c r="A10" t="str">
        <f t="shared" si="0"/>
        <v>Date and time PS</v>
      </c>
      <c r="B10" t="s">
        <v>1120</v>
      </c>
      <c r="C10" s="11" t="s">
        <v>32</v>
      </c>
      <c r="D10" t="s">
        <v>118</v>
      </c>
      <c r="E10" t="s">
        <v>144</v>
      </c>
      <c r="F10" t="s">
        <v>20</v>
      </c>
    </row>
    <row r="11" spans="1:9" x14ac:dyDescent="0.25">
      <c r="A11" t="str">
        <f t="shared" si="0"/>
        <v>Country: PS</v>
      </c>
      <c r="B11" t="s">
        <v>1121</v>
      </c>
      <c r="C11" s="11" t="s">
        <v>145</v>
      </c>
      <c r="D11" t="s">
        <v>20</v>
      </c>
    </row>
    <row r="12" spans="1:9" x14ac:dyDescent="0.25">
      <c r="A12" t="str">
        <f t="shared" si="0"/>
        <v>England PS</v>
      </c>
      <c r="B12" t="s">
        <v>1122</v>
      </c>
      <c r="C12" s="11" t="s">
        <v>146</v>
      </c>
      <c r="D12" t="s">
        <v>20</v>
      </c>
    </row>
    <row r="13" spans="1:9" x14ac:dyDescent="0.25">
      <c r="A13" t="str">
        <f t="shared" si="0"/>
        <v>Scotland PS</v>
      </c>
      <c r="B13" t="s">
        <v>1123</v>
      </c>
      <c r="C13" s="11" t="s">
        <v>147</v>
      </c>
      <c r="D13" t="s">
        <v>20</v>
      </c>
    </row>
    <row r="14" spans="1:9" x14ac:dyDescent="0.25">
      <c r="A14" t="str">
        <f t="shared" si="0"/>
        <v>Wales PS</v>
      </c>
      <c r="B14" t="s">
        <v>1124</v>
      </c>
      <c r="C14" s="11" t="s">
        <v>148</v>
      </c>
      <c r="D14" t="s">
        <v>20</v>
      </c>
    </row>
    <row r="15" spans="1:9" x14ac:dyDescent="0.25">
      <c r="A15" t="str">
        <f t="shared" si="0"/>
        <v>Northern Ireland PS</v>
      </c>
      <c r="B15" t="s">
        <v>1125</v>
      </c>
      <c r="C15" s="11" t="s">
        <v>149</v>
      </c>
      <c r="D15" t="s">
        <v>150</v>
      </c>
      <c r="E15" t="s">
        <v>20</v>
      </c>
    </row>
    <row r="16" spans="1:9" x14ac:dyDescent="0.25">
      <c r="A16" t="str">
        <f t="shared" si="0"/>
        <v>Other PS</v>
      </c>
      <c r="B16" t="s">
        <v>1126</v>
      </c>
      <c r="C16" s="11" t="s">
        <v>106</v>
      </c>
      <c r="D16" t="s">
        <v>20</v>
      </c>
    </row>
    <row r="17" spans="1:10" x14ac:dyDescent="0.25">
      <c r="A17" t="str">
        <f t="shared" si="0"/>
        <v>Location event occurred: PS</v>
      </c>
      <c r="B17" t="s">
        <v>1127</v>
      </c>
      <c r="C17" s="11" t="s">
        <v>151</v>
      </c>
      <c r="D17" t="s">
        <v>152</v>
      </c>
      <c r="E17" t="s">
        <v>153</v>
      </c>
      <c r="F17" t="s">
        <v>20</v>
      </c>
    </row>
    <row r="18" spans="1:10" ht="25.5" x14ac:dyDescent="0.25">
      <c r="A18" t="str">
        <f t="shared" si="0"/>
        <v>Dispensary/warehouse/customer services</v>
      </c>
      <c r="B18" t="s">
        <v>99</v>
      </c>
      <c r="C18" s="11" t="s">
        <v>154</v>
      </c>
      <c r="D18" t="s">
        <v>155</v>
      </c>
    </row>
    <row r="19" spans="1:10" x14ac:dyDescent="0.25">
      <c r="A19" t="str">
        <f t="shared" si="0"/>
        <v>In-transit</v>
      </c>
      <c r="B19" t="s">
        <v>156</v>
      </c>
      <c r="C19" s="11" t="s">
        <v>156</v>
      </c>
    </row>
    <row r="20" spans="1:10" x14ac:dyDescent="0.25">
      <c r="A20" t="str">
        <f t="shared" si="0"/>
        <v>Private house/flat</v>
      </c>
      <c r="B20" t="s">
        <v>100</v>
      </c>
      <c r="C20" s="11" t="s">
        <v>157</v>
      </c>
      <c r="D20" t="s">
        <v>158</v>
      </c>
    </row>
    <row r="21" spans="1:10" x14ac:dyDescent="0.25">
      <c r="A21" t="str">
        <f t="shared" si="0"/>
        <v>Residential Home</v>
      </c>
      <c r="B21" t="s">
        <v>107</v>
      </c>
      <c r="C21" s="11" t="s">
        <v>159</v>
      </c>
      <c r="D21" t="s">
        <v>160</v>
      </c>
    </row>
    <row r="22" spans="1:10" x14ac:dyDescent="0.25">
      <c r="A22" t="str">
        <f t="shared" si="0"/>
        <v>Nursing Home/Hospice</v>
      </c>
      <c r="B22" t="s">
        <v>101</v>
      </c>
      <c r="C22" s="11" t="s">
        <v>161</v>
      </c>
      <c r="D22" t="s">
        <v>162</v>
      </c>
    </row>
    <row r="23" spans="1:10" x14ac:dyDescent="0.25">
      <c r="A23" t="str">
        <f t="shared" si="0"/>
        <v>Prison/remand</v>
      </c>
      <c r="B23" t="s">
        <v>102</v>
      </c>
      <c r="C23" s="11" t="s">
        <v>102</v>
      </c>
    </row>
    <row r="24" spans="1:10" x14ac:dyDescent="0.25">
      <c r="A24" t="str">
        <f t="shared" si="0"/>
        <v>GP Surgery or Primary care clinic</v>
      </c>
      <c r="B24" t="s">
        <v>103</v>
      </c>
      <c r="C24" s="11" t="s">
        <v>163</v>
      </c>
      <c r="D24" t="s">
        <v>164</v>
      </c>
      <c r="E24" t="s">
        <v>165</v>
      </c>
      <c r="F24" t="s">
        <v>166</v>
      </c>
      <c r="G24" t="s">
        <v>167</v>
      </c>
      <c r="H24" t="s">
        <v>168</v>
      </c>
    </row>
    <row r="25" spans="1:10" x14ac:dyDescent="0.25">
      <c r="A25" t="str">
        <f t="shared" si="0"/>
        <v>Intermediate care setting</v>
      </c>
      <c r="B25" t="s">
        <v>104</v>
      </c>
      <c r="C25" s="11" t="s">
        <v>169</v>
      </c>
      <c r="D25" t="s">
        <v>167</v>
      </c>
      <c r="E25" t="s">
        <v>170</v>
      </c>
    </row>
    <row r="26" spans="1:10" x14ac:dyDescent="0.25">
      <c r="A26" t="str">
        <f t="shared" si="0"/>
        <v>Hospital</v>
      </c>
      <c r="B26" t="s">
        <v>105</v>
      </c>
      <c r="C26" s="11" t="s">
        <v>105</v>
      </c>
    </row>
    <row r="27" spans="1:10" x14ac:dyDescent="0.25">
      <c r="A27" t="str">
        <f t="shared" si="0"/>
        <v>Other</v>
      </c>
      <c r="B27" t="s">
        <v>106</v>
      </c>
      <c r="C27" s="11" t="s">
        <v>106</v>
      </c>
    </row>
    <row r="28" spans="1:10" ht="16.5" x14ac:dyDescent="0.25">
      <c r="A28" t="str">
        <f t="shared" si="0"/>
        <v>Degree of Patient Harm (see NRLS definitions) PS</v>
      </c>
      <c r="B28" t="s">
        <v>1128</v>
      </c>
      <c r="C28" s="13" t="s">
        <v>171</v>
      </c>
      <c r="D28" t="s">
        <v>135</v>
      </c>
      <c r="E28" t="s">
        <v>172</v>
      </c>
      <c r="F28" t="s">
        <v>173</v>
      </c>
      <c r="G28" t="s">
        <v>174</v>
      </c>
      <c r="H28" t="s">
        <v>175</v>
      </c>
      <c r="I28" t="s">
        <v>176</v>
      </c>
      <c r="J28" t="s">
        <v>20</v>
      </c>
    </row>
    <row r="29" spans="1:10" x14ac:dyDescent="0.25">
      <c r="A29" t="str">
        <f t="shared" si="0"/>
        <v>None</v>
      </c>
      <c r="B29" t="s">
        <v>108</v>
      </c>
      <c r="C29" s="11" t="s">
        <v>108</v>
      </c>
    </row>
    <row r="30" spans="1:10" x14ac:dyDescent="0.25">
      <c r="A30" t="str">
        <f t="shared" si="0"/>
        <v>Low</v>
      </c>
      <c r="B30" t="s">
        <v>78</v>
      </c>
      <c r="C30" s="11" t="s">
        <v>78</v>
      </c>
    </row>
    <row r="31" spans="1:10" x14ac:dyDescent="0.25">
      <c r="A31" t="str">
        <f t="shared" si="0"/>
        <v>Moderate</v>
      </c>
      <c r="B31" t="s">
        <v>81</v>
      </c>
      <c r="C31" s="11" t="s">
        <v>81</v>
      </c>
    </row>
    <row r="32" spans="1:10" x14ac:dyDescent="0.25">
      <c r="A32" t="str">
        <f t="shared" si="0"/>
        <v>Severe</v>
      </c>
      <c r="B32" t="s">
        <v>109</v>
      </c>
      <c r="C32" s="11" t="s">
        <v>109</v>
      </c>
    </row>
    <row r="33" spans="1:10" x14ac:dyDescent="0.25">
      <c r="A33" t="str">
        <f t="shared" si="0"/>
        <v>Death</v>
      </c>
      <c r="B33" t="s">
        <v>110</v>
      </c>
      <c r="C33" s="11" t="s">
        <v>110</v>
      </c>
    </row>
    <row r="34" spans="1:10" ht="16.5" x14ac:dyDescent="0.25">
      <c r="A34" t="str">
        <f t="shared" si="0"/>
        <v>Reported by Category; Caused by Categories</v>
      </c>
      <c r="B34" t="s">
        <v>111</v>
      </c>
      <c r="C34" s="13" t="s">
        <v>177</v>
      </c>
      <c r="D34" t="s">
        <v>178</v>
      </c>
      <c r="E34" t="s">
        <v>179</v>
      </c>
      <c r="F34" t="s">
        <v>180</v>
      </c>
      <c r="G34" t="s">
        <v>178</v>
      </c>
      <c r="H34" t="s">
        <v>181</v>
      </c>
    </row>
    <row r="35" spans="1:10" x14ac:dyDescent="0.25">
      <c r="A35" t="str">
        <f t="shared" si="0"/>
        <v>Organisation</v>
      </c>
      <c r="B35" t="s">
        <v>112</v>
      </c>
      <c r="C35" s="11" t="s">
        <v>112</v>
      </c>
    </row>
    <row r="36" spans="1:10" x14ac:dyDescent="0.25">
      <c r="A36" t="str">
        <f t="shared" si="0"/>
        <v>NHS Trust / Health Board / Hospital</v>
      </c>
      <c r="B36" t="s">
        <v>113</v>
      </c>
      <c r="C36" s="11" t="s">
        <v>121</v>
      </c>
      <c r="D36" t="s">
        <v>182</v>
      </c>
      <c r="E36" t="s">
        <v>142</v>
      </c>
      <c r="F36" t="s">
        <v>183</v>
      </c>
      <c r="G36" t="s">
        <v>184</v>
      </c>
      <c r="H36" t="s">
        <v>142</v>
      </c>
      <c r="I36" t="s">
        <v>105</v>
      </c>
    </row>
    <row r="37" spans="1:10" x14ac:dyDescent="0.25">
      <c r="A37" t="str">
        <f t="shared" si="0"/>
        <v>Other Healthcare Professional</v>
      </c>
      <c r="B37" t="s">
        <v>114</v>
      </c>
      <c r="C37" s="11" t="s">
        <v>106</v>
      </c>
      <c r="D37" t="s">
        <v>185</v>
      </c>
      <c r="E37" t="s">
        <v>186</v>
      </c>
    </row>
    <row r="38" spans="1:10" x14ac:dyDescent="0.25">
      <c r="A38" t="str">
        <f t="shared" si="0"/>
        <v>Purchasing Authority / Commissioner / CCG</v>
      </c>
      <c r="B38" t="s">
        <v>115</v>
      </c>
      <c r="C38" s="11" t="s">
        <v>187</v>
      </c>
      <c r="D38" t="s">
        <v>188</v>
      </c>
      <c r="E38" t="s">
        <v>142</v>
      </c>
      <c r="F38" t="s">
        <v>189</v>
      </c>
      <c r="G38" t="s">
        <v>142</v>
      </c>
      <c r="H38" t="s">
        <v>190</v>
      </c>
    </row>
    <row r="39" spans="1:10" x14ac:dyDescent="0.25">
      <c r="A39" t="str">
        <f t="shared" si="0"/>
        <v>Pharmaceutical / Device Companies</v>
      </c>
      <c r="B39" t="s">
        <v>116</v>
      </c>
      <c r="C39" s="11" t="s">
        <v>191</v>
      </c>
      <c r="D39" t="s">
        <v>142</v>
      </c>
      <c r="E39" t="s">
        <v>192</v>
      </c>
      <c r="F39" t="s">
        <v>193</v>
      </c>
    </row>
    <row r="40" spans="1:10" x14ac:dyDescent="0.25">
      <c r="A40" t="str">
        <f t="shared" si="0"/>
        <v>Patient / Patient Representative / Carer / Advocate</v>
      </c>
      <c r="B40" t="s">
        <v>1129</v>
      </c>
      <c r="C40" t="s">
        <v>172</v>
      </c>
      <c r="D40" t="s">
        <v>142</v>
      </c>
      <c r="E40" t="s">
        <v>172</v>
      </c>
      <c r="F40" t="s">
        <v>194</v>
      </c>
      <c r="G40" t="s">
        <v>142</v>
      </c>
      <c r="H40" t="s">
        <v>195</v>
      </c>
      <c r="I40" t="s">
        <v>142</v>
      </c>
      <c r="J40" t="s">
        <v>196</v>
      </c>
    </row>
    <row r="41" spans="1:10" x14ac:dyDescent="0.25">
      <c r="A41" t="str">
        <f t="shared" si="0"/>
        <v>Primary sub-contractor</v>
      </c>
      <c r="B41" t="s">
        <v>1130</v>
      </c>
      <c r="C41" t="s">
        <v>166</v>
      </c>
      <c r="D41" t="s">
        <v>197</v>
      </c>
    </row>
    <row r="42" spans="1:10" x14ac:dyDescent="0.25">
      <c r="A42" t="str">
        <f t="shared" si="0"/>
        <v>Suppliers and sub-contractors</v>
      </c>
      <c r="B42" t="s">
        <v>1131</v>
      </c>
      <c r="C42" t="s">
        <v>198</v>
      </c>
      <c r="D42" t="s">
        <v>118</v>
      </c>
      <c r="E42" t="s">
        <v>199</v>
      </c>
    </row>
    <row r="43" spans="1:10" x14ac:dyDescent="0.25">
      <c r="A43" t="str">
        <f t="shared" si="0"/>
        <v>Reporting staff type</v>
      </c>
      <c r="B43" t="s">
        <v>1132</v>
      </c>
      <c r="C43" t="s">
        <v>200</v>
      </c>
      <c r="D43" t="s">
        <v>139</v>
      </c>
      <c r="E43" t="s">
        <v>201</v>
      </c>
    </row>
    <row r="44" spans="1:10" x14ac:dyDescent="0.25">
      <c r="A44" t="str">
        <f t="shared" si="0"/>
        <v>Medical</v>
      </c>
      <c r="B44" t="s">
        <v>202</v>
      </c>
      <c r="C44" t="s">
        <v>202</v>
      </c>
    </row>
    <row r="45" spans="1:10" x14ac:dyDescent="0.25">
      <c r="A45" t="str">
        <f t="shared" si="0"/>
        <v>Nurse</v>
      </c>
      <c r="B45" t="s">
        <v>203</v>
      </c>
      <c r="C45" t="s">
        <v>203</v>
      </c>
    </row>
    <row r="46" spans="1:10" x14ac:dyDescent="0.25">
      <c r="A46" t="str">
        <f t="shared" si="0"/>
        <v>Pharmacy</v>
      </c>
      <c r="B46" t="s">
        <v>204</v>
      </c>
      <c r="C46" t="s">
        <v>204</v>
      </c>
    </row>
    <row r="47" spans="1:10" x14ac:dyDescent="0.25">
      <c r="A47" t="str">
        <f t="shared" si="0"/>
        <v>Dental</v>
      </c>
      <c r="B47" t="s">
        <v>205</v>
      </c>
      <c r="C47" t="s">
        <v>205</v>
      </c>
    </row>
    <row r="48" spans="1:10" x14ac:dyDescent="0.25">
      <c r="A48" t="str">
        <f t="shared" si="0"/>
        <v>Support staff</v>
      </c>
      <c r="B48" t="s">
        <v>1133</v>
      </c>
      <c r="C48" t="s">
        <v>206</v>
      </c>
      <c r="D48" t="s">
        <v>139</v>
      </c>
    </row>
    <row r="49" spans="1:8" x14ac:dyDescent="0.25">
      <c r="A49" t="str">
        <f t="shared" si="0"/>
        <v>Serious non-conformance type</v>
      </c>
      <c r="B49" t="s">
        <v>1134</v>
      </c>
      <c r="C49" t="s">
        <v>207</v>
      </c>
      <c r="D49" t="s">
        <v>208</v>
      </c>
      <c r="E49" t="s">
        <v>201</v>
      </c>
    </row>
    <row r="50" spans="1:8" x14ac:dyDescent="0.25">
      <c r="A50" t="str">
        <f t="shared" si="0"/>
        <v>Patient Safety (PS)</v>
      </c>
      <c r="B50" t="s">
        <v>14</v>
      </c>
      <c r="C50" t="s">
        <v>172</v>
      </c>
      <c r="D50" t="s">
        <v>209</v>
      </c>
      <c r="E50" t="s">
        <v>210</v>
      </c>
    </row>
    <row r="51" spans="1:8" x14ac:dyDescent="0.25">
      <c r="A51" t="str">
        <f t="shared" si="0"/>
        <v>Safeguarding (S)</v>
      </c>
      <c r="B51" t="s">
        <v>1135</v>
      </c>
      <c r="C51" t="s">
        <v>211</v>
      </c>
      <c r="D51" t="s">
        <v>212</v>
      </c>
    </row>
    <row r="52" spans="1:8" x14ac:dyDescent="0.25">
      <c r="A52" t="str">
        <f t="shared" si="0"/>
        <v>Adverse Drug Reaction; pharmacovigilence (PV)</v>
      </c>
      <c r="B52" t="s">
        <v>1136</v>
      </c>
      <c r="C52" t="s">
        <v>213</v>
      </c>
      <c r="D52" t="s">
        <v>214</v>
      </c>
      <c r="E52" t="s">
        <v>215</v>
      </c>
      <c r="F52" t="s">
        <v>216</v>
      </c>
      <c r="G52" t="s">
        <v>217</v>
      </c>
    </row>
    <row r="53" spans="1:8" x14ac:dyDescent="0.25">
      <c r="A53" t="str">
        <f t="shared" si="0"/>
        <v>Faulty Medicine or Device (F)</v>
      </c>
      <c r="B53" t="s">
        <v>1137</v>
      </c>
      <c r="C53" t="s">
        <v>218</v>
      </c>
      <c r="D53" t="s">
        <v>219</v>
      </c>
      <c r="E53" t="s">
        <v>165</v>
      </c>
      <c r="F53" t="s">
        <v>192</v>
      </c>
      <c r="G53" t="s">
        <v>220</v>
      </c>
    </row>
    <row r="54" spans="1:8" x14ac:dyDescent="0.25">
      <c r="A54" t="str">
        <f t="shared" si="0"/>
        <v>Confidentiality or Consent (Information Governance) (IG)</v>
      </c>
      <c r="B54" t="s">
        <v>1138</v>
      </c>
      <c r="C54" t="s">
        <v>221</v>
      </c>
      <c r="D54" t="s">
        <v>165</v>
      </c>
      <c r="E54" t="s">
        <v>222</v>
      </c>
      <c r="F54" t="s">
        <v>223</v>
      </c>
      <c r="G54" t="s">
        <v>224</v>
      </c>
      <c r="H54" t="s">
        <v>225</v>
      </c>
    </row>
    <row r="55" spans="1:8" x14ac:dyDescent="0.25">
      <c r="A55" t="str">
        <f t="shared" si="0"/>
        <v>Complaint (C)</v>
      </c>
      <c r="B55" t="s">
        <v>1139</v>
      </c>
      <c r="C55" t="s">
        <v>226</v>
      </c>
      <c r="D55" t="s">
        <v>227</v>
      </c>
    </row>
    <row r="56" spans="1:8" x14ac:dyDescent="0.25">
      <c r="A56" t="str">
        <f t="shared" si="0"/>
        <v>Not-serious – downgraded following triage/investigation</v>
      </c>
      <c r="B56" t="s">
        <v>1140</v>
      </c>
      <c r="C56" t="s">
        <v>228</v>
      </c>
      <c r="D56" t="s">
        <v>229</v>
      </c>
      <c r="E56" t="s">
        <v>230</v>
      </c>
      <c r="F56" t="s">
        <v>231</v>
      </c>
      <c r="G56" t="s">
        <v>232</v>
      </c>
    </row>
    <row r="57" spans="1:8" x14ac:dyDescent="0.25">
      <c r="A57" t="str">
        <f t="shared" si="0"/>
        <v>Medicine / Device details (PS, F)</v>
      </c>
      <c r="B57" t="s">
        <v>1141</v>
      </c>
      <c r="C57" t="s">
        <v>219</v>
      </c>
      <c r="D57" t="s">
        <v>142</v>
      </c>
      <c r="E57" t="s">
        <v>192</v>
      </c>
      <c r="F57" t="s">
        <v>233</v>
      </c>
      <c r="G57" t="s">
        <v>234</v>
      </c>
      <c r="H57" t="s">
        <v>235</v>
      </c>
    </row>
    <row r="58" spans="1:8" ht="15.75" thickBot="1" x14ac:dyDescent="0.3">
      <c r="A58" t="str">
        <f t="shared" si="0"/>
        <v>Approved name</v>
      </c>
      <c r="B58" t="s">
        <v>21</v>
      </c>
      <c r="C58" s="7" t="s">
        <v>236</v>
      </c>
      <c r="D58" t="s">
        <v>237</v>
      </c>
    </row>
    <row r="59" spans="1:8" ht="15.75" thickBot="1" x14ac:dyDescent="0.3">
      <c r="A59" t="str">
        <f t="shared" si="0"/>
        <v>proprietary name</v>
      </c>
      <c r="B59" t="s">
        <v>1142</v>
      </c>
      <c r="C59" s="7" t="s">
        <v>238</v>
      </c>
      <c r="D59" t="s">
        <v>237</v>
      </c>
    </row>
    <row r="60" spans="1:8" ht="15.75" thickBot="1" x14ac:dyDescent="0.3">
      <c r="A60" t="str">
        <f t="shared" si="0"/>
        <v>Non-proprietary Name</v>
      </c>
      <c r="B60" t="s">
        <v>23</v>
      </c>
      <c r="C60" s="7" t="s">
        <v>239</v>
      </c>
      <c r="D60" t="s">
        <v>240</v>
      </c>
    </row>
    <row r="61" spans="1:8" ht="15.75" thickBot="1" x14ac:dyDescent="0.3">
      <c r="A61" t="str">
        <f t="shared" si="0"/>
        <v>Form</v>
      </c>
      <c r="B61" t="s">
        <v>25</v>
      </c>
      <c r="C61" s="7" t="s">
        <v>25</v>
      </c>
    </row>
    <row r="62" spans="1:8" ht="15.75" thickBot="1" x14ac:dyDescent="0.3">
      <c r="A62" t="str">
        <f t="shared" si="0"/>
        <v>Strength</v>
      </c>
      <c r="B62" t="s">
        <v>26</v>
      </c>
      <c r="C62" s="7" t="s">
        <v>26</v>
      </c>
    </row>
    <row r="63" spans="1:8" ht="15.75" thickBot="1" x14ac:dyDescent="0.3">
      <c r="A63" t="str">
        <f t="shared" si="0"/>
        <v>Container Type &amp; Size</v>
      </c>
      <c r="B63" t="s">
        <v>27</v>
      </c>
      <c r="C63" s="7" t="s">
        <v>241</v>
      </c>
      <c r="D63" t="s">
        <v>242</v>
      </c>
      <c r="E63" t="s">
        <v>243</v>
      </c>
      <c r="F63" t="s">
        <v>244</v>
      </c>
    </row>
    <row r="64" spans="1:8" ht="15.75" thickBot="1" x14ac:dyDescent="0.3">
      <c r="A64" t="str">
        <f t="shared" si="0"/>
        <v>Route</v>
      </c>
      <c r="B64" t="s">
        <v>28</v>
      </c>
      <c r="C64" s="8" t="s">
        <v>28</v>
      </c>
    </row>
    <row r="65" spans="1:7" ht="15.75" thickBot="1" x14ac:dyDescent="0.3">
      <c r="A65" t="str">
        <f t="shared" si="0"/>
        <v>Manufacturer/ Supplier / Parallel Importer</v>
      </c>
      <c r="B65" t="s">
        <v>29</v>
      </c>
      <c r="C65" s="7" t="s">
        <v>245</v>
      </c>
      <c r="D65" t="s">
        <v>42</v>
      </c>
      <c r="E65" t="s">
        <v>142</v>
      </c>
      <c r="F65" t="s">
        <v>246</v>
      </c>
      <c r="G65" t="s">
        <v>247</v>
      </c>
    </row>
    <row r="66" spans="1:7" ht="15.75" thickBot="1" x14ac:dyDescent="0.3">
      <c r="A66" t="str">
        <f t="shared" si="0"/>
        <v>Batch number</v>
      </c>
      <c r="B66" t="s">
        <v>30</v>
      </c>
      <c r="C66" s="7" t="s">
        <v>248</v>
      </c>
      <c r="D66" t="s">
        <v>249</v>
      </c>
    </row>
    <row r="67" spans="1:7" ht="15.75" thickBot="1" x14ac:dyDescent="0.3">
      <c r="A67" t="str">
        <f t="shared" ref="A67:A130" si="1">C67&amp;IF(ISBLANK(D67),""," "&amp;D67)&amp;IF(ISBLANK(E67),""," "&amp;E67)&amp;IF(ISBLANK(F67),""," "&amp;F67)&amp;IF(ISBLANK(G67),""," "&amp;G67)&amp;IF(ISBLANK(H67),""," "&amp;H67)&amp;IF(ISBLANK(I67),""," "&amp;I67)&amp;IF(ISBLANK(J67),""," "&amp;J67)&amp;IF(ISBLANK(K67),""," "&amp;K67)&amp;IF(ISBLANK(L67),""," "&amp;L67)&amp;IF(ISBLANK(M67),""," "&amp;M67)&amp;IF(ISBLANK(N67),""," "&amp;N67)&amp;IF(ISBLANK(O67),""," "&amp;O67)&amp;IF(ISBLANK(P67),""," "&amp;P67)&amp;IF(ISBLANK(Q67),""," "&amp;Q67)&amp;IF(ISBLANK(R67),""," "&amp;R67)&amp;IF(ISBLANK(S67),""," "&amp;S67)&amp;IF(ISBLANK(T67),""," "&amp;T67)&amp;IF(ISBLANK(U67),""," "&amp;U67)&amp;IF(ISBLANK(V67),""," "&amp;V67)&amp;IF(ISBLANK(W67),""," "&amp;W67)&amp;IF(ISBLANK(X67),""," "&amp;X67)&amp;IF(ISBLANK(Y67),""," "&amp;Y67)&amp;IF(ISBLANK(Z67),""," "&amp;Z67)&amp;IF(ISBLANK(AA67),""," "&amp;AA67)</f>
        <v>Expiry Date</v>
      </c>
      <c r="B67" t="s">
        <v>31</v>
      </c>
      <c r="C67" s="7" t="s">
        <v>250</v>
      </c>
      <c r="D67" t="s">
        <v>32</v>
      </c>
    </row>
    <row r="68" spans="1:7" ht="15.75" thickBot="1" x14ac:dyDescent="0.3">
      <c r="A68" t="str">
        <f t="shared" si="1"/>
        <v>Manufactured special</v>
      </c>
      <c r="B68" t="s">
        <v>33</v>
      </c>
      <c r="C68" s="7" t="s">
        <v>251</v>
      </c>
      <c r="D68" t="s">
        <v>252</v>
      </c>
    </row>
    <row r="69" spans="1:7" ht="15.75" thickBot="1" x14ac:dyDescent="0.3">
      <c r="A69" t="str">
        <f t="shared" si="1"/>
        <v>Clinical Trial</v>
      </c>
      <c r="B69" t="s">
        <v>34</v>
      </c>
      <c r="C69" s="7" t="s">
        <v>253</v>
      </c>
      <c r="D69" t="s">
        <v>254</v>
      </c>
    </row>
    <row r="70" spans="1:7" ht="15.75" thickBot="1" x14ac:dyDescent="0.3">
      <c r="A70" t="str">
        <f t="shared" si="1"/>
        <v>Type of Device</v>
      </c>
      <c r="B70" t="s">
        <v>35</v>
      </c>
      <c r="C70" s="8" t="s">
        <v>242</v>
      </c>
      <c r="D70" t="s">
        <v>135</v>
      </c>
      <c r="E70" t="s">
        <v>192</v>
      </c>
    </row>
    <row r="71" spans="1:7" ht="15.75" thickBot="1" x14ac:dyDescent="0.3">
      <c r="A71" t="str">
        <f t="shared" si="1"/>
        <v>Location of device</v>
      </c>
      <c r="B71" t="s">
        <v>36</v>
      </c>
      <c r="C71" s="7" t="s">
        <v>151</v>
      </c>
      <c r="D71" t="s">
        <v>135</v>
      </c>
      <c r="E71" t="s">
        <v>255</v>
      </c>
    </row>
    <row r="72" spans="1:7" ht="15.75" thickBot="1" x14ac:dyDescent="0.3">
      <c r="A72" t="str">
        <f t="shared" si="1"/>
        <v>Product name</v>
      </c>
      <c r="B72" t="s">
        <v>37</v>
      </c>
      <c r="C72" s="7" t="s">
        <v>256</v>
      </c>
      <c r="D72" t="s">
        <v>237</v>
      </c>
    </row>
    <row r="73" spans="1:7" ht="15.75" thickBot="1" x14ac:dyDescent="0.3">
      <c r="A73" t="str">
        <f t="shared" si="1"/>
        <v>Model</v>
      </c>
      <c r="B73" t="s">
        <v>38</v>
      </c>
      <c r="C73" s="7" t="s">
        <v>38</v>
      </c>
    </row>
    <row r="74" spans="1:7" ht="15.75" thickBot="1" x14ac:dyDescent="0.3">
      <c r="A74" t="str">
        <f t="shared" si="1"/>
        <v>Catalogue number</v>
      </c>
      <c r="B74" t="s">
        <v>39</v>
      </c>
      <c r="C74" s="7" t="s">
        <v>257</v>
      </c>
      <c r="D74" t="s">
        <v>249</v>
      </c>
    </row>
    <row r="75" spans="1:7" ht="15.75" thickBot="1" x14ac:dyDescent="0.3">
      <c r="A75" t="str">
        <f t="shared" si="1"/>
        <v>Serial number</v>
      </c>
      <c r="B75" t="s">
        <v>40</v>
      </c>
      <c r="C75" s="7" t="s">
        <v>258</v>
      </c>
      <c r="D75" t="s">
        <v>249</v>
      </c>
    </row>
    <row r="76" spans="1:7" ht="15.75" thickBot="1" x14ac:dyDescent="0.3">
      <c r="A76" t="str">
        <f t="shared" si="1"/>
        <v>Manufacturer</v>
      </c>
      <c r="B76" t="s">
        <v>41</v>
      </c>
      <c r="C76" s="7" t="s">
        <v>41</v>
      </c>
    </row>
    <row r="77" spans="1:7" ht="15.75" thickBot="1" x14ac:dyDescent="0.3">
      <c r="A77" t="str">
        <f t="shared" si="1"/>
        <v>Supplier</v>
      </c>
      <c r="B77" t="s">
        <v>42</v>
      </c>
      <c r="C77" s="7" t="s">
        <v>42</v>
      </c>
    </row>
    <row r="78" spans="1:7" ht="15.75" thickBot="1" x14ac:dyDescent="0.3">
      <c r="A78" t="str">
        <f t="shared" si="1"/>
        <v>Batch number</v>
      </c>
      <c r="B78" t="s">
        <v>30</v>
      </c>
      <c r="C78" s="7" t="s">
        <v>248</v>
      </c>
      <c r="D78" t="s">
        <v>249</v>
      </c>
    </row>
    <row r="79" spans="1:7" ht="15.75" thickBot="1" x14ac:dyDescent="0.3">
      <c r="A79" t="str">
        <f t="shared" si="1"/>
        <v>Expiry date</v>
      </c>
      <c r="B79" t="s">
        <v>43</v>
      </c>
      <c r="C79" s="7" t="s">
        <v>250</v>
      </c>
      <c r="D79" t="s">
        <v>259</v>
      </c>
    </row>
    <row r="80" spans="1:7" ht="15.75" thickBot="1" x14ac:dyDescent="0.3">
      <c r="A80" t="str">
        <f t="shared" si="1"/>
        <v>Date of manufacture</v>
      </c>
      <c r="B80" t="s">
        <v>44</v>
      </c>
      <c r="C80" s="7" t="s">
        <v>32</v>
      </c>
      <c r="D80" t="s">
        <v>135</v>
      </c>
      <c r="E80" t="s">
        <v>260</v>
      </c>
    </row>
    <row r="81" spans="1:15" ht="15.75" thickBot="1" x14ac:dyDescent="0.3">
      <c r="A81" t="str">
        <f t="shared" si="1"/>
        <v>Quantity defective</v>
      </c>
      <c r="B81" t="s">
        <v>45</v>
      </c>
      <c r="C81" s="7" t="s">
        <v>261</v>
      </c>
      <c r="D81" t="s">
        <v>262</v>
      </c>
    </row>
    <row r="82" spans="1:15" x14ac:dyDescent="0.25">
      <c r="A82" t="str">
        <f t="shared" si="1"/>
        <v>Demographics (PS, PV and S)</v>
      </c>
      <c r="B82" t="s">
        <v>1143</v>
      </c>
      <c r="C82" t="s">
        <v>263</v>
      </c>
      <c r="D82" t="s">
        <v>234</v>
      </c>
      <c r="E82" t="s">
        <v>264</v>
      </c>
      <c r="F82" t="s">
        <v>118</v>
      </c>
      <c r="G82" t="s">
        <v>265</v>
      </c>
    </row>
    <row r="83" spans="1:15" x14ac:dyDescent="0.25">
      <c r="A83" t="str">
        <f t="shared" si="1"/>
        <v>Patient under 0.75 Yes/No</v>
      </c>
      <c r="B83" t="s">
        <v>1144</v>
      </c>
      <c r="C83" t="s">
        <v>172</v>
      </c>
      <c r="D83" t="s">
        <v>266</v>
      </c>
      <c r="E83" s="17">
        <v>0.75</v>
      </c>
      <c r="F83" t="s">
        <v>267</v>
      </c>
    </row>
    <row r="84" spans="1:15" x14ac:dyDescent="0.25">
      <c r="A84" t="str">
        <f t="shared" si="1"/>
        <v>Gender: Male/Female/unknown</v>
      </c>
      <c r="B84" t="s">
        <v>1145</v>
      </c>
      <c r="C84" t="s">
        <v>268</v>
      </c>
      <c r="D84" t="s">
        <v>269</v>
      </c>
    </row>
    <row r="85" spans="1:15" x14ac:dyDescent="0.25">
      <c r="A85" t="str">
        <f t="shared" si="1"/>
        <v>DOB / Age</v>
      </c>
      <c r="B85" t="s">
        <v>1146</v>
      </c>
      <c r="C85" t="s">
        <v>270</v>
      </c>
      <c r="D85" t="s">
        <v>142</v>
      </c>
      <c r="E85" t="s">
        <v>271</v>
      </c>
    </row>
    <row r="86" spans="1:15" x14ac:dyDescent="0.25">
      <c r="A86" t="str">
        <f t="shared" si="1"/>
        <v>Ethnicity: White; Mixed; Asian / Asian British; Black / Black British; Other; Unknown</v>
      </c>
      <c r="B86" t="s">
        <v>1147</v>
      </c>
      <c r="C86" t="s">
        <v>272</v>
      </c>
      <c r="D86" t="s">
        <v>273</v>
      </c>
      <c r="E86" t="s">
        <v>274</v>
      </c>
      <c r="F86" t="s">
        <v>275</v>
      </c>
      <c r="G86" t="s">
        <v>142</v>
      </c>
      <c r="H86" t="s">
        <v>275</v>
      </c>
      <c r="I86" t="s">
        <v>276</v>
      </c>
      <c r="J86" t="s">
        <v>277</v>
      </c>
      <c r="K86" t="s">
        <v>142</v>
      </c>
      <c r="L86" t="s">
        <v>277</v>
      </c>
      <c r="M86" t="s">
        <v>276</v>
      </c>
      <c r="N86" t="s">
        <v>278</v>
      </c>
      <c r="O86" t="s">
        <v>279</v>
      </c>
    </row>
    <row r="87" spans="1:15" x14ac:dyDescent="0.25">
      <c r="A87" t="str">
        <f t="shared" si="1"/>
        <v>Process Based Coding</v>
      </c>
      <c r="B87" t="s">
        <v>91</v>
      </c>
      <c r="C87" s="14" t="s">
        <v>280</v>
      </c>
      <c r="D87" t="s">
        <v>281</v>
      </c>
      <c r="E87" t="s">
        <v>282</v>
      </c>
    </row>
    <row r="88" spans="1:15" x14ac:dyDescent="0.25">
      <c r="A88" t="str">
        <f t="shared" si="1"/>
        <v>Service Implementation / Change Control (process step 1,2)</v>
      </c>
      <c r="B88" t="s">
        <v>1148</v>
      </c>
      <c r="C88" t="s">
        <v>283</v>
      </c>
      <c r="D88" t="s">
        <v>284</v>
      </c>
      <c r="E88" t="s">
        <v>142</v>
      </c>
      <c r="F88" t="s">
        <v>285</v>
      </c>
      <c r="G88" t="s">
        <v>286</v>
      </c>
      <c r="H88" t="s">
        <v>287</v>
      </c>
      <c r="I88" t="s">
        <v>288</v>
      </c>
      <c r="J88" t="s">
        <v>289</v>
      </c>
    </row>
    <row r="89" spans="1:15" x14ac:dyDescent="0.25">
      <c r="A89" t="str">
        <f t="shared" si="1"/>
        <v>SLA / Contract not in place</v>
      </c>
      <c r="B89" t="s">
        <v>1149</v>
      </c>
      <c r="C89" t="s">
        <v>290</v>
      </c>
      <c r="D89" t="s">
        <v>142</v>
      </c>
      <c r="E89" t="s">
        <v>143</v>
      </c>
      <c r="F89" t="s">
        <v>291</v>
      </c>
      <c r="G89" t="s">
        <v>292</v>
      </c>
      <c r="H89" t="s">
        <v>293</v>
      </c>
    </row>
    <row r="90" spans="1:15" x14ac:dyDescent="0.25">
      <c r="A90" t="str">
        <f t="shared" si="1"/>
        <v>SLA / Contract unclear</v>
      </c>
      <c r="B90" t="s">
        <v>1150</v>
      </c>
      <c r="C90" t="s">
        <v>290</v>
      </c>
      <c r="D90" t="s">
        <v>142</v>
      </c>
      <c r="E90" t="s">
        <v>143</v>
      </c>
      <c r="F90" t="s">
        <v>294</v>
      </c>
    </row>
    <row r="91" spans="1:15" x14ac:dyDescent="0.25">
      <c r="A91" t="str">
        <f t="shared" si="1"/>
        <v>Policy / Guideline / Standard Operating Procedure not in place IG</v>
      </c>
      <c r="B91" t="s">
        <v>1151</v>
      </c>
      <c r="C91" t="s">
        <v>295</v>
      </c>
      <c r="D91" t="s">
        <v>142</v>
      </c>
      <c r="E91" t="s">
        <v>296</v>
      </c>
      <c r="F91" t="s">
        <v>142</v>
      </c>
      <c r="G91" t="s">
        <v>297</v>
      </c>
      <c r="H91" t="s">
        <v>298</v>
      </c>
      <c r="I91" t="s">
        <v>299</v>
      </c>
      <c r="J91" t="s">
        <v>291</v>
      </c>
      <c r="K91" t="s">
        <v>292</v>
      </c>
      <c r="L91" t="s">
        <v>293</v>
      </c>
      <c r="M91" t="s">
        <v>138</v>
      </c>
    </row>
    <row r="92" spans="1:15" x14ac:dyDescent="0.25">
      <c r="A92" t="str">
        <f t="shared" si="1"/>
        <v>Risks not identified</v>
      </c>
      <c r="B92" t="s">
        <v>1152</v>
      </c>
      <c r="C92" t="s">
        <v>300</v>
      </c>
      <c r="D92" t="s">
        <v>291</v>
      </c>
      <c r="E92" t="s">
        <v>301</v>
      </c>
    </row>
    <row r="93" spans="1:15" x14ac:dyDescent="0.25">
      <c r="A93" t="str">
        <f t="shared" si="1"/>
        <v>Risk mitigation insufficient</v>
      </c>
      <c r="B93" t="s">
        <v>1153</v>
      </c>
      <c r="C93" t="s">
        <v>302</v>
      </c>
      <c r="D93" t="s">
        <v>303</v>
      </c>
      <c r="E93" t="s">
        <v>304</v>
      </c>
    </row>
    <row r="94" spans="1:15" x14ac:dyDescent="0.25">
      <c r="A94" t="str">
        <f t="shared" si="1"/>
        <v>Data entry error – contract/account information IG</v>
      </c>
      <c r="B94" t="s">
        <v>1154</v>
      </c>
      <c r="C94" t="s">
        <v>120</v>
      </c>
      <c r="D94" t="s">
        <v>305</v>
      </c>
      <c r="E94" t="s">
        <v>306</v>
      </c>
      <c r="F94" t="s">
        <v>229</v>
      </c>
      <c r="G94" t="s">
        <v>307</v>
      </c>
      <c r="H94" t="s">
        <v>308</v>
      </c>
      <c r="I94" t="s">
        <v>138</v>
      </c>
    </row>
    <row r="95" spans="1:15" x14ac:dyDescent="0.25">
      <c r="A95" t="str">
        <f t="shared" si="1"/>
        <v>Data entry error – service/product information IG</v>
      </c>
      <c r="B95" t="s">
        <v>1155</v>
      </c>
      <c r="C95" t="s">
        <v>120</v>
      </c>
      <c r="D95" t="s">
        <v>305</v>
      </c>
      <c r="E95" t="s">
        <v>306</v>
      </c>
      <c r="F95" t="s">
        <v>229</v>
      </c>
      <c r="G95" t="s">
        <v>309</v>
      </c>
      <c r="H95" t="s">
        <v>308</v>
      </c>
      <c r="I95" t="s">
        <v>138</v>
      </c>
    </row>
    <row r="96" spans="1:15" x14ac:dyDescent="0.25">
      <c r="A96" t="str">
        <f t="shared" si="1"/>
        <v>Key contact details not available / incorrect IG</v>
      </c>
      <c r="B96" t="s">
        <v>1156</v>
      </c>
      <c r="C96" t="s">
        <v>310</v>
      </c>
      <c r="D96" t="s">
        <v>311</v>
      </c>
      <c r="E96" t="s">
        <v>233</v>
      </c>
      <c r="F96" t="s">
        <v>291</v>
      </c>
      <c r="G96" t="s">
        <v>312</v>
      </c>
      <c r="H96" t="s">
        <v>142</v>
      </c>
      <c r="I96" t="s">
        <v>313</v>
      </c>
      <c r="J96" t="s">
        <v>138</v>
      </c>
    </row>
    <row r="97" spans="1:12" x14ac:dyDescent="0.25">
      <c r="A97" t="str">
        <f t="shared" si="1"/>
        <v>Change control insufficient IG</v>
      </c>
      <c r="B97" t="s">
        <v>1157</v>
      </c>
      <c r="C97" t="s">
        <v>285</v>
      </c>
      <c r="D97" t="s">
        <v>314</v>
      </c>
      <c r="E97" t="s">
        <v>304</v>
      </c>
      <c r="F97" t="s">
        <v>138</v>
      </c>
    </row>
    <row r="98" spans="1:12" x14ac:dyDescent="0.25">
      <c r="A98" t="str">
        <f t="shared" si="1"/>
        <v>Service requested outside contracted service level IG</v>
      </c>
      <c r="B98" t="s">
        <v>1158</v>
      </c>
      <c r="C98" t="s">
        <v>283</v>
      </c>
      <c r="D98" t="s">
        <v>315</v>
      </c>
      <c r="E98" t="s">
        <v>316</v>
      </c>
      <c r="F98" t="s">
        <v>317</v>
      </c>
      <c r="G98" t="s">
        <v>318</v>
      </c>
      <c r="H98" t="s">
        <v>319</v>
      </c>
      <c r="I98" t="s">
        <v>138</v>
      </c>
    </row>
    <row r="99" spans="1:12" x14ac:dyDescent="0.25">
      <c r="A99" t="str">
        <f t="shared" si="1"/>
        <v>Unclassified</v>
      </c>
      <c r="B99" t="s">
        <v>320</v>
      </c>
      <c r="C99" t="s">
        <v>320</v>
      </c>
    </row>
    <row r="100" spans="1:12" x14ac:dyDescent="0.25">
      <c r="A100" t="str">
        <f t="shared" si="1"/>
        <v>Patient Registration and Patient Services (process step 3,4,5,6,10,18e (was 12e))</v>
      </c>
      <c r="B100" t="s">
        <v>1159</v>
      </c>
      <c r="C100" t="s">
        <v>172</v>
      </c>
      <c r="D100" t="s">
        <v>321</v>
      </c>
      <c r="E100" t="s">
        <v>118</v>
      </c>
      <c r="F100" t="s">
        <v>172</v>
      </c>
      <c r="G100" t="s">
        <v>322</v>
      </c>
      <c r="H100" t="s">
        <v>287</v>
      </c>
      <c r="I100" t="s">
        <v>288</v>
      </c>
      <c r="J100" t="s">
        <v>323</v>
      </c>
      <c r="K100" t="s">
        <v>324</v>
      </c>
      <c r="L100" t="s">
        <v>325</v>
      </c>
    </row>
    <row r="101" spans="1:12" x14ac:dyDescent="0.25">
      <c r="A101" t="str">
        <f t="shared" si="1"/>
        <v>Patient Referral (KPI D6)</v>
      </c>
      <c r="B101" t="s">
        <v>1160</v>
      </c>
      <c r="C101" t="s">
        <v>172</v>
      </c>
      <c r="D101" t="s">
        <v>326</v>
      </c>
      <c r="E101" t="s">
        <v>327</v>
      </c>
      <c r="F101" t="s">
        <v>328</v>
      </c>
    </row>
    <row r="102" spans="1:12" x14ac:dyDescent="0.25">
      <c r="A102" t="str">
        <f t="shared" si="1"/>
        <v>Patient registration documents not clear</v>
      </c>
      <c r="B102" t="s">
        <v>1161</v>
      </c>
      <c r="C102" t="s">
        <v>172</v>
      </c>
      <c r="D102" t="s">
        <v>329</v>
      </c>
      <c r="E102" t="s">
        <v>330</v>
      </c>
      <c r="F102" t="s">
        <v>291</v>
      </c>
      <c r="G102" t="s">
        <v>331</v>
      </c>
    </row>
    <row r="103" spans="1:12" x14ac:dyDescent="0.25">
      <c r="A103" t="str">
        <f t="shared" si="1"/>
        <v>Patient registration documents incomplete</v>
      </c>
      <c r="B103" t="s">
        <v>1162</v>
      </c>
      <c r="C103" t="s">
        <v>172</v>
      </c>
      <c r="D103" t="s">
        <v>329</v>
      </c>
      <c r="E103" t="s">
        <v>330</v>
      </c>
      <c r="F103" t="s">
        <v>332</v>
      </c>
    </row>
    <row r="104" spans="1:12" x14ac:dyDescent="0.25">
      <c r="A104" t="str">
        <f t="shared" si="1"/>
        <v>Inappropriate referral e.g. patient not suitable for homecare IG</v>
      </c>
      <c r="B104" t="s">
        <v>1163</v>
      </c>
      <c r="C104" t="s">
        <v>333</v>
      </c>
      <c r="D104" t="s">
        <v>334</v>
      </c>
      <c r="E104" t="s">
        <v>335</v>
      </c>
      <c r="F104" t="s">
        <v>336</v>
      </c>
      <c r="G104" t="s">
        <v>291</v>
      </c>
      <c r="H104" t="s">
        <v>337</v>
      </c>
      <c r="I104" t="s">
        <v>338</v>
      </c>
      <c r="J104" t="s">
        <v>339</v>
      </c>
      <c r="K104" t="s">
        <v>138</v>
      </c>
    </row>
    <row r="105" spans="1:12" x14ac:dyDescent="0.25">
      <c r="A105" t="str">
        <f t="shared" si="1"/>
        <v>Inadequate individual patient care plan agreed and in place</v>
      </c>
      <c r="B105" t="s">
        <v>1164</v>
      </c>
      <c r="C105" t="s">
        <v>340</v>
      </c>
      <c r="D105" t="s">
        <v>341</v>
      </c>
      <c r="E105" t="s">
        <v>336</v>
      </c>
      <c r="F105" t="s">
        <v>167</v>
      </c>
      <c r="G105" t="s">
        <v>342</v>
      </c>
      <c r="H105" t="s">
        <v>343</v>
      </c>
      <c r="I105" t="s">
        <v>118</v>
      </c>
      <c r="J105" t="s">
        <v>292</v>
      </c>
      <c r="K105" t="s">
        <v>293</v>
      </c>
    </row>
    <row r="106" spans="1:12" x14ac:dyDescent="0.25">
      <c r="A106" t="str">
        <f t="shared" si="1"/>
        <v>Delayed registration onto providers system</v>
      </c>
      <c r="B106" t="s">
        <v>1165</v>
      </c>
      <c r="C106" t="s">
        <v>344</v>
      </c>
      <c r="D106" t="s">
        <v>329</v>
      </c>
      <c r="E106" t="s">
        <v>345</v>
      </c>
      <c r="F106" t="s">
        <v>346</v>
      </c>
      <c r="G106" t="s">
        <v>347</v>
      </c>
    </row>
    <row r="107" spans="1:12" x14ac:dyDescent="0.25">
      <c r="A107" t="str">
        <f t="shared" si="1"/>
        <v>Patient registration data entry incorrect</v>
      </c>
      <c r="B107" t="s">
        <v>1166</v>
      </c>
      <c r="C107" t="s">
        <v>172</v>
      </c>
      <c r="D107" t="s">
        <v>329</v>
      </c>
      <c r="E107" t="s">
        <v>348</v>
      </c>
      <c r="F107" t="s">
        <v>305</v>
      </c>
      <c r="G107" t="s">
        <v>313</v>
      </c>
    </row>
    <row r="108" spans="1:12" x14ac:dyDescent="0.25">
      <c r="A108" t="str">
        <f t="shared" si="1"/>
        <v>Incorrect patient details IG</v>
      </c>
      <c r="B108" t="s">
        <v>1167</v>
      </c>
      <c r="C108" t="s">
        <v>349</v>
      </c>
      <c r="D108" t="s">
        <v>336</v>
      </c>
      <c r="E108" t="s">
        <v>233</v>
      </c>
      <c r="F108" t="s">
        <v>138</v>
      </c>
    </row>
    <row r="109" spans="1:12" x14ac:dyDescent="0.25">
      <c r="A109" t="str">
        <f t="shared" si="1"/>
        <v>Incorrect service details</v>
      </c>
      <c r="B109" t="s">
        <v>1168</v>
      </c>
      <c r="C109" t="s">
        <v>349</v>
      </c>
      <c r="D109" t="s">
        <v>318</v>
      </c>
      <c r="E109" t="s">
        <v>233</v>
      </c>
    </row>
    <row r="110" spans="1:12" x14ac:dyDescent="0.25">
      <c r="A110" t="str">
        <f t="shared" si="1"/>
        <v>Incorrect hospital / clinical contact details</v>
      </c>
      <c r="B110" t="s">
        <v>1169</v>
      </c>
      <c r="C110" t="s">
        <v>349</v>
      </c>
      <c r="D110" t="s">
        <v>350</v>
      </c>
      <c r="E110" t="s">
        <v>142</v>
      </c>
      <c r="F110" t="s">
        <v>351</v>
      </c>
      <c r="G110" t="s">
        <v>311</v>
      </c>
      <c r="H110" t="s">
        <v>233</v>
      </c>
    </row>
    <row r="111" spans="1:12" x14ac:dyDescent="0.25">
      <c r="A111" t="str">
        <f t="shared" si="1"/>
        <v>Incorrect funding details</v>
      </c>
      <c r="B111" t="s">
        <v>1170</v>
      </c>
      <c r="C111" t="s">
        <v>349</v>
      </c>
      <c r="D111" t="s">
        <v>352</v>
      </c>
      <c r="E111" t="s">
        <v>233</v>
      </c>
    </row>
    <row r="112" spans="1:12" x14ac:dyDescent="0.25">
      <c r="A112" t="str">
        <f t="shared" si="1"/>
        <v>Consent not documented IG</v>
      </c>
      <c r="B112" t="s">
        <v>1171</v>
      </c>
      <c r="C112" t="s">
        <v>222</v>
      </c>
      <c r="D112" t="s">
        <v>291</v>
      </c>
      <c r="E112" t="s">
        <v>353</v>
      </c>
      <c r="F112" t="s">
        <v>138</v>
      </c>
    </row>
    <row r="113" spans="1:16" x14ac:dyDescent="0.25">
      <c r="A113" t="str">
        <f t="shared" si="1"/>
        <v>Initial patient contact not completed</v>
      </c>
      <c r="B113" t="s">
        <v>1172</v>
      </c>
      <c r="C113" t="s">
        <v>354</v>
      </c>
      <c r="D113" t="s">
        <v>336</v>
      </c>
      <c r="E113" t="s">
        <v>311</v>
      </c>
      <c r="F113" t="s">
        <v>291</v>
      </c>
      <c r="G113" t="s">
        <v>355</v>
      </c>
    </row>
    <row r="114" spans="1:16" x14ac:dyDescent="0.25">
      <c r="A114" t="str">
        <f t="shared" si="1"/>
        <v>Service start date agreed</v>
      </c>
      <c r="B114" t="s">
        <v>1173</v>
      </c>
      <c r="C114" t="s">
        <v>283</v>
      </c>
      <c r="D114" t="s">
        <v>356</v>
      </c>
      <c r="E114" t="s">
        <v>259</v>
      </c>
      <c r="F114" t="s">
        <v>343</v>
      </c>
    </row>
    <row r="115" spans="1:16" x14ac:dyDescent="0.25">
      <c r="A115" t="str">
        <f t="shared" si="1"/>
        <v>Delivery/visit date/time not confirmed with patient</v>
      </c>
      <c r="B115" t="s">
        <v>1174</v>
      </c>
      <c r="C115" t="s">
        <v>357</v>
      </c>
      <c r="D115" t="s">
        <v>358</v>
      </c>
      <c r="E115" t="s">
        <v>291</v>
      </c>
      <c r="F115" t="s">
        <v>359</v>
      </c>
      <c r="G115" t="s">
        <v>360</v>
      </c>
      <c r="H115" t="s">
        <v>336</v>
      </c>
    </row>
    <row r="116" spans="1:16" x14ac:dyDescent="0.25">
      <c r="A116" t="str">
        <f t="shared" si="1"/>
        <v>Patient preference not recorded and actioned IG</v>
      </c>
      <c r="B116" t="s">
        <v>1175</v>
      </c>
      <c r="C116" t="s">
        <v>172</v>
      </c>
      <c r="D116" t="s">
        <v>361</v>
      </c>
      <c r="E116" t="s">
        <v>291</v>
      </c>
      <c r="F116" t="s">
        <v>362</v>
      </c>
      <c r="G116" t="s">
        <v>118</v>
      </c>
      <c r="H116" t="s">
        <v>363</v>
      </c>
      <c r="I116" t="s">
        <v>138</v>
      </c>
    </row>
    <row r="117" spans="1:16" x14ac:dyDescent="0.25">
      <c r="A117" t="str">
        <f t="shared" si="1"/>
        <v>Patient request not actioned - incorrect delivery address IG</v>
      </c>
      <c r="B117" t="s">
        <v>1176</v>
      </c>
      <c r="C117" t="s">
        <v>172</v>
      </c>
      <c r="D117" t="s">
        <v>364</v>
      </c>
      <c r="E117" t="s">
        <v>291</v>
      </c>
      <c r="F117" t="s">
        <v>363</v>
      </c>
      <c r="G117" t="s">
        <v>123</v>
      </c>
      <c r="H117" t="s">
        <v>313</v>
      </c>
      <c r="I117" t="s">
        <v>365</v>
      </c>
      <c r="J117" t="s">
        <v>366</v>
      </c>
      <c r="K117" t="s">
        <v>138</v>
      </c>
    </row>
    <row r="118" spans="1:16" x14ac:dyDescent="0.25">
      <c r="A118" t="str">
        <f t="shared" si="1"/>
        <v>Patient request not actioned –other IG</v>
      </c>
      <c r="B118" t="s">
        <v>1177</v>
      </c>
      <c r="C118" t="s">
        <v>172</v>
      </c>
      <c r="D118" t="s">
        <v>364</v>
      </c>
      <c r="E118" t="s">
        <v>291</v>
      </c>
      <c r="F118" t="s">
        <v>363</v>
      </c>
      <c r="G118" t="s">
        <v>367</v>
      </c>
      <c r="H118" t="s">
        <v>138</v>
      </c>
    </row>
    <row r="119" spans="1:16" x14ac:dyDescent="0.25">
      <c r="A119" t="str">
        <f t="shared" si="1"/>
        <v>Instructions to patient not clear IG</v>
      </c>
      <c r="B119" t="s">
        <v>1178</v>
      </c>
      <c r="C119" t="s">
        <v>368</v>
      </c>
      <c r="D119" t="s">
        <v>369</v>
      </c>
      <c r="E119" t="s">
        <v>336</v>
      </c>
      <c r="F119" t="s">
        <v>291</v>
      </c>
      <c r="G119" t="s">
        <v>331</v>
      </c>
      <c r="H119" t="s">
        <v>138</v>
      </c>
    </row>
    <row r="120" spans="1:16" x14ac:dyDescent="0.25">
      <c r="A120" t="str">
        <f t="shared" si="1"/>
        <v>Back-order / To Follow order not followed up correctly</v>
      </c>
      <c r="B120" t="s">
        <v>1179</v>
      </c>
      <c r="C120" t="s">
        <v>370</v>
      </c>
      <c r="D120" t="s">
        <v>142</v>
      </c>
      <c r="E120" t="s">
        <v>371</v>
      </c>
      <c r="F120" t="s">
        <v>372</v>
      </c>
      <c r="G120" t="s">
        <v>373</v>
      </c>
      <c r="H120" t="s">
        <v>291</v>
      </c>
      <c r="I120" t="s">
        <v>374</v>
      </c>
      <c r="J120" t="s">
        <v>375</v>
      </c>
      <c r="K120" t="s">
        <v>376</v>
      </c>
    </row>
    <row r="121" spans="1:16" x14ac:dyDescent="0.25">
      <c r="A121" t="str">
        <f t="shared" si="1"/>
        <v>Issues/delays identified but not proactively communicated to patient PS</v>
      </c>
      <c r="B121" t="s">
        <v>1180</v>
      </c>
      <c r="C121" t="s">
        <v>377</v>
      </c>
      <c r="D121" t="s">
        <v>301</v>
      </c>
      <c r="E121" t="s">
        <v>378</v>
      </c>
      <c r="F121" t="s">
        <v>291</v>
      </c>
      <c r="G121" t="s">
        <v>379</v>
      </c>
      <c r="H121" t="s">
        <v>380</v>
      </c>
      <c r="I121" t="s">
        <v>369</v>
      </c>
      <c r="J121" t="s">
        <v>336</v>
      </c>
      <c r="K121" t="s">
        <v>20</v>
      </c>
    </row>
    <row r="122" spans="1:16" x14ac:dyDescent="0.25">
      <c r="A122" t="str">
        <f t="shared" si="1"/>
        <v>Failure to communicate timely response to patient enquiry e.g. what’s happening with my meds?</v>
      </c>
      <c r="B122" t="s">
        <v>1181</v>
      </c>
      <c r="C122" t="s">
        <v>381</v>
      </c>
      <c r="D122" t="s">
        <v>369</v>
      </c>
      <c r="E122" t="s">
        <v>382</v>
      </c>
      <c r="F122" t="s">
        <v>383</v>
      </c>
      <c r="G122" t="s">
        <v>384</v>
      </c>
      <c r="H122" t="s">
        <v>369</v>
      </c>
      <c r="I122" t="s">
        <v>336</v>
      </c>
      <c r="J122" t="s">
        <v>385</v>
      </c>
      <c r="K122" t="s">
        <v>335</v>
      </c>
      <c r="L122" t="s">
        <v>386</v>
      </c>
      <c r="M122" t="s">
        <v>387</v>
      </c>
      <c r="N122" t="s">
        <v>360</v>
      </c>
      <c r="O122" t="s">
        <v>388</v>
      </c>
      <c r="P122" t="s">
        <v>389</v>
      </c>
    </row>
    <row r="123" spans="1:16" x14ac:dyDescent="0.25">
      <c r="A123" t="str">
        <f t="shared" si="1"/>
        <v>Rude or inappropriate behaviour of call handler</v>
      </c>
      <c r="B123" t="s">
        <v>1182</v>
      </c>
      <c r="C123" t="s">
        <v>390</v>
      </c>
      <c r="D123" t="s">
        <v>165</v>
      </c>
      <c r="E123" t="s">
        <v>391</v>
      </c>
      <c r="F123" t="s">
        <v>392</v>
      </c>
      <c r="G123" t="s">
        <v>135</v>
      </c>
      <c r="H123" t="s">
        <v>393</v>
      </c>
      <c r="I123" t="s">
        <v>394</v>
      </c>
    </row>
    <row r="124" spans="1:16" x14ac:dyDescent="0.25">
      <c r="A124" t="str">
        <f t="shared" si="1"/>
        <v>Patient not correctly removed from service IG</v>
      </c>
      <c r="B124" t="s">
        <v>1183</v>
      </c>
      <c r="C124" t="s">
        <v>172</v>
      </c>
      <c r="D124" t="s">
        <v>291</v>
      </c>
      <c r="E124" t="s">
        <v>376</v>
      </c>
      <c r="F124" t="s">
        <v>395</v>
      </c>
      <c r="G124" t="s">
        <v>396</v>
      </c>
      <c r="H124" t="s">
        <v>318</v>
      </c>
      <c r="I124" t="s">
        <v>138</v>
      </c>
    </row>
    <row r="125" spans="1:16" x14ac:dyDescent="0.25">
      <c r="A125" t="str">
        <f t="shared" si="1"/>
        <v>Unclassified</v>
      </c>
      <c r="B125" t="s">
        <v>320</v>
      </c>
      <c r="C125" t="s">
        <v>320</v>
      </c>
    </row>
    <row r="126" spans="1:16" x14ac:dyDescent="0.25">
      <c r="A126" t="str">
        <f t="shared" si="1"/>
        <v>Prescribing (process step 7, 8,18b-d (was 12b-d))</v>
      </c>
      <c r="B126" t="s">
        <v>1184</v>
      </c>
      <c r="C126" t="s">
        <v>397</v>
      </c>
      <c r="D126" t="s">
        <v>287</v>
      </c>
      <c r="E126" t="s">
        <v>288</v>
      </c>
      <c r="F126" t="s">
        <v>398</v>
      </c>
      <c r="G126" t="s">
        <v>399</v>
      </c>
      <c r="H126" t="s">
        <v>324</v>
      </c>
      <c r="I126" t="s">
        <v>400</v>
      </c>
    </row>
    <row r="127" spans="1:16" x14ac:dyDescent="0.25">
      <c r="A127" t="str">
        <f t="shared" si="1"/>
        <v>No prescription written / omitted medicine/ancillary</v>
      </c>
      <c r="B127" t="s">
        <v>1185</v>
      </c>
      <c r="C127" t="s">
        <v>401</v>
      </c>
      <c r="D127" t="s">
        <v>402</v>
      </c>
      <c r="E127" t="s">
        <v>403</v>
      </c>
      <c r="F127" t="s">
        <v>142</v>
      </c>
      <c r="G127" t="s">
        <v>404</v>
      </c>
      <c r="H127" t="s">
        <v>405</v>
      </c>
    </row>
    <row r="128" spans="1:16" x14ac:dyDescent="0.25">
      <c r="A128" t="str">
        <f t="shared" si="1"/>
        <v>Cross-over mismatching between patients and medicines IG</v>
      </c>
      <c r="B128" t="s">
        <v>1186</v>
      </c>
      <c r="C128" t="s">
        <v>406</v>
      </c>
      <c r="D128" t="s">
        <v>407</v>
      </c>
      <c r="E128" t="s">
        <v>408</v>
      </c>
      <c r="F128" t="s">
        <v>136</v>
      </c>
      <c r="G128" t="s">
        <v>118</v>
      </c>
      <c r="H128" t="s">
        <v>409</v>
      </c>
      <c r="I128" t="s">
        <v>138</v>
      </c>
    </row>
    <row r="129" spans="1:13" x14ac:dyDescent="0.25">
      <c r="A129" t="str">
        <f t="shared" si="1"/>
        <v>Prescription incomplete or unclear KPI D8</v>
      </c>
      <c r="B129" t="s">
        <v>1187</v>
      </c>
      <c r="C129" t="s">
        <v>410</v>
      </c>
      <c r="D129" t="s">
        <v>332</v>
      </c>
      <c r="E129" t="s">
        <v>165</v>
      </c>
      <c r="F129" t="s">
        <v>294</v>
      </c>
      <c r="G129" t="s">
        <v>411</v>
      </c>
      <c r="H129" t="s">
        <v>412</v>
      </c>
    </row>
    <row r="130" spans="1:13" x14ac:dyDescent="0.25">
      <c r="A130" t="str">
        <f t="shared" si="1"/>
        <v>Wrong or unclear dose or strength on prescription</v>
      </c>
      <c r="B130" t="s">
        <v>1188</v>
      </c>
      <c r="C130" t="s">
        <v>413</v>
      </c>
      <c r="D130" t="s">
        <v>165</v>
      </c>
      <c r="E130" t="s">
        <v>294</v>
      </c>
      <c r="F130" t="s">
        <v>414</v>
      </c>
      <c r="G130" t="s">
        <v>165</v>
      </c>
      <c r="H130" t="s">
        <v>415</v>
      </c>
      <c r="I130" t="s">
        <v>416</v>
      </c>
      <c r="J130" t="s">
        <v>402</v>
      </c>
    </row>
    <row r="131" spans="1:13" x14ac:dyDescent="0.25">
      <c r="A131" t="str">
        <f t="shared" ref="A131:A194" si="2">C131&amp;IF(ISBLANK(D131),""," "&amp;D131)&amp;IF(ISBLANK(E131),""," "&amp;E131)&amp;IF(ISBLANK(F131),""," "&amp;F131)&amp;IF(ISBLANK(G131),""," "&amp;G131)&amp;IF(ISBLANK(H131),""," "&amp;H131)&amp;IF(ISBLANK(I131),""," "&amp;I131)&amp;IF(ISBLANK(J131),""," "&amp;J131)&amp;IF(ISBLANK(K131),""," "&amp;K131)&amp;IF(ISBLANK(L131),""," "&amp;L131)&amp;IF(ISBLANK(M131),""," "&amp;M131)&amp;IF(ISBLANK(N131),""," "&amp;N131)&amp;IF(ISBLANK(O131),""," "&amp;O131)&amp;IF(ISBLANK(P131),""," "&amp;P131)&amp;IF(ISBLANK(Q131),""," "&amp;Q131)&amp;IF(ISBLANK(R131),""," "&amp;R131)&amp;IF(ISBLANK(S131),""," "&amp;S131)&amp;IF(ISBLANK(T131),""," "&amp;T131)&amp;IF(ISBLANK(U131),""," "&amp;U131)&amp;IF(ISBLANK(V131),""," "&amp;V131)&amp;IF(ISBLANK(W131),""," "&amp;W131)&amp;IF(ISBLANK(X131),""," "&amp;X131)&amp;IF(ISBLANK(Y131),""," "&amp;Y131)&amp;IF(ISBLANK(Z131),""," "&amp;Z131)&amp;IF(ISBLANK(AA131),""," "&amp;AA131)</f>
        <v>Wrong drug/medicine on prescription</v>
      </c>
      <c r="B131" t="s">
        <v>1189</v>
      </c>
      <c r="C131" t="s">
        <v>413</v>
      </c>
      <c r="D131" t="s">
        <v>417</v>
      </c>
      <c r="E131" t="s">
        <v>416</v>
      </c>
      <c r="F131" t="s">
        <v>402</v>
      </c>
    </row>
    <row r="132" spans="1:13" x14ac:dyDescent="0.25">
      <c r="A132" t="str">
        <f t="shared" si="2"/>
        <v>Wrong or unclear formulation on prescription</v>
      </c>
      <c r="B132" t="s">
        <v>1190</v>
      </c>
      <c r="C132" t="s">
        <v>413</v>
      </c>
      <c r="D132" t="s">
        <v>165</v>
      </c>
      <c r="E132" t="s">
        <v>294</v>
      </c>
      <c r="F132" t="s">
        <v>418</v>
      </c>
      <c r="G132" t="s">
        <v>416</v>
      </c>
      <c r="H132" t="s">
        <v>402</v>
      </c>
    </row>
    <row r="133" spans="1:13" x14ac:dyDescent="0.25">
      <c r="A133" t="str">
        <f t="shared" si="2"/>
        <v>Wrong or unclear dose frequency on prescription</v>
      </c>
      <c r="B133" t="s">
        <v>1191</v>
      </c>
      <c r="C133" t="s">
        <v>413</v>
      </c>
      <c r="D133" t="s">
        <v>165</v>
      </c>
      <c r="E133" t="s">
        <v>294</v>
      </c>
      <c r="F133" t="s">
        <v>414</v>
      </c>
      <c r="G133" t="s">
        <v>419</v>
      </c>
      <c r="H133" t="s">
        <v>416</v>
      </c>
      <c r="I133" t="s">
        <v>402</v>
      </c>
    </row>
    <row r="134" spans="1:13" x14ac:dyDescent="0.25">
      <c r="A134" t="str">
        <f t="shared" si="2"/>
        <v>Wrong or unclear quantity or delivery frequency on prescription</v>
      </c>
      <c r="B134" t="s">
        <v>1192</v>
      </c>
      <c r="C134" t="s">
        <v>413</v>
      </c>
      <c r="D134" t="s">
        <v>165</v>
      </c>
      <c r="E134" t="s">
        <v>294</v>
      </c>
      <c r="F134" t="s">
        <v>420</v>
      </c>
      <c r="G134" t="s">
        <v>165</v>
      </c>
      <c r="H134" t="s">
        <v>365</v>
      </c>
      <c r="I134" t="s">
        <v>419</v>
      </c>
      <c r="J134" t="s">
        <v>416</v>
      </c>
      <c r="K134" t="s">
        <v>402</v>
      </c>
    </row>
    <row r="135" spans="1:13" x14ac:dyDescent="0.25">
      <c r="A135" t="str">
        <f t="shared" si="2"/>
        <v>Wrong or unclear route of supply (e.g. outpatient dispensing vs homecare)</v>
      </c>
      <c r="B135" t="s">
        <v>1193</v>
      </c>
      <c r="C135" t="s">
        <v>413</v>
      </c>
      <c r="D135" t="s">
        <v>165</v>
      </c>
      <c r="E135" t="s">
        <v>294</v>
      </c>
      <c r="F135" t="s">
        <v>421</v>
      </c>
      <c r="G135" t="s">
        <v>135</v>
      </c>
      <c r="H135" t="s">
        <v>422</v>
      </c>
      <c r="I135" t="s">
        <v>423</v>
      </c>
      <c r="J135" t="s">
        <v>424</v>
      </c>
      <c r="K135" t="s">
        <v>425</v>
      </c>
      <c r="L135" t="s">
        <v>426</v>
      </c>
      <c r="M135" t="s">
        <v>427</v>
      </c>
    </row>
    <row r="136" spans="1:13" x14ac:dyDescent="0.25">
      <c r="A136" t="str">
        <f t="shared" si="2"/>
        <v>Prescription not signed</v>
      </c>
      <c r="B136" t="s">
        <v>1194</v>
      </c>
      <c r="C136" t="s">
        <v>410</v>
      </c>
      <c r="D136" t="s">
        <v>291</v>
      </c>
      <c r="E136" t="s">
        <v>428</v>
      </c>
    </row>
    <row r="137" spans="1:13" x14ac:dyDescent="0.25">
      <c r="A137" t="str">
        <f t="shared" si="2"/>
        <v>Prescription not dated</v>
      </c>
      <c r="B137" t="s">
        <v>1195</v>
      </c>
      <c r="C137" t="s">
        <v>410</v>
      </c>
      <c r="D137" t="s">
        <v>291</v>
      </c>
      <c r="E137" t="s">
        <v>429</v>
      </c>
    </row>
    <row r="138" spans="1:13" x14ac:dyDescent="0.25">
      <c r="A138" t="str">
        <f t="shared" si="2"/>
        <v>Prescriber not identifiable</v>
      </c>
      <c r="B138" t="s">
        <v>1196</v>
      </c>
      <c r="C138" t="s">
        <v>430</v>
      </c>
      <c r="D138" t="s">
        <v>291</v>
      </c>
      <c r="E138" t="s">
        <v>431</v>
      </c>
    </row>
    <row r="139" spans="1:13" x14ac:dyDescent="0.25">
      <c r="A139" t="str">
        <f t="shared" si="2"/>
        <v>Handwritten prescription difficult to read</v>
      </c>
      <c r="B139" t="s">
        <v>1197</v>
      </c>
      <c r="C139" t="s">
        <v>432</v>
      </c>
      <c r="D139" t="s">
        <v>402</v>
      </c>
      <c r="E139" t="s">
        <v>433</v>
      </c>
      <c r="F139" t="s">
        <v>369</v>
      </c>
      <c r="G139" t="s">
        <v>434</v>
      </c>
    </row>
    <row r="140" spans="1:13" x14ac:dyDescent="0.25">
      <c r="A140" t="str">
        <f t="shared" si="2"/>
        <v>Wrong / omitted verbal patient directions / insufficient counselling</v>
      </c>
      <c r="B140" t="s">
        <v>1198</v>
      </c>
      <c r="C140" t="s">
        <v>413</v>
      </c>
      <c r="D140" t="s">
        <v>142</v>
      </c>
      <c r="E140" t="s">
        <v>404</v>
      </c>
      <c r="F140" t="s">
        <v>435</v>
      </c>
      <c r="G140" t="s">
        <v>336</v>
      </c>
      <c r="H140" t="s">
        <v>436</v>
      </c>
      <c r="I140" t="s">
        <v>142</v>
      </c>
      <c r="J140" t="s">
        <v>304</v>
      </c>
      <c r="K140" t="s">
        <v>437</v>
      </c>
    </row>
    <row r="141" spans="1:13" x14ac:dyDescent="0.25">
      <c r="A141" t="str">
        <f t="shared" si="2"/>
        <v>Clinical Check incomplete or unclear on prescription (KPI D9)</v>
      </c>
      <c r="B141" t="s">
        <v>1199</v>
      </c>
      <c r="C141" t="s">
        <v>253</v>
      </c>
      <c r="D141" t="s">
        <v>438</v>
      </c>
      <c r="E141" t="s">
        <v>332</v>
      </c>
      <c r="F141" t="s">
        <v>165</v>
      </c>
      <c r="G141" t="s">
        <v>294</v>
      </c>
      <c r="H141" t="s">
        <v>416</v>
      </c>
      <c r="I141" t="s">
        <v>402</v>
      </c>
      <c r="J141" t="s">
        <v>327</v>
      </c>
      <c r="K141" t="s">
        <v>439</v>
      </c>
    </row>
    <row r="142" spans="1:13" x14ac:dyDescent="0.25">
      <c r="A142" t="str">
        <f t="shared" si="2"/>
        <v>Clinical check record not completed</v>
      </c>
      <c r="B142" t="s">
        <v>1200</v>
      </c>
      <c r="C142" t="s">
        <v>253</v>
      </c>
      <c r="D142" t="s">
        <v>440</v>
      </c>
      <c r="E142" t="s">
        <v>441</v>
      </c>
      <c r="F142" t="s">
        <v>291</v>
      </c>
      <c r="G142" t="s">
        <v>355</v>
      </c>
    </row>
    <row r="143" spans="1:13" x14ac:dyDescent="0.25">
      <c r="A143" t="str">
        <f t="shared" si="2"/>
        <v>Clinical checker not identifiable</v>
      </c>
      <c r="B143" t="s">
        <v>1201</v>
      </c>
      <c r="C143" t="s">
        <v>253</v>
      </c>
      <c r="D143" t="s">
        <v>442</v>
      </c>
      <c r="E143" t="s">
        <v>291</v>
      </c>
      <c r="F143" t="s">
        <v>431</v>
      </c>
    </row>
    <row r="144" spans="1:13" x14ac:dyDescent="0.25">
      <c r="A144" t="str">
        <f t="shared" si="2"/>
        <v>Clinical review insufficient</v>
      </c>
      <c r="B144" t="s">
        <v>1202</v>
      </c>
      <c r="C144" t="s">
        <v>253</v>
      </c>
      <c r="D144" t="s">
        <v>443</v>
      </c>
      <c r="E144" t="s">
        <v>304</v>
      </c>
    </row>
    <row r="145" spans="1:15" x14ac:dyDescent="0.25">
      <c r="A145" t="str">
        <f t="shared" si="2"/>
        <v>Known allergy</v>
      </c>
      <c r="B145" t="s">
        <v>1203</v>
      </c>
      <c r="C145" t="s">
        <v>444</v>
      </c>
      <c r="D145" t="s">
        <v>445</v>
      </c>
    </row>
    <row r="146" spans="1:15" x14ac:dyDescent="0.25">
      <c r="A146" t="str">
        <f t="shared" si="2"/>
        <v>Known contraindication</v>
      </c>
      <c r="B146" t="s">
        <v>1204</v>
      </c>
      <c r="C146" t="s">
        <v>444</v>
      </c>
      <c r="D146" t="s">
        <v>446</v>
      </c>
    </row>
    <row r="147" spans="1:15" x14ac:dyDescent="0.25">
      <c r="A147" t="str">
        <f t="shared" si="2"/>
        <v>Other clinical review error (e.g. dose not adjusted in line with test results)</v>
      </c>
      <c r="B147" t="s">
        <v>1205</v>
      </c>
      <c r="C147" t="s">
        <v>106</v>
      </c>
      <c r="D147" t="s">
        <v>351</v>
      </c>
      <c r="E147" t="s">
        <v>443</v>
      </c>
      <c r="F147" t="s">
        <v>306</v>
      </c>
      <c r="G147" t="s">
        <v>423</v>
      </c>
      <c r="H147" t="s">
        <v>414</v>
      </c>
      <c r="I147" t="s">
        <v>291</v>
      </c>
      <c r="J147" t="s">
        <v>447</v>
      </c>
      <c r="K147" t="s">
        <v>292</v>
      </c>
      <c r="L147" t="s">
        <v>448</v>
      </c>
      <c r="M147" t="s">
        <v>360</v>
      </c>
      <c r="N147" t="s">
        <v>449</v>
      </c>
      <c r="O147" t="s">
        <v>450</v>
      </c>
    </row>
    <row r="148" spans="1:15" x14ac:dyDescent="0.25">
      <c r="A148" t="str">
        <f t="shared" si="2"/>
        <v>Purchase Order / Funding approval missing (KPI D10)</v>
      </c>
      <c r="B148" t="s">
        <v>1206</v>
      </c>
      <c r="C148" t="s">
        <v>451</v>
      </c>
      <c r="D148" t="s">
        <v>452</v>
      </c>
      <c r="E148" t="s">
        <v>142</v>
      </c>
      <c r="F148" t="s">
        <v>453</v>
      </c>
      <c r="G148" t="s">
        <v>454</v>
      </c>
      <c r="H148" t="s">
        <v>455</v>
      </c>
      <c r="I148" t="s">
        <v>327</v>
      </c>
      <c r="J148" t="s">
        <v>456</v>
      </c>
    </row>
    <row r="149" spans="1:15" x14ac:dyDescent="0.25">
      <c r="A149" t="str">
        <f t="shared" si="2"/>
        <v>Unclassified</v>
      </c>
      <c r="B149" t="s">
        <v>320</v>
      </c>
      <c r="C149" t="s">
        <v>320</v>
      </c>
    </row>
    <row r="150" spans="1:15" x14ac:dyDescent="0.25">
      <c r="A150" t="str">
        <f t="shared" si="2"/>
        <v>Prescription Management (process step 9, 18a (was 12a)</v>
      </c>
      <c r="B150" t="s">
        <v>1207</v>
      </c>
      <c r="C150" t="s">
        <v>410</v>
      </c>
      <c r="D150" t="s">
        <v>457</v>
      </c>
      <c r="E150" t="s">
        <v>287</v>
      </c>
      <c r="F150" t="s">
        <v>288</v>
      </c>
      <c r="G150" t="s">
        <v>458</v>
      </c>
      <c r="H150" t="s">
        <v>459</v>
      </c>
      <c r="I150" t="s">
        <v>324</v>
      </c>
      <c r="J150" t="s">
        <v>460</v>
      </c>
    </row>
    <row r="151" spans="1:15" x14ac:dyDescent="0.25">
      <c r="A151" t="str">
        <f t="shared" si="2"/>
        <v>Prescription / order data entry</v>
      </c>
      <c r="B151" t="s">
        <v>1208</v>
      </c>
      <c r="C151" t="s">
        <v>410</v>
      </c>
      <c r="D151" t="s">
        <v>142</v>
      </c>
      <c r="E151" t="s">
        <v>373</v>
      </c>
      <c r="F151" t="s">
        <v>348</v>
      </c>
      <c r="G151" t="s">
        <v>305</v>
      </c>
    </row>
    <row r="152" spans="1:15" x14ac:dyDescent="0.25">
      <c r="A152" t="str">
        <f t="shared" si="2"/>
        <v>Incorrect patient details IG</v>
      </c>
      <c r="B152" t="s">
        <v>1167</v>
      </c>
      <c r="C152" t="s">
        <v>349</v>
      </c>
      <c r="D152" t="s">
        <v>336</v>
      </c>
      <c r="E152" t="s">
        <v>233</v>
      </c>
      <c r="F152" t="s">
        <v>138</v>
      </c>
    </row>
    <row r="153" spans="1:15" x14ac:dyDescent="0.25">
      <c r="A153" t="str">
        <f t="shared" si="2"/>
        <v>Incorrect service details</v>
      </c>
      <c r="B153" t="s">
        <v>1168</v>
      </c>
      <c r="C153" t="s">
        <v>349</v>
      </c>
      <c r="D153" t="s">
        <v>318</v>
      </c>
      <c r="E153" t="s">
        <v>233</v>
      </c>
    </row>
    <row r="154" spans="1:15" x14ac:dyDescent="0.25">
      <c r="A154" t="str">
        <f t="shared" si="2"/>
        <v>Incorrect frequency / delivery details</v>
      </c>
      <c r="B154" t="s">
        <v>1209</v>
      </c>
      <c r="C154" t="s">
        <v>349</v>
      </c>
      <c r="D154" t="s">
        <v>419</v>
      </c>
      <c r="E154" t="s">
        <v>142</v>
      </c>
      <c r="F154" t="s">
        <v>365</v>
      </c>
      <c r="G154" t="s">
        <v>233</v>
      </c>
    </row>
    <row r="155" spans="1:15" x14ac:dyDescent="0.25">
      <c r="A155" t="str">
        <f t="shared" si="2"/>
        <v>Delayed data entry</v>
      </c>
      <c r="B155" t="s">
        <v>1210</v>
      </c>
      <c r="C155" t="s">
        <v>344</v>
      </c>
      <c r="D155" t="s">
        <v>348</v>
      </c>
      <c r="E155" t="s">
        <v>305</v>
      </c>
    </row>
    <row r="156" spans="1:15" x14ac:dyDescent="0.25">
      <c r="A156" t="str">
        <f t="shared" si="2"/>
        <v>Incorrect Drug or ancillary entered</v>
      </c>
      <c r="B156" t="s">
        <v>1211</v>
      </c>
      <c r="C156" t="s">
        <v>349</v>
      </c>
      <c r="D156" t="s">
        <v>214</v>
      </c>
      <c r="E156" t="s">
        <v>165</v>
      </c>
      <c r="F156" t="s">
        <v>461</v>
      </c>
      <c r="G156" t="s">
        <v>462</v>
      </c>
    </row>
    <row r="157" spans="1:15" x14ac:dyDescent="0.25">
      <c r="A157" t="str">
        <f t="shared" si="2"/>
        <v>Incorrect formulation /presentation / pack size entered</v>
      </c>
      <c r="B157" t="s">
        <v>1212</v>
      </c>
      <c r="C157" t="s">
        <v>349</v>
      </c>
      <c r="D157" t="s">
        <v>418</v>
      </c>
      <c r="E157" t="s">
        <v>463</v>
      </c>
      <c r="F157" t="s">
        <v>142</v>
      </c>
      <c r="G157" t="s">
        <v>464</v>
      </c>
      <c r="H157" t="s">
        <v>465</v>
      </c>
      <c r="I157" t="s">
        <v>462</v>
      </c>
    </row>
    <row r="158" spans="1:15" x14ac:dyDescent="0.25">
      <c r="A158" t="str">
        <f t="shared" si="2"/>
        <v>Incorrect quantity entered</v>
      </c>
      <c r="B158" t="s">
        <v>1213</v>
      </c>
      <c r="C158" t="s">
        <v>349</v>
      </c>
      <c r="D158" t="s">
        <v>420</v>
      </c>
      <c r="E158" t="s">
        <v>462</v>
      </c>
    </row>
    <row r="159" spans="1:15" x14ac:dyDescent="0.25">
      <c r="A159" t="str">
        <f t="shared" si="2"/>
        <v>Incorrect dose instructions entered</v>
      </c>
      <c r="B159" t="s">
        <v>1214</v>
      </c>
      <c r="C159" t="s">
        <v>349</v>
      </c>
      <c r="D159" t="s">
        <v>414</v>
      </c>
      <c r="E159" t="s">
        <v>466</v>
      </c>
      <c r="F159" t="s">
        <v>462</v>
      </c>
    </row>
    <row r="160" spans="1:15" x14ac:dyDescent="0.25">
      <c r="A160" t="str">
        <f t="shared" si="2"/>
        <v>Purchase Order / funding details incomplete / missing</v>
      </c>
      <c r="B160" t="s">
        <v>1215</v>
      </c>
      <c r="C160" t="s">
        <v>451</v>
      </c>
      <c r="D160" t="s">
        <v>452</v>
      </c>
      <c r="E160" t="s">
        <v>142</v>
      </c>
      <c r="F160" t="s">
        <v>352</v>
      </c>
      <c r="G160" t="s">
        <v>233</v>
      </c>
      <c r="H160" t="s">
        <v>332</v>
      </c>
      <c r="I160" t="s">
        <v>142</v>
      </c>
      <c r="J160" t="s">
        <v>455</v>
      </c>
    </row>
    <row r="161" spans="1:13" x14ac:dyDescent="0.25">
      <c r="A161" t="str">
        <f t="shared" si="2"/>
        <v>Prescription out-of-date before expected dispensing</v>
      </c>
      <c r="B161" t="s">
        <v>1216</v>
      </c>
      <c r="C161" t="s">
        <v>410</v>
      </c>
      <c r="D161" t="s">
        <v>467</v>
      </c>
      <c r="E161" t="s">
        <v>468</v>
      </c>
      <c r="F161" t="s">
        <v>469</v>
      </c>
      <c r="G161" t="s">
        <v>425</v>
      </c>
    </row>
    <row r="162" spans="1:13" x14ac:dyDescent="0.25">
      <c r="A162" t="str">
        <f t="shared" si="2"/>
        <v>Obsolete prescription not withdrawn</v>
      </c>
      <c r="B162" t="s">
        <v>1217</v>
      </c>
      <c r="C162" t="s">
        <v>470</v>
      </c>
      <c r="D162" t="s">
        <v>402</v>
      </c>
      <c r="E162" t="s">
        <v>291</v>
      </c>
      <c r="F162" t="s">
        <v>471</v>
      </c>
    </row>
    <row r="163" spans="1:13" x14ac:dyDescent="0.25">
      <c r="A163" t="str">
        <f t="shared" si="2"/>
        <v>Duplicate prescription / order</v>
      </c>
      <c r="B163" t="s">
        <v>1218</v>
      </c>
      <c r="C163" t="s">
        <v>472</v>
      </c>
      <c r="D163" t="s">
        <v>402</v>
      </c>
      <c r="E163" t="s">
        <v>142</v>
      </c>
      <c r="F163" t="s">
        <v>373</v>
      </c>
    </row>
    <row r="164" spans="1:13" x14ac:dyDescent="0.25">
      <c r="A164" t="str">
        <f t="shared" si="2"/>
        <v>Special instructions not actioned – from internal/external clinical team or manufacturer</v>
      </c>
      <c r="B164" t="s">
        <v>1219</v>
      </c>
      <c r="C164" t="s">
        <v>473</v>
      </c>
      <c r="D164" t="s">
        <v>466</v>
      </c>
      <c r="E164" t="s">
        <v>291</v>
      </c>
      <c r="F164" t="s">
        <v>363</v>
      </c>
      <c r="G164" t="s">
        <v>229</v>
      </c>
      <c r="H164" t="s">
        <v>396</v>
      </c>
      <c r="I164" t="s">
        <v>474</v>
      </c>
      <c r="J164" t="s">
        <v>351</v>
      </c>
      <c r="K164" t="s">
        <v>475</v>
      </c>
      <c r="L164" t="s">
        <v>165</v>
      </c>
      <c r="M164" t="s">
        <v>476</v>
      </c>
    </row>
    <row r="165" spans="1:13" x14ac:dyDescent="0.25">
      <c r="A165" t="str">
        <f t="shared" si="2"/>
        <v>Late prescription request</v>
      </c>
      <c r="B165" t="s">
        <v>1220</v>
      </c>
      <c r="C165" t="s">
        <v>477</v>
      </c>
      <c r="D165" t="s">
        <v>402</v>
      </c>
      <c r="E165" t="s">
        <v>364</v>
      </c>
    </row>
    <row r="166" spans="1:13" x14ac:dyDescent="0.25">
      <c r="A166" t="str">
        <f t="shared" si="2"/>
        <v>Prescription requested on time but not received at dispensary</v>
      </c>
      <c r="B166" t="s">
        <v>1221</v>
      </c>
      <c r="C166" t="s">
        <v>410</v>
      </c>
      <c r="D166" t="s">
        <v>315</v>
      </c>
      <c r="E166" t="s">
        <v>416</v>
      </c>
      <c r="F166" t="s">
        <v>144</v>
      </c>
      <c r="G166" t="s">
        <v>378</v>
      </c>
      <c r="H166" t="s">
        <v>291</v>
      </c>
      <c r="I166" t="s">
        <v>478</v>
      </c>
      <c r="J166" t="s">
        <v>479</v>
      </c>
      <c r="K166" t="s">
        <v>480</v>
      </c>
    </row>
    <row r="167" spans="1:13" x14ac:dyDescent="0.25">
      <c r="A167" t="str">
        <f t="shared" si="2"/>
        <v>Prescription received on time but data entry missed operational cut-off</v>
      </c>
      <c r="B167" t="s">
        <v>1222</v>
      </c>
      <c r="C167" t="s">
        <v>410</v>
      </c>
      <c r="D167" t="s">
        <v>478</v>
      </c>
      <c r="E167" t="s">
        <v>416</v>
      </c>
      <c r="F167" t="s">
        <v>144</v>
      </c>
      <c r="G167" t="s">
        <v>378</v>
      </c>
      <c r="H167" t="s">
        <v>348</v>
      </c>
      <c r="I167" t="s">
        <v>305</v>
      </c>
      <c r="J167" t="s">
        <v>481</v>
      </c>
      <c r="K167" t="s">
        <v>482</v>
      </c>
      <c r="L167" t="s">
        <v>483</v>
      </c>
    </row>
    <row r="168" spans="1:13" x14ac:dyDescent="0.25">
      <c r="A168" t="str">
        <f t="shared" si="2"/>
        <v>Prescription entry not checked and approved in time for dispensing</v>
      </c>
      <c r="B168" t="s">
        <v>1223</v>
      </c>
      <c r="C168" t="s">
        <v>410</v>
      </c>
      <c r="D168" t="s">
        <v>305</v>
      </c>
      <c r="E168" t="s">
        <v>291</v>
      </c>
      <c r="F168" t="s">
        <v>484</v>
      </c>
      <c r="G168" t="s">
        <v>118</v>
      </c>
      <c r="H168" t="s">
        <v>485</v>
      </c>
      <c r="I168" t="s">
        <v>292</v>
      </c>
      <c r="J168" t="s">
        <v>144</v>
      </c>
      <c r="K168" t="s">
        <v>338</v>
      </c>
      <c r="L168" t="s">
        <v>425</v>
      </c>
    </row>
    <row r="169" spans="1:13" x14ac:dyDescent="0.25">
      <c r="A169" t="str">
        <f t="shared" si="2"/>
        <v>Unclassified</v>
      </c>
      <c r="B169" t="s">
        <v>320</v>
      </c>
      <c r="C169" t="s">
        <v>320</v>
      </c>
    </row>
    <row r="170" spans="1:13" x14ac:dyDescent="0.25">
      <c r="A170" t="str">
        <f t="shared" si="2"/>
        <v>Purchasing / Warehouse / Manufacturing (process step 11a)</v>
      </c>
      <c r="B170" t="s">
        <v>1224</v>
      </c>
      <c r="C170" t="s">
        <v>187</v>
      </c>
      <c r="D170" t="s">
        <v>142</v>
      </c>
      <c r="E170" t="s">
        <v>486</v>
      </c>
      <c r="F170" t="s">
        <v>142</v>
      </c>
      <c r="G170" t="s">
        <v>487</v>
      </c>
      <c r="H170" t="s">
        <v>287</v>
      </c>
      <c r="I170" t="s">
        <v>288</v>
      </c>
      <c r="J170" t="s">
        <v>488</v>
      </c>
    </row>
    <row r="171" spans="1:13" x14ac:dyDescent="0.25">
      <c r="A171" t="str">
        <f t="shared" si="2"/>
        <v>Product not available within normal lead time</v>
      </c>
      <c r="B171" t="s">
        <v>1225</v>
      </c>
      <c r="C171" t="s">
        <v>256</v>
      </c>
      <c r="D171" t="s">
        <v>291</v>
      </c>
      <c r="E171" t="s">
        <v>312</v>
      </c>
      <c r="F171" t="s">
        <v>489</v>
      </c>
      <c r="G171" t="s">
        <v>490</v>
      </c>
      <c r="H171" t="s">
        <v>491</v>
      </c>
      <c r="I171" t="s">
        <v>144</v>
      </c>
    </row>
    <row r="172" spans="1:13" x14ac:dyDescent="0.25">
      <c r="A172" t="str">
        <f t="shared" si="2"/>
        <v>Product not ordered in time</v>
      </c>
      <c r="B172" t="s">
        <v>1226</v>
      </c>
      <c r="C172" t="s">
        <v>256</v>
      </c>
      <c r="D172" t="s">
        <v>291</v>
      </c>
      <c r="E172" t="s">
        <v>492</v>
      </c>
      <c r="F172" t="s">
        <v>292</v>
      </c>
      <c r="G172" t="s">
        <v>144</v>
      </c>
    </row>
    <row r="173" spans="1:13" x14ac:dyDescent="0.25">
      <c r="A173" t="str">
        <f t="shared" si="2"/>
        <v>Ordered in time but delivery late</v>
      </c>
      <c r="B173" t="s">
        <v>1227</v>
      </c>
      <c r="C173" t="s">
        <v>493</v>
      </c>
      <c r="D173" t="s">
        <v>292</v>
      </c>
      <c r="E173" t="s">
        <v>144</v>
      </c>
      <c r="F173" t="s">
        <v>378</v>
      </c>
      <c r="G173" t="s">
        <v>365</v>
      </c>
      <c r="H173" t="s">
        <v>494</v>
      </c>
    </row>
    <row r="174" spans="1:13" x14ac:dyDescent="0.25">
      <c r="A174" t="str">
        <f t="shared" si="2"/>
        <v>Goods / Supplier delivery refused - no booking in slot</v>
      </c>
      <c r="B174" t="s">
        <v>1228</v>
      </c>
      <c r="C174" t="s">
        <v>495</v>
      </c>
      <c r="D174" t="s">
        <v>142</v>
      </c>
      <c r="E174" t="s">
        <v>42</v>
      </c>
      <c r="F174" t="s">
        <v>365</v>
      </c>
      <c r="G174" t="s">
        <v>496</v>
      </c>
      <c r="H174" t="s">
        <v>123</v>
      </c>
      <c r="I174" t="s">
        <v>497</v>
      </c>
      <c r="J174" t="s">
        <v>498</v>
      </c>
      <c r="K174" t="s">
        <v>292</v>
      </c>
      <c r="L174" t="s">
        <v>499</v>
      </c>
    </row>
    <row r="175" spans="1:13" x14ac:dyDescent="0.25">
      <c r="A175" t="str">
        <f t="shared" si="2"/>
        <v>Goods / Supplier delivery refused – excluding no booking in slot</v>
      </c>
      <c r="B175" t="s">
        <v>1229</v>
      </c>
      <c r="C175" t="s">
        <v>495</v>
      </c>
      <c r="D175" t="s">
        <v>142</v>
      </c>
      <c r="E175" t="s">
        <v>42</v>
      </c>
      <c r="F175" t="s">
        <v>365</v>
      </c>
      <c r="G175" t="s">
        <v>496</v>
      </c>
      <c r="H175" t="s">
        <v>229</v>
      </c>
      <c r="I175" t="s">
        <v>500</v>
      </c>
      <c r="J175" t="s">
        <v>497</v>
      </c>
      <c r="K175" t="s">
        <v>498</v>
      </c>
      <c r="L175" t="s">
        <v>292</v>
      </c>
      <c r="M175" t="s">
        <v>499</v>
      </c>
    </row>
    <row r="176" spans="1:13" x14ac:dyDescent="0.25">
      <c r="A176" t="str">
        <f t="shared" si="2"/>
        <v>Goods-in delay</v>
      </c>
      <c r="B176" t="s">
        <v>1230</v>
      </c>
      <c r="C176" t="s">
        <v>501</v>
      </c>
      <c r="D176" t="s">
        <v>502</v>
      </c>
    </row>
    <row r="177" spans="1:12" x14ac:dyDescent="0.25">
      <c r="A177" t="str">
        <f t="shared" si="2"/>
        <v>Stock arrived quarantined / damaged</v>
      </c>
      <c r="B177" t="s">
        <v>1231</v>
      </c>
      <c r="C177" t="s">
        <v>503</v>
      </c>
      <c r="D177" t="s">
        <v>504</v>
      </c>
      <c r="E177" t="s">
        <v>505</v>
      </c>
      <c r="F177" t="s">
        <v>142</v>
      </c>
      <c r="G177" t="s">
        <v>506</v>
      </c>
    </row>
    <row r="178" spans="1:12" x14ac:dyDescent="0.25">
      <c r="A178" t="str">
        <f t="shared" si="2"/>
        <v>Delayed release of quarantine stock</v>
      </c>
      <c r="B178" t="s">
        <v>1232</v>
      </c>
      <c r="C178" t="s">
        <v>344</v>
      </c>
      <c r="D178" t="s">
        <v>507</v>
      </c>
      <c r="E178" t="s">
        <v>135</v>
      </c>
      <c r="F178" t="s">
        <v>508</v>
      </c>
      <c r="G178" t="s">
        <v>509</v>
      </c>
    </row>
    <row r="179" spans="1:12" x14ac:dyDescent="0.25">
      <c r="A179" t="str">
        <f t="shared" si="2"/>
        <v>Wrong product quality status in system</v>
      </c>
      <c r="B179" t="s">
        <v>1233</v>
      </c>
      <c r="C179" t="s">
        <v>413</v>
      </c>
      <c r="D179" t="s">
        <v>510</v>
      </c>
      <c r="E179" t="s">
        <v>511</v>
      </c>
      <c r="F179" t="s">
        <v>512</v>
      </c>
      <c r="G179" t="s">
        <v>292</v>
      </c>
      <c r="H179" t="s">
        <v>347</v>
      </c>
    </row>
    <row r="180" spans="1:12" x14ac:dyDescent="0.25">
      <c r="A180" t="str">
        <f t="shared" si="2"/>
        <v>Stock on system, but not in correct location</v>
      </c>
      <c r="B180" t="s">
        <v>1234</v>
      </c>
      <c r="C180" t="s">
        <v>503</v>
      </c>
      <c r="D180" t="s">
        <v>416</v>
      </c>
      <c r="E180" t="s">
        <v>513</v>
      </c>
      <c r="F180" t="s">
        <v>378</v>
      </c>
      <c r="G180" t="s">
        <v>291</v>
      </c>
      <c r="H180" t="s">
        <v>292</v>
      </c>
      <c r="I180" t="s">
        <v>514</v>
      </c>
      <c r="J180" t="s">
        <v>515</v>
      </c>
    </row>
    <row r="181" spans="1:12" x14ac:dyDescent="0.25">
      <c r="A181" t="str">
        <f t="shared" si="2"/>
        <v>Stock Replenishment delay / failure</v>
      </c>
      <c r="B181" t="s">
        <v>1235</v>
      </c>
      <c r="C181" t="s">
        <v>503</v>
      </c>
      <c r="D181" t="s">
        <v>516</v>
      </c>
      <c r="E181" t="s">
        <v>502</v>
      </c>
      <c r="F181" t="s">
        <v>142</v>
      </c>
      <c r="G181" t="s">
        <v>517</v>
      </c>
    </row>
    <row r="182" spans="1:12" x14ac:dyDescent="0.25">
      <c r="A182" t="str">
        <f t="shared" si="2"/>
        <v>Stock Damaged in warehouse (excluding temperature deviation)</v>
      </c>
      <c r="B182" t="s">
        <v>1236</v>
      </c>
      <c r="C182" t="s">
        <v>503</v>
      </c>
      <c r="D182" t="s">
        <v>518</v>
      </c>
      <c r="E182" t="s">
        <v>292</v>
      </c>
      <c r="F182" t="s">
        <v>519</v>
      </c>
      <c r="G182" t="s">
        <v>520</v>
      </c>
      <c r="H182" t="s">
        <v>521</v>
      </c>
      <c r="I182" t="s">
        <v>522</v>
      </c>
    </row>
    <row r="183" spans="1:12" x14ac:dyDescent="0.25">
      <c r="A183" t="str">
        <f t="shared" si="2"/>
        <v>Temperature Deviation in Warehouse</v>
      </c>
      <c r="B183" t="s">
        <v>1237</v>
      </c>
      <c r="C183" t="s">
        <v>523</v>
      </c>
      <c r="D183" t="s">
        <v>524</v>
      </c>
      <c r="E183" t="s">
        <v>292</v>
      </c>
      <c r="F183" t="s">
        <v>486</v>
      </c>
    </row>
    <row r="184" spans="1:12" x14ac:dyDescent="0.25">
      <c r="A184" t="str">
        <f t="shared" si="2"/>
        <v>Picking Error - Wrong product delivered (excludes dispensed items)</v>
      </c>
      <c r="B184" t="s">
        <v>1238</v>
      </c>
      <c r="C184" t="s">
        <v>525</v>
      </c>
      <c r="D184" t="s">
        <v>526</v>
      </c>
      <c r="E184" t="s">
        <v>123</v>
      </c>
      <c r="F184" t="s">
        <v>413</v>
      </c>
      <c r="G184" t="s">
        <v>510</v>
      </c>
      <c r="H184" t="s">
        <v>527</v>
      </c>
      <c r="I184" t="s">
        <v>528</v>
      </c>
      <c r="J184" t="s">
        <v>529</v>
      </c>
      <c r="K184" t="s">
        <v>530</v>
      </c>
    </row>
    <row r="185" spans="1:12" x14ac:dyDescent="0.25">
      <c r="A185" t="str">
        <f t="shared" si="2"/>
        <v>Picking Error - Wrong Quantity Delivered (excludes dispensed items)</v>
      </c>
      <c r="B185" t="s">
        <v>1239</v>
      </c>
      <c r="C185" t="s">
        <v>525</v>
      </c>
      <c r="D185" t="s">
        <v>526</v>
      </c>
      <c r="E185" t="s">
        <v>123</v>
      </c>
      <c r="F185" t="s">
        <v>413</v>
      </c>
      <c r="G185" t="s">
        <v>261</v>
      </c>
      <c r="H185" t="s">
        <v>531</v>
      </c>
      <c r="I185" t="s">
        <v>528</v>
      </c>
      <c r="J185" t="s">
        <v>529</v>
      </c>
      <c r="K185" t="s">
        <v>530</v>
      </c>
    </row>
    <row r="186" spans="1:12" x14ac:dyDescent="0.25">
      <c r="A186" t="str">
        <f t="shared" si="2"/>
        <v>Patient access scheme incorrectly applied IG</v>
      </c>
      <c r="B186" t="s">
        <v>1240</v>
      </c>
      <c r="C186" t="s">
        <v>172</v>
      </c>
      <c r="D186" t="s">
        <v>532</v>
      </c>
      <c r="E186" t="s">
        <v>533</v>
      </c>
      <c r="F186" t="s">
        <v>534</v>
      </c>
      <c r="G186" t="s">
        <v>535</v>
      </c>
      <c r="H186" t="s">
        <v>138</v>
      </c>
    </row>
    <row r="187" spans="1:12" x14ac:dyDescent="0.25">
      <c r="A187" t="str">
        <f t="shared" si="2"/>
        <v>Unclassified</v>
      </c>
      <c r="B187" t="s">
        <v>320</v>
      </c>
      <c r="C187" t="s">
        <v>320</v>
      </c>
    </row>
    <row r="188" spans="1:12" x14ac:dyDescent="0.25">
      <c r="A188" t="str">
        <f t="shared" si="2"/>
        <v>Dispensing (process step 11b)</v>
      </c>
      <c r="B188" t="s">
        <v>1241</v>
      </c>
      <c r="C188" t="s">
        <v>536</v>
      </c>
      <c r="D188" t="s">
        <v>287</v>
      </c>
      <c r="E188" t="s">
        <v>288</v>
      </c>
      <c r="F188" t="s">
        <v>537</v>
      </c>
    </row>
    <row r="189" spans="1:12" x14ac:dyDescent="0.25">
      <c r="A189" t="str">
        <f t="shared" si="2"/>
        <v>Wrong Drug</v>
      </c>
      <c r="B189" t="s">
        <v>1242</v>
      </c>
      <c r="C189" t="s">
        <v>413</v>
      </c>
      <c r="D189" t="s">
        <v>214</v>
      </c>
    </row>
    <row r="190" spans="1:12" x14ac:dyDescent="0.25">
      <c r="A190" t="str">
        <f t="shared" si="2"/>
        <v>Wrong Strength</v>
      </c>
      <c r="B190" t="s">
        <v>1243</v>
      </c>
      <c r="C190" t="s">
        <v>413</v>
      </c>
      <c r="D190" t="s">
        <v>26</v>
      </c>
    </row>
    <row r="191" spans="1:12" x14ac:dyDescent="0.25">
      <c r="A191" t="str">
        <f t="shared" si="2"/>
        <v>Wrong Label / Patient Information Leaflet / insufficient instructions provided</v>
      </c>
      <c r="B191" t="s">
        <v>1244</v>
      </c>
      <c r="C191" t="s">
        <v>413</v>
      </c>
      <c r="D191" t="s">
        <v>538</v>
      </c>
      <c r="E191" t="s">
        <v>142</v>
      </c>
      <c r="F191" t="s">
        <v>172</v>
      </c>
      <c r="G191" t="s">
        <v>539</v>
      </c>
      <c r="H191" t="s">
        <v>540</v>
      </c>
      <c r="I191" t="s">
        <v>142</v>
      </c>
      <c r="J191" t="s">
        <v>304</v>
      </c>
      <c r="K191" t="s">
        <v>466</v>
      </c>
      <c r="L191" t="s">
        <v>541</v>
      </c>
    </row>
    <row r="192" spans="1:12" x14ac:dyDescent="0.25">
      <c r="A192" t="str">
        <f t="shared" si="2"/>
        <v>Wrong Formulation / Device</v>
      </c>
      <c r="B192" t="s">
        <v>1245</v>
      </c>
      <c r="C192" t="s">
        <v>413</v>
      </c>
      <c r="D192" t="s">
        <v>542</v>
      </c>
      <c r="E192" t="s">
        <v>142</v>
      </c>
      <c r="F192" t="s">
        <v>192</v>
      </c>
    </row>
    <row r="193" spans="1:18" x14ac:dyDescent="0.25">
      <c r="A193" t="str">
        <f t="shared" si="2"/>
        <v>Wrong Quantity</v>
      </c>
      <c r="B193" t="s">
        <v>1246</v>
      </c>
      <c r="C193" t="s">
        <v>413</v>
      </c>
      <c r="D193" t="s">
        <v>261</v>
      </c>
    </row>
    <row r="194" spans="1:18" x14ac:dyDescent="0.25">
      <c r="A194" t="str">
        <f t="shared" si="2"/>
        <v>Wrong Expiry Date</v>
      </c>
      <c r="B194" t="s">
        <v>1247</v>
      </c>
      <c r="C194" t="s">
        <v>413</v>
      </c>
      <c r="D194" t="s">
        <v>250</v>
      </c>
      <c r="E194" t="s">
        <v>32</v>
      </c>
    </row>
    <row r="195" spans="1:18" x14ac:dyDescent="0.25">
      <c r="A195" t="str">
        <f t="shared" ref="A195:A258" si="3">C195&amp;IF(ISBLANK(D195),""," "&amp;D195)&amp;IF(ISBLANK(E195),""," "&amp;E195)&amp;IF(ISBLANK(F195),""," "&amp;F195)&amp;IF(ISBLANK(G195),""," "&amp;G195)&amp;IF(ISBLANK(H195),""," "&amp;H195)&amp;IF(ISBLANK(I195),""," "&amp;I195)&amp;IF(ISBLANK(J195),""," "&amp;J195)&amp;IF(ISBLANK(K195),""," "&amp;K195)&amp;IF(ISBLANK(L195),""," "&amp;L195)&amp;IF(ISBLANK(M195),""," "&amp;M195)&amp;IF(ISBLANK(N195),""," "&amp;N195)&amp;IF(ISBLANK(O195),""," "&amp;O195)&amp;IF(ISBLANK(P195),""," "&amp;P195)&amp;IF(ISBLANK(Q195),""," "&amp;Q195)&amp;IF(ISBLANK(R195),""," "&amp;R195)&amp;IF(ISBLANK(S195),""," "&amp;S195)&amp;IF(ISBLANK(T195),""," "&amp;T195)&amp;IF(ISBLANK(U195),""," "&amp;U195)&amp;IF(ISBLANK(V195),""," "&amp;V195)&amp;IF(ISBLANK(W195),""," "&amp;W195)&amp;IF(ISBLANK(X195),""," "&amp;X195)&amp;IF(ISBLANK(Y195),""," "&amp;Y195)&amp;IF(ISBLANK(Z195),""," "&amp;Z195)&amp;IF(ISBLANK(AA195),""," "&amp;AA195)</f>
        <v>Wrong Ancillary</v>
      </c>
      <c r="B195" t="s">
        <v>1248</v>
      </c>
      <c r="C195" t="s">
        <v>413</v>
      </c>
      <c r="D195" t="s">
        <v>543</v>
      </c>
    </row>
    <row r="196" spans="1:18" x14ac:dyDescent="0.25">
      <c r="A196" t="str">
        <f t="shared" si="3"/>
        <v>Wrong manufacturer (e.g. specific generic medicine requested)</v>
      </c>
      <c r="B196" t="s">
        <v>1249</v>
      </c>
      <c r="C196" t="s">
        <v>413</v>
      </c>
      <c r="D196" t="s">
        <v>476</v>
      </c>
      <c r="E196" t="s">
        <v>423</v>
      </c>
      <c r="F196" t="s">
        <v>544</v>
      </c>
      <c r="G196" t="s">
        <v>545</v>
      </c>
      <c r="H196" t="s">
        <v>546</v>
      </c>
      <c r="I196" t="s">
        <v>547</v>
      </c>
    </row>
    <row r="197" spans="1:18" x14ac:dyDescent="0.25">
      <c r="A197" t="str">
        <f t="shared" si="3"/>
        <v>Missing Item</v>
      </c>
      <c r="B197" t="s">
        <v>1250</v>
      </c>
      <c r="C197" t="s">
        <v>548</v>
      </c>
      <c r="D197" t="s">
        <v>549</v>
      </c>
    </row>
    <row r="198" spans="1:18" x14ac:dyDescent="0.25">
      <c r="A198" t="str">
        <f t="shared" si="3"/>
        <v>Extra Item</v>
      </c>
      <c r="B198" t="s">
        <v>1251</v>
      </c>
      <c r="C198" t="s">
        <v>550</v>
      </c>
      <c r="D198" t="s">
        <v>549</v>
      </c>
    </row>
    <row r="199" spans="1:18" x14ac:dyDescent="0.25">
      <c r="A199" t="str">
        <f t="shared" si="3"/>
        <v>MDS / Dosette Error</v>
      </c>
      <c r="B199" t="s">
        <v>1252</v>
      </c>
      <c r="C199" t="s">
        <v>551</v>
      </c>
      <c r="D199" t="s">
        <v>142</v>
      </c>
      <c r="E199" t="s">
        <v>552</v>
      </c>
      <c r="F199" t="s">
        <v>526</v>
      </c>
    </row>
    <row r="200" spans="1:18" x14ac:dyDescent="0.25">
      <c r="A200" t="str">
        <f t="shared" si="3"/>
        <v>Obsolete prescription dispensed</v>
      </c>
      <c r="B200" t="s">
        <v>1253</v>
      </c>
      <c r="C200" t="s">
        <v>470</v>
      </c>
      <c r="D200" t="s">
        <v>402</v>
      </c>
      <c r="E200" t="s">
        <v>529</v>
      </c>
    </row>
    <row r="201" spans="1:18" x14ac:dyDescent="0.25">
      <c r="A201" t="str">
        <f t="shared" si="3"/>
        <v>Dispensing accuracy check insufficient (e.g. known allergy or contraindication; unlicenced use / product not properly controlled)</v>
      </c>
      <c r="B201" t="s">
        <v>1254</v>
      </c>
      <c r="C201" t="s">
        <v>536</v>
      </c>
      <c r="D201" t="s">
        <v>553</v>
      </c>
      <c r="E201" t="s">
        <v>440</v>
      </c>
      <c r="F201" t="s">
        <v>304</v>
      </c>
      <c r="G201" t="s">
        <v>423</v>
      </c>
      <c r="H201" t="s">
        <v>554</v>
      </c>
      <c r="I201" t="s">
        <v>445</v>
      </c>
      <c r="J201" t="s">
        <v>165</v>
      </c>
      <c r="K201" t="s">
        <v>555</v>
      </c>
      <c r="L201" t="s">
        <v>556</v>
      </c>
      <c r="M201" t="s">
        <v>557</v>
      </c>
      <c r="N201" t="s">
        <v>142</v>
      </c>
      <c r="O201" t="s">
        <v>510</v>
      </c>
      <c r="P201" t="s">
        <v>291</v>
      </c>
      <c r="Q201" t="s">
        <v>558</v>
      </c>
      <c r="R201" t="s">
        <v>559</v>
      </c>
    </row>
    <row r="202" spans="1:18" x14ac:dyDescent="0.25">
      <c r="A202" t="str">
        <f t="shared" si="3"/>
        <v>Pharmacy intervention insufficient or inappropriate</v>
      </c>
      <c r="B202" t="s">
        <v>1255</v>
      </c>
      <c r="C202" t="s">
        <v>204</v>
      </c>
      <c r="D202" t="s">
        <v>560</v>
      </c>
      <c r="E202" t="s">
        <v>304</v>
      </c>
      <c r="F202" t="s">
        <v>165</v>
      </c>
      <c r="G202" t="s">
        <v>391</v>
      </c>
    </row>
    <row r="203" spans="1:18" x14ac:dyDescent="0.25">
      <c r="A203" t="str">
        <f t="shared" si="3"/>
        <v>Wrong patient details / Dispensing recorded against wrong patient record IG</v>
      </c>
      <c r="B203" t="s">
        <v>1256</v>
      </c>
      <c r="C203" t="s">
        <v>413</v>
      </c>
      <c r="D203" t="s">
        <v>336</v>
      </c>
      <c r="E203" t="s">
        <v>233</v>
      </c>
      <c r="F203" t="s">
        <v>142</v>
      </c>
      <c r="G203" t="s">
        <v>536</v>
      </c>
      <c r="H203" t="s">
        <v>362</v>
      </c>
      <c r="I203" t="s">
        <v>561</v>
      </c>
      <c r="J203" t="s">
        <v>562</v>
      </c>
      <c r="K203" t="s">
        <v>336</v>
      </c>
      <c r="L203" t="s">
        <v>441</v>
      </c>
      <c r="M203" t="s">
        <v>138</v>
      </c>
    </row>
    <row r="204" spans="1:18" x14ac:dyDescent="0.25">
      <c r="A204" t="str">
        <f t="shared" si="3"/>
        <v>Unclassified</v>
      </c>
      <c r="B204" t="s">
        <v>320</v>
      </c>
      <c r="C204" t="s">
        <v>320</v>
      </c>
    </row>
    <row r="205" spans="1:18" x14ac:dyDescent="0.25">
      <c r="A205" t="str">
        <f t="shared" si="3"/>
        <v>Despatch (process step 12)</v>
      </c>
      <c r="B205" t="s">
        <v>1257</v>
      </c>
      <c r="C205" t="s">
        <v>563</v>
      </c>
      <c r="D205" t="s">
        <v>287</v>
      </c>
      <c r="E205" t="s">
        <v>288</v>
      </c>
      <c r="F205" t="s">
        <v>564</v>
      </c>
    </row>
    <row r="206" spans="1:18" x14ac:dyDescent="0.25">
      <c r="A206" t="str">
        <f t="shared" si="3"/>
        <v>Consignment not transported (late, not loaded or missed trunking)</v>
      </c>
      <c r="B206" t="s">
        <v>1258</v>
      </c>
      <c r="C206" t="s">
        <v>565</v>
      </c>
      <c r="D206" t="s">
        <v>291</v>
      </c>
      <c r="E206" t="s">
        <v>566</v>
      </c>
      <c r="F206" t="s">
        <v>567</v>
      </c>
      <c r="G206" t="s">
        <v>291</v>
      </c>
      <c r="H206" t="s">
        <v>568</v>
      </c>
      <c r="I206" t="s">
        <v>165</v>
      </c>
      <c r="J206" t="s">
        <v>481</v>
      </c>
      <c r="K206" t="s">
        <v>569</v>
      </c>
    </row>
    <row r="207" spans="1:18" x14ac:dyDescent="0.25">
      <c r="A207" t="str">
        <f t="shared" si="3"/>
        <v>Consignment misrouted, labels correct</v>
      </c>
      <c r="B207" t="s">
        <v>1259</v>
      </c>
      <c r="C207" t="s">
        <v>565</v>
      </c>
      <c r="D207" t="s">
        <v>570</v>
      </c>
      <c r="E207" t="s">
        <v>571</v>
      </c>
      <c r="F207" t="s">
        <v>514</v>
      </c>
    </row>
    <row r="208" spans="1:18" x14ac:dyDescent="0.25">
      <c r="A208" t="str">
        <f t="shared" si="3"/>
        <v>Wrong delivery label IG</v>
      </c>
      <c r="B208" t="s">
        <v>1260</v>
      </c>
      <c r="C208" t="s">
        <v>413</v>
      </c>
      <c r="D208" t="s">
        <v>365</v>
      </c>
      <c r="E208" t="s">
        <v>572</v>
      </c>
      <c r="F208" t="s">
        <v>138</v>
      </c>
    </row>
    <row r="209" spans="1:15" x14ac:dyDescent="0.25">
      <c r="A209" t="str">
        <f t="shared" si="3"/>
        <v>Unclassified</v>
      </c>
      <c r="B209" t="s">
        <v>320</v>
      </c>
      <c r="C209" t="s">
        <v>320</v>
      </c>
    </row>
    <row r="210" spans="1:15" x14ac:dyDescent="0.25">
      <c r="A210" t="str">
        <f t="shared" si="3"/>
        <v>Delivery (process step 13a)</v>
      </c>
      <c r="B210" t="s">
        <v>1261</v>
      </c>
      <c r="C210" t="s">
        <v>573</v>
      </c>
      <c r="D210" t="s">
        <v>287</v>
      </c>
      <c r="E210" t="s">
        <v>288</v>
      </c>
      <c r="F210" t="s">
        <v>574</v>
      </c>
    </row>
    <row r="211" spans="1:15" x14ac:dyDescent="0.25">
      <c r="A211" t="str">
        <f t="shared" si="3"/>
        <v>Traffic congestion delay – proactively communicated</v>
      </c>
      <c r="B211" t="s">
        <v>1262</v>
      </c>
      <c r="C211" t="s">
        <v>575</v>
      </c>
      <c r="D211" t="s">
        <v>576</v>
      </c>
      <c r="E211" t="s">
        <v>502</v>
      </c>
      <c r="F211" t="s">
        <v>229</v>
      </c>
      <c r="G211" t="s">
        <v>379</v>
      </c>
      <c r="H211" t="s">
        <v>380</v>
      </c>
    </row>
    <row r="212" spans="1:15" x14ac:dyDescent="0.25">
      <c r="A212" t="str">
        <f t="shared" si="3"/>
        <v>Traffic congestion delay – not proactively communicated</v>
      </c>
      <c r="B212" t="s">
        <v>1263</v>
      </c>
      <c r="C212" t="s">
        <v>575</v>
      </c>
      <c r="D212" t="s">
        <v>576</v>
      </c>
      <c r="E212" t="s">
        <v>502</v>
      </c>
      <c r="F212" t="s">
        <v>229</v>
      </c>
      <c r="G212" t="s">
        <v>291</v>
      </c>
      <c r="H212" t="s">
        <v>379</v>
      </c>
      <c r="I212" t="s">
        <v>380</v>
      </c>
    </row>
    <row r="213" spans="1:15" x14ac:dyDescent="0.25">
      <c r="A213" t="str">
        <f t="shared" si="3"/>
        <v>Consignment damaged / tampered in transit IG</v>
      </c>
      <c r="B213" t="s">
        <v>1264</v>
      </c>
      <c r="C213" t="s">
        <v>565</v>
      </c>
      <c r="D213" t="s">
        <v>506</v>
      </c>
      <c r="E213" t="s">
        <v>142</v>
      </c>
      <c r="F213" t="s">
        <v>577</v>
      </c>
      <c r="G213" t="s">
        <v>292</v>
      </c>
      <c r="H213" t="s">
        <v>578</v>
      </c>
      <c r="I213" t="s">
        <v>138</v>
      </c>
    </row>
    <row r="214" spans="1:15" x14ac:dyDescent="0.25">
      <c r="A214" t="str">
        <f t="shared" si="3"/>
        <v>Delivery Failure – Driver cannot Locate Address</v>
      </c>
      <c r="B214" t="s">
        <v>1265</v>
      </c>
      <c r="C214" t="s">
        <v>573</v>
      </c>
      <c r="D214" t="s">
        <v>381</v>
      </c>
      <c r="E214" t="s">
        <v>229</v>
      </c>
      <c r="F214" t="s">
        <v>579</v>
      </c>
      <c r="G214" t="s">
        <v>580</v>
      </c>
      <c r="H214" t="s">
        <v>581</v>
      </c>
      <c r="I214" t="s">
        <v>582</v>
      </c>
    </row>
    <row r="215" spans="1:15" x14ac:dyDescent="0.25">
      <c r="A215" t="str">
        <f t="shared" si="3"/>
        <v>Delivery Failure - Driver Out of Time</v>
      </c>
      <c r="B215" t="s">
        <v>1266</v>
      </c>
      <c r="C215" t="s">
        <v>573</v>
      </c>
      <c r="D215" t="s">
        <v>381</v>
      </c>
      <c r="E215" t="s">
        <v>123</v>
      </c>
      <c r="F215" t="s">
        <v>579</v>
      </c>
      <c r="G215" t="s">
        <v>583</v>
      </c>
      <c r="H215" t="s">
        <v>135</v>
      </c>
      <c r="I215" t="s">
        <v>584</v>
      </c>
    </row>
    <row r="216" spans="1:15" x14ac:dyDescent="0.25">
      <c r="A216" t="str">
        <f t="shared" si="3"/>
        <v>Delivery failure – Incorrect address label / patient not known at address IG</v>
      </c>
      <c r="B216" t="s">
        <v>1267</v>
      </c>
      <c r="C216" t="s">
        <v>573</v>
      </c>
      <c r="D216" t="s">
        <v>517</v>
      </c>
      <c r="E216" t="s">
        <v>229</v>
      </c>
      <c r="F216" t="s">
        <v>349</v>
      </c>
      <c r="G216" t="s">
        <v>366</v>
      </c>
      <c r="H216" t="s">
        <v>572</v>
      </c>
      <c r="I216" t="s">
        <v>142</v>
      </c>
      <c r="J216" t="s">
        <v>336</v>
      </c>
      <c r="K216" t="s">
        <v>291</v>
      </c>
      <c r="L216" t="s">
        <v>554</v>
      </c>
      <c r="M216" t="s">
        <v>479</v>
      </c>
      <c r="N216" t="s">
        <v>366</v>
      </c>
      <c r="O216" t="s">
        <v>138</v>
      </c>
    </row>
    <row r="217" spans="1:15" x14ac:dyDescent="0.25">
      <c r="A217" t="str">
        <f t="shared" si="3"/>
        <v>Vehicle Breakdown</v>
      </c>
      <c r="B217" t="s">
        <v>1268</v>
      </c>
      <c r="C217" t="s">
        <v>585</v>
      </c>
      <c r="D217" t="s">
        <v>586</v>
      </c>
    </row>
    <row r="218" spans="1:15" x14ac:dyDescent="0.25">
      <c r="A218" t="str">
        <f t="shared" si="3"/>
        <v>Split consignment / part delivery</v>
      </c>
      <c r="B218" t="s">
        <v>1269</v>
      </c>
      <c r="C218" t="s">
        <v>587</v>
      </c>
      <c r="D218" t="s">
        <v>588</v>
      </c>
      <c r="E218" t="s">
        <v>142</v>
      </c>
      <c r="F218" t="s">
        <v>589</v>
      </c>
      <c r="G218" t="s">
        <v>365</v>
      </c>
    </row>
    <row r="219" spans="1:15" x14ac:dyDescent="0.25">
      <c r="A219" t="str">
        <f t="shared" si="3"/>
        <v>Delivery not delivered in person – e.g. left in porch IG</v>
      </c>
      <c r="B219" t="s">
        <v>1270</v>
      </c>
      <c r="C219" t="s">
        <v>573</v>
      </c>
      <c r="D219" t="s">
        <v>291</v>
      </c>
      <c r="E219" t="s">
        <v>527</v>
      </c>
      <c r="F219" t="s">
        <v>292</v>
      </c>
      <c r="G219" t="s">
        <v>590</v>
      </c>
      <c r="H219" t="s">
        <v>229</v>
      </c>
      <c r="I219" t="s">
        <v>335</v>
      </c>
      <c r="J219" t="s">
        <v>591</v>
      </c>
      <c r="K219" t="s">
        <v>292</v>
      </c>
      <c r="L219" t="s">
        <v>592</v>
      </c>
      <c r="M219" t="s">
        <v>138</v>
      </c>
    </row>
    <row r="220" spans="1:15" x14ac:dyDescent="0.25">
      <c r="A220" t="str">
        <f t="shared" si="3"/>
        <v>Delivered to incorrect address (delivery label correct) IG</v>
      </c>
      <c r="B220" t="s">
        <v>1271</v>
      </c>
      <c r="C220" t="s">
        <v>531</v>
      </c>
      <c r="D220" t="s">
        <v>369</v>
      </c>
      <c r="E220" t="s">
        <v>313</v>
      </c>
      <c r="F220" t="s">
        <v>366</v>
      </c>
      <c r="G220" t="s">
        <v>593</v>
      </c>
      <c r="H220" t="s">
        <v>572</v>
      </c>
      <c r="I220" t="s">
        <v>594</v>
      </c>
      <c r="J220" t="s">
        <v>138</v>
      </c>
    </row>
    <row r="221" spans="1:15" x14ac:dyDescent="0.25">
      <c r="A221" t="str">
        <f t="shared" si="3"/>
        <v>Trunking issue or failure to cross-dock onto van</v>
      </c>
      <c r="B221" t="s">
        <v>1272</v>
      </c>
      <c r="C221" t="s">
        <v>595</v>
      </c>
      <c r="D221" t="s">
        <v>596</v>
      </c>
      <c r="E221" t="s">
        <v>165</v>
      </c>
      <c r="F221" t="s">
        <v>517</v>
      </c>
      <c r="G221" t="s">
        <v>369</v>
      </c>
      <c r="H221" t="s">
        <v>597</v>
      </c>
      <c r="I221" t="s">
        <v>345</v>
      </c>
      <c r="J221" t="s">
        <v>598</v>
      </c>
    </row>
    <row r="222" spans="1:15" x14ac:dyDescent="0.25">
      <c r="A222" t="str">
        <f t="shared" si="3"/>
        <v>Vehicle fridge breakdown / Temperature deviation in transit</v>
      </c>
      <c r="B222" t="s">
        <v>1273</v>
      </c>
      <c r="C222" t="s">
        <v>585</v>
      </c>
      <c r="D222" t="s">
        <v>599</v>
      </c>
      <c r="E222" t="s">
        <v>600</v>
      </c>
      <c r="F222" t="s">
        <v>142</v>
      </c>
      <c r="G222" t="s">
        <v>523</v>
      </c>
      <c r="H222" t="s">
        <v>601</v>
      </c>
      <c r="I222" t="s">
        <v>292</v>
      </c>
      <c r="J222" t="s">
        <v>578</v>
      </c>
    </row>
    <row r="223" spans="1:15" x14ac:dyDescent="0.25">
      <c r="A223" t="str">
        <f t="shared" si="3"/>
        <v>Unauthorised Signatory (correct delivery address) IG</v>
      </c>
      <c r="B223" t="s">
        <v>1274</v>
      </c>
      <c r="C223" t="s">
        <v>602</v>
      </c>
      <c r="D223" t="s">
        <v>603</v>
      </c>
      <c r="E223" t="s">
        <v>604</v>
      </c>
      <c r="F223" t="s">
        <v>365</v>
      </c>
      <c r="G223" t="s">
        <v>605</v>
      </c>
      <c r="H223" t="s">
        <v>138</v>
      </c>
    </row>
    <row r="224" spans="1:15" x14ac:dyDescent="0.25">
      <c r="A224" t="str">
        <f t="shared" si="3"/>
        <v>Driver Behaviour</v>
      </c>
      <c r="B224" t="s">
        <v>1275</v>
      </c>
      <c r="C224" t="s">
        <v>579</v>
      </c>
      <c r="D224" t="s">
        <v>606</v>
      </c>
    </row>
    <row r="225" spans="1:16" x14ac:dyDescent="0.25">
      <c r="A225" t="str">
        <f t="shared" si="3"/>
        <v>No signature (POD) for Delivery</v>
      </c>
      <c r="B225" t="s">
        <v>1276</v>
      </c>
      <c r="C225" t="s">
        <v>401</v>
      </c>
      <c r="D225" t="s">
        <v>607</v>
      </c>
      <c r="E225" t="s">
        <v>608</v>
      </c>
      <c r="F225" t="s">
        <v>338</v>
      </c>
      <c r="G225" t="s">
        <v>573</v>
      </c>
    </row>
    <row r="226" spans="1:16" x14ac:dyDescent="0.25">
      <c r="A226" t="str">
        <f t="shared" si="3"/>
        <v>Patient failed to collection consignment from agreed delivery point (e.g. post office, neighbour) IG</v>
      </c>
      <c r="B226" t="s">
        <v>1277</v>
      </c>
      <c r="C226" t="s">
        <v>172</v>
      </c>
      <c r="D226" t="s">
        <v>609</v>
      </c>
      <c r="E226" t="s">
        <v>369</v>
      </c>
      <c r="F226" t="s">
        <v>610</v>
      </c>
      <c r="G226" t="s">
        <v>588</v>
      </c>
      <c r="H226" t="s">
        <v>396</v>
      </c>
      <c r="I226" t="s">
        <v>343</v>
      </c>
      <c r="J226" t="s">
        <v>365</v>
      </c>
      <c r="K226" t="s">
        <v>611</v>
      </c>
      <c r="L226" t="s">
        <v>423</v>
      </c>
      <c r="M226" t="s">
        <v>612</v>
      </c>
      <c r="N226" t="s">
        <v>613</v>
      </c>
      <c r="O226" t="s">
        <v>614</v>
      </c>
      <c r="P226" t="s">
        <v>138</v>
      </c>
    </row>
    <row r="227" spans="1:16" x14ac:dyDescent="0.25">
      <c r="A227" t="str">
        <f t="shared" si="3"/>
        <v>Failed Collection/Uplift</v>
      </c>
      <c r="B227" t="s">
        <v>1278</v>
      </c>
      <c r="C227" t="s">
        <v>615</v>
      </c>
      <c r="D227" t="s">
        <v>616</v>
      </c>
    </row>
    <row r="228" spans="1:16" x14ac:dyDescent="0.25">
      <c r="A228" t="str">
        <f t="shared" si="3"/>
        <v>Unclassified</v>
      </c>
      <c r="B228" t="s">
        <v>320</v>
      </c>
      <c r="C228" t="s">
        <v>320</v>
      </c>
    </row>
    <row r="229" spans="1:16" x14ac:dyDescent="0.25">
      <c r="A229" t="str">
        <f t="shared" si="3"/>
        <v>Clinical / Nursing Service (process step 13b)</v>
      </c>
      <c r="B229" t="s">
        <v>1279</v>
      </c>
      <c r="C229" t="s">
        <v>253</v>
      </c>
      <c r="D229" t="s">
        <v>142</v>
      </c>
      <c r="E229" t="s">
        <v>161</v>
      </c>
      <c r="F229" t="s">
        <v>283</v>
      </c>
      <c r="G229" t="s">
        <v>287</v>
      </c>
      <c r="H229" t="s">
        <v>288</v>
      </c>
      <c r="I229" t="s">
        <v>617</v>
      </c>
    </row>
    <row r="230" spans="1:16" x14ac:dyDescent="0.25">
      <c r="A230" t="str">
        <f t="shared" si="3"/>
        <v>Home visit scheduling error – not scheduled</v>
      </c>
      <c r="B230" t="s">
        <v>1280</v>
      </c>
      <c r="C230" t="s">
        <v>160</v>
      </c>
      <c r="D230" t="s">
        <v>618</v>
      </c>
      <c r="E230" t="s">
        <v>619</v>
      </c>
      <c r="F230" t="s">
        <v>306</v>
      </c>
      <c r="G230" t="s">
        <v>229</v>
      </c>
      <c r="H230" t="s">
        <v>291</v>
      </c>
      <c r="I230" t="s">
        <v>620</v>
      </c>
    </row>
    <row r="231" spans="1:16" x14ac:dyDescent="0.25">
      <c r="A231" t="str">
        <f t="shared" si="3"/>
        <v>Home visit scheduling error – wrong staffing / service</v>
      </c>
      <c r="B231" t="s">
        <v>1281</v>
      </c>
      <c r="C231" t="s">
        <v>160</v>
      </c>
      <c r="D231" t="s">
        <v>618</v>
      </c>
      <c r="E231" t="s">
        <v>619</v>
      </c>
      <c r="F231" t="s">
        <v>306</v>
      </c>
      <c r="G231" t="s">
        <v>229</v>
      </c>
      <c r="H231" t="s">
        <v>562</v>
      </c>
      <c r="I231" t="s">
        <v>621</v>
      </c>
      <c r="J231" t="s">
        <v>142</v>
      </c>
      <c r="K231" t="s">
        <v>318</v>
      </c>
    </row>
    <row r="232" spans="1:16" x14ac:dyDescent="0.25">
      <c r="A232" t="str">
        <f t="shared" si="3"/>
        <v>Home visit scheduled - late arrival</v>
      </c>
      <c r="B232" t="s">
        <v>1282</v>
      </c>
      <c r="C232" t="s">
        <v>160</v>
      </c>
      <c r="D232" t="s">
        <v>618</v>
      </c>
      <c r="E232" t="s">
        <v>620</v>
      </c>
      <c r="F232" t="s">
        <v>123</v>
      </c>
      <c r="G232" t="s">
        <v>494</v>
      </c>
      <c r="H232" t="s">
        <v>622</v>
      </c>
    </row>
    <row r="233" spans="1:16" x14ac:dyDescent="0.25">
      <c r="A233" t="str">
        <f t="shared" si="3"/>
        <v>Home visit scheduled – cancelled / missed</v>
      </c>
      <c r="B233" t="s">
        <v>1283</v>
      </c>
      <c r="C233" t="s">
        <v>160</v>
      </c>
      <c r="D233" t="s">
        <v>618</v>
      </c>
      <c r="E233" t="s">
        <v>620</v>
      </c>
      <c r="F233" t="s">
        <v>229</v>
      </c>
      <c r="G233" t="s">
        <v>623</v>
      </c>
      <c r="H233" t="s">
        <v>142</v>
      </c>
      <c r="I233" t="s">
        <v>481</v>
      </c>
    </row>
    <row r="234" spans="1:16" x14ac:dyDescent="0.25">
      <c r="A234" t="str">
        <f t="shared" si="3"/>
        <v>Patient preference not recorded and actioned IG</v>
      </c>
      <c r="B234" t="s">
        <v>1175</v>
      </c>
      <c r="C234" t="s">
        <v>172</v>
      </c>
      <c r="D234" t="s">
        <v>361</v>
      </c>
      <c r="E234" t="s">
        <v>291</v>
      </c>
      <c r="F234" t="s">
        <v>362</v>
      </c>
      <c r="G234" t="s">
        <v>118</v>
      </c>
      <c r="H234" t="s">
        <v>363</v>
      </c>
      <c r="I234" t="s">
        <v>138</v>
      </c>
    </row>
    <row r="235" spans="1:16" x14ac:dyDescent="0.25">
      <c r="A235" t="str">
        <f t="shared" si="3"/>
        <v>Insufficient follow-up actions taken</v>
      </c>
      <c r="B235" t="s">
        <v>1284</v>
      </c>
      <c r="C235" t="s">
        <v>624</v>
      </c>
      <c r="D235" t="s">
        <v>625</v>
      </c>
      <c r="E235" t="s">
        <v>626</v>
      </c>
      <c r="F235" t="s">
        <v>627</v>
      </c>
    </row>
    <row r="236" spans="1:16" x14ac:dyDescent="0.25">
      <c r="A236" t="str">
        <f t="shared" si="3"/>
        <v>Inappropriate attitude / behaviour</v>
      </c>
      <c r="B236" t="s">
        <v>1285</v>
      </c>
      <c r="C236" t="s">
        <v>333</v>
      </c>
      <c r="D236" t="s">
        <v>628</v>
      </c>
      <c r="E236" t="s">
        <v>142</v>
      </c>
      <c r="F236" t="s">
        <v>392</v>
      </c>
    </row>
    <row r="237" spans="1:16" x14ac:dyDescent="0.25">
      <c r="A237" t="str">
        <f t="shared" si="3"/>
        <v>Monitoring error</v>
      </c>
      <c r="B237" t="s">
        <v>1286</v>
      </c>
      <c r="C237" t="s">
        <v>629</v>
      </c>
      <c r="D237" t="s">
        <v>306</v>
      </c>
    </row>
    <row r="238" spans="1:16" x14ac:dyDescent="0.25">
      <c r="A238" t="str">
        <f t="shared" si="3"/>
        <v>Clinical reporting error</v>
      </c>
      <c r="B238" t="s">
        <v>1287</v>
      </c>
      <c r="C238" t="s">
        <v>253</v>
      </c>
      <c r="D238" t="s">
        <v>630</v>
      </c>
      <c r="E238" t="s">
        <v>306</v>
      </c>
    </row>
    <row r="239" spans="1:16" x14ac:dyDescent="0.25">
      <c r="A239" t="str">
        <f t="shared" si="3"/>
        <v>Unclassified</v>
      </c>
      <c r="B239" t="s">
        <v>320</v>
      </c>
      <c r="C239" t="s">
        <v>320</v>
      </c>
    </row>
    <row r="240" spans="1:16" x14ac:dyDescent="0.25">
      <c r="A240" t="str">
        <f t="shared" si="3"/>
        <v>Invoicing / Finance (process step 14,15,16,17)</v>
      </c>
      <c r="B240" t="s">
        <v>1288</v>
      </c>
      <c r="C240" t="s">
        <v>631</v>
      </c>
      <c r="D240" t="s">
        <v>142</v>
      </c>
      <c r="E240" t="s">
        <v>632</v>
      </c>
      <c r="F240" t="s">
        <v>287</v>
      </c>
      <c r="G240" t="s">
        <v>288</v>
      </c>
      <c r="H240" t="s">
        <v>633</v>
      </c>
    </row>
    <row r="241" spans="1:8" x14ac:dyDescent="0.25">
      <c r="A241" t="str">
        <f t="shared" si="3"/>
        <v>Invoicing (KPI</v>
      </c>
      <c r="B241" t="s">
        <v>1289</v>
      </c>
      <c r="C241" t="s">
        <v>631</v>
      </c>
      <c r="D241" t="s">
        <v>327</v>
      </c>
    </row>
    <row r="242" spans="1:8" x14ac:dyDescent="0.25">
      <c r="A242" t="str">
        <f t="shared" si="3"/>
        <v>Wrong Account</v>
      </c>
      <c r="B242" t="s">
        <v>1290</v>
      </c>
      <c r="C242" t="s">
        <v>413</v>
      </c>
      <c r="D242" t="s">
        <v>634</v>
      </c>
    </row>
    <row r="243" spans="1:8" x14ac:dyDescent="0.25">
      <c r="A243" t="str">
        <f t="shared" si="3"/>
        <v>Wrong product</v>
      </c>
      <c r="B243" t="s">
        <v>1291</v>
      </c>
      <c r="C243" t="s">
        <v>413</v>
      </c>
      <c r="D243" t="s">
        <v>510</v>
      </c>
    </row>
    <row r="244" spans="1:8" x14ac:dyDescent="0.25">
      <c r="A244" t="str">
        <f t="shared" si="3"/>
        <v>Wrong Price</v>
      </c>
      <c r="B244" t="s">
        <v>1292</v>
      </c>
      <c r="C244" t="s">
        <v>413</v>
      </c>
      <c r="D244" t="s">
        <v>635</v>
      </c>
    </row>
    <row r="245" spans="1:8" x14ac:dyDescent="0.25">
      <c r="A245" t="str">
        <f t="shared" si="3"/>
        <v>Wrong quantity</v>
      </c>
      <c r="B245" t="s">
        <v>1293</v>
      </c>
      <c r="C245" t="s">
        <v>413</v>
      </c>
      <c r="D245" t="s">
        <v>420</v>
      </c>
    </row>
    <row r="246" spans="1:8" x14ac:dyDescent="0.25">
      <c r="A246" t="str">
        <f t="shared" si="3"/>
        <v>Wrong VAT</v>
      </c>
      <c r="B246" t="s">
        <v>1294</v>
      </c>
      <c r="C246" t="s">
        <v>413</v>
      </c>
      <c r="D246" t="s">
        <v>636</v>
      </c>
    </row>
    <row r="247" spans="1:8" x14ac:dyDescent="0.25">
      <c r="A247" t="str">
        <f t="shared" si="3"/>
        <v>Wrong transaction details</v>
      </c>
      <c r="B247" t="s">
        <v>1295</v>
      </c>
      <c r="C247" t="s">
        <v>413</v>
      </c>
      <c r="D247" t="s">
        <v>637</v>
      </c>
      <c r="E247" t="s">
        <v>233</v>
      </c>
    </row>
    <row r="248" spans="1:8" x14ac:dyDescent="0.25">
      <c r="A248" t="str">
        <f t="shared" si="3"/>
        <v>Funding not approved</v>
      </c>
      <c r="B248" t="s">
        <v>1296</v>
      </c>
      <c r="C248" t="s">
        <v>453</v>
      </c>
      <c r="D248" t="s">
        <v>291</v>
      </c>
      <c r="E248" t="s">
        <v>485</v>
      </c>
    </row>
    <row r="249" spans="1:8" x14ac:dyDescent="0.25">
      <c r="A249" t="str">
        <f t="shared" si="3"/>
        <v>Delayed payment</v>
      </c>
      <c r="B249" t="s">
        <v>1297</v>
      </c>
      <c r="C249" t="s">
        <v>344</v>
      </c>
      <c r="D249" t="s">
        <v>638</v>
      </c>
    </row>
    <row r="250" spans="1:8" x14ac:dyDescent="0.25">
      <c r="A250" t="str">
        <f t="shared" si="3"/>
        <v>Patient access scheme not correctly applied</v>
      </c>
      <c r="B250" t="s">
        <v>1298</v>
      </c>
      <c r="C250" t="s">
        <v>172</v>
      </c>
      <c r="D250" t="s">
        <v>532</v>
      </c>
      <c r="E250" t="s">
        <v>533</v>
      </c>
      <c r="F250" t="s">
        <v>291</v>
      </c>
      <c r="G250" t="s">
        <v>376</v>
      </c>
      <c r="H250" t="s">
        <v>535</v>
      </c>
    </row>
    <row r="251" spans="1:8" x14ac:dyDescent="0.25">
      <c r="A251" t="str">
        <f t="shared" si="3"/>
        <v>Unclassified</v>
      </c>
      <c r="B251" t="s">
        <v>320</v>
      </c>
      <c r="C251" t="s">
        <v>320</v>
      </c>
    </row>
    <row r="252" spans="1:8" x14ac:dyDescent="0.25">
      <c r="A252" t="str">
        <f t="shared" si="3"/>
        <v>Outcome Based Codes</v>
      </c>
      <c r="B252" t="s">
        <v>10</v>
      </c>
      <c r="C252" s="11" t="s">
        <v>639</v>
      </c>
      <c r="D252" t="s">
        <v>281</v>
      </c>
      <c r="E252" t="s">
        <v>640</v>
      </c>
    </row>
    <row r="253" spans="1:8" x14ac:dyDescent="0.25">
      <c r="A253" t="str">
        <f t="shared" si="3"/>
        <v>Patient Safety Incident</v>
      </c>
      <c r="B253" t="s">
        <v>1299</v>
      </c>
      <c r="C253" t="s">
        <v>172</v>
      </c>
      <c r="D253" t="s">
        <v>209</v>
      </c>
      <c r="E253" t="s">
        <v>641</v>
      </c>
    </row>
    <row r="254" spans="1:8" x14ac:dyDescent="0.25">
      <c r="A254" t="str">
        <f t="shared" si="3"/>
        <v>Care Setting NRLS RP020 </v>
      </c>
      <c r="B254" t="s">
        <v>1300</v>
      </c>
      <c r="C254" t="s">
        <v>642</v>
      </c>
      <c r="D254" t="s">
        <v>643</v>
      </c>
      <c r="E254" t="s">
        <v>175</v>
      </c>
      <c r="F254" t="s">
        <v>644</v>
      </c>
    </row>
    <row r="255" spans="1:8" x14ac:dyDescent="0.25">
      <c r="A255" t="str">
        <f t="shared" si="3"/>
        <v>NHS Hospital led Homecare</v>
      </c>
      <c r="B255" t="s">
        <v>1301</v>
      </c>
      <c r="C255" t="s">
        <v>121</v>
      </c>
      <c r="D255" t="s">
        <v>105</v>
      </c>
      <c r="E255" t="s">
        <v>645</v>
      </c>
      <c r="F255" t="s">
        <v>646</v>
      </c>
    </row>
    <row r="256" spans="1:8" x14ac:dyDescent="0.25">
      <c r="A256" t="str">
        <f t="shared" si="3"/>
        <v>GP led Homecare</v>
      </c>
      <c r="B256" t="s">
        <v>1302</v>
      </c>
      <c r="C256" t="s">
        <v>163</v>
      </c>
      <c r="D256" t="s">
        <v>645</v>
      </c>
      <c r="E256" t="s">
        <v>646</v>
      </c>
    </row>
    <row r="257" spans="1:27" x14ac:dyDescent="0.25">
      <c r="A257" t="str">
        <f t="shared" si="3"/>
        <v>Private Patient</v>
      </c>
      <c r="B257" t="s">
        <v>1303</v>
      </c>
      <c r="C257" t="s">
        <v>157</v>
      </c>
      <c r="D257" t="s">
        <v>172</v>
      </c>
    </row>
    <row r="258" spans="1:27" x14ac:dyDescent="0.25">
      <c r="A258" t="str">
        <f t="shared" si="3"/>
        <v>Other</v>
      </c>
      <c r="B258" t="s">
        <v>106</v>
      </c>
      <c r="C258" t="s">
        <v>106</v>
      </c>
    </row>
    <row r="259" spans="1:27" x14ac:dyDescent="0.25">
      <c r="A259" t="str">
        <f t="shared" ref="A259:A322" si="4">C259&amp;IF(ISBLANK(D259),""," "&amp;D259)&amp;IF(ISBLANK(E259),""," "&amp;E259)&amp;IF(ISBLANK(F259),""," "&amp;F259)&amp;IF(ISBLANK(G259),""," "&amp;G259)&amp;IF(ISBLANK(H259),""," "&amp;H259)&amp;IF(ISBLANK(I259),""," "&amp;I259)&amp;IF(ISBLANK(J259),""," "&amp;J259)&amp;IF(ISBLANK(K259),""," "&amp;K259)&amp;IF(ISBLANK(L259),""," "&amp;L259)&amp;IF(ISBLANK(M259),""," "&amp;M259)&amp;IF(ISBLANK(N259),""," "&amp;N259)&amp;IF(ISBLANK(O259),""," "&amp;O259)&amp;IF(ISBLANK(P259),""," "&amp;P259)&amp;IF(ISBLANK(Q259),""," "&amp;Q259)&amp;IF(ISBLANK(R259),""," "&amp;R259)&amp;IF(ISBLANK(S259),""," "&amp;S259)&amp;IF(ISBLANK(T259),""," "&amp;T259)&amp;IF(ISBLANK(U259),""," "&amp;U259)&amp;IF(ISBLANK(V259),""," "&amp;V259)&amp;IF(ISBLANK(W259),""," "&amp;W259)&amp;IF(ISBLANK(X259),""," "&amp;X259)&amp;IF(ISBLANK(Y259),""," "&amp;Y259)&amp;IF(ISBLANK(Z259),""," "&amp;Z259)&amp;IF(ISBLANK(AA259),""," "&amp;AA259)</f>
        <v>Patient Safety Incident Type</v>
      </c>
      <c r="B259" t="s">
        <v>1304</v>
      </c>
      <c r="C259" t="s">
        <v>172</v>
      </c>
      <c r="D259" t="s">
        <v>209</v>
      </c>
      <c r="E259" t="s">
        <v>641</v>
      </c>
      <c r="F259" t="s">
        <v>242</v>
      </c>
    </row>
    <row r="260" spans="1:27" x14ac:dyDescent="0.25">
      <c r="A260" t="str">
        <f t="shared" si="4"/>
        <v>Medication error</v>
      </c>
      <c r="B260" t="s">
        <v>1305</v>
      </c>
      <c r="C260" t="s">
        <v>647</v>
      </c>
      <c r="D260" t="s">
        <v>306</v>
      </c>
    </row>
    <row r="261" spans="1:27" x14ac:dyDescent="0.25">
      <c r="A261" t="str">
        <f t="shared" si="4"/>
        <v>Just in time arrival of medication and/or ancillaries</v>
      </c>
      <c r="B261" t="s">
        <v>1306</v>
      </c>
      <c r="C261" t="s">
        <v>648</v>
      </c>
      <c r="D261" t="s">
        <v>292</v>
      </c>
      <c r="E261" t="s">
        <v>144</v>
      </c>
      <c r="F261" t="s">
        <v>622</v>
      </c>
      <c r="G261" t="s">
        <v>135</v>
      </c>
      <c r="H261" t="s">
        <v>649</v>
      </c>
      <c r="I261" t="s">
        <v>650</v>
      </c>
      <c r="J261" t="s">
        <v>651</v>
      </c>
    </row>
    <row r="262" spans="1:27" x14ac:dyDescent="0.25">
      <c r="A262" t="str">
        <f t="shared" si="4"/>
        <v>Omitted dose</v>
      </c>
      <c r="B262" t="s">
        <v>1307</v>
      </c>
      <c r="C262" t="s">
        <v>652</v>
      </c>
      <c r="D262" t="s">
        <v>414</v>
      </c>
    </row>
    <row r="263" spans="1:27" x14ac:dyDescent="0.25">
      <c r="A263" t="str">
        <f t="shared" si="4"/>
        <v>Medicine Administration Error</v>
      </c>
      <c r="B263" t="s">
        <v>1308</v>
      </c>
      <c r="C263" t="s">
        <v>219</v>
      </c>
      <c r="D263" t="s">
        <v>653</v>
      </c>
      <c r="E263" t="s">
        <v>526</v>
      </c>
    </row>
    <row r="264" spans="1:27" x14ac:dyDescent="0.25">
      <c r="A264" t="str">
        <f t="shared" si="4"/>
        <v>Medical device error</v>
      </c>
      <c r="B264" t="s">
        <v>1309</v>
      </c>
      <c r="C264" t="s">
        <v>202</v>
      </c>
      <c r="D264" t="s">
        <v>255</v>
      </c>
      <c r="E264" t="s">
        <v>306</v>
      </c>
    </row>
    <row r="265" spans="1:27" x14ac:dyDescent="0.25">
      <c r="A265" t="str">
        <f t="shared" si="4"/>
        <v>Treatment/ procedure error not medication or medical device related</v>
      </c>
      <c r="B265" t="s">
        <v>1310</v>
      </c>
      <c r="C265" t="s">
        <v>654</v>
      </c>
      <c r="D265" t="s">
        <v>655</v>
      </c>
      <c r="E265" t="s">
        <v>306</v>
      </c>
      <c r="F265" t="s">
        <v>291</v>
      </c>
      <c r="G265" t="s">
        <v>649</v>
      </c>
      <c r="H265" t="s">
        <v>165</v>
      </c>
      <c r="I265" t="s">
        <v>656</v>
      </c>
      <c r="J265" t="s">
        <v>255</v>
      </c>
      <c r="K265" t="s">
        <v>657</v>
      </c>
    </row>
    <row r="266" spans="1:27" x14ac:dyDescent="0.25">
      <c r="A266" t="str">
        <f t="shared" si="4"/>
        <v>Clinical assessment error (diagnosis, screening, prescribing)</v>
      </c>
      <c r="B266" t="s">
        <v>1311</v>
      </c>
      <c r="C266" t="s">
        <v>253</v>
      </c>
      <c r="D266" t="s">
        <v>658</v>
      </c>
      <c r="E266" t="s">
        <v>306</v>
      </c>
      <c r="F266" t="s">
        <v>659</v>
      </c>
      <c r="G266" t="s">
        <v>660</v>
      </c>
      <c r="H266" t="s">
        <v>661</v>
      </c>
    </row>
    <row r="267" spans="1:27" x14ac:dyDescent="0.25">
      <c r="A267" t="str">
        <f t="shared" si="4"/>
        <v>Consent/confidentiality</v>
      </c>
      <c r="B267" t="s">
        <v>662</v>
      </c>
      <c r="C267" t="s">
        <v>662</v>
      </c>
    </row>
    <row r="268" spans="1:27" x14ac:dyDescent="0.25">
      <c r="A268" t="str">
        <f t="shared" si="4"/>
        <v>Safeguarding/Patient Abuse / Self harming behaviour</v>
      </c>
      <c r="B268" t="s">
        <v>1312</v>
      </c>
      <c r="C268" t="s">
        <v>663</v>
      </c>
      <c r="D268" t="s">
        <v>664</v>
      </c>
      <c r="E268" t="s">
        <v>142</v>
      </c>
      <c r="F268" t="s">
        <v>665</v>
      </c>
      <c r="G268" t="s">
        <v>666</v>
      </c>
      <c r="H268" t="s">
        <v>392</v>
      </c>
    </row>
    <row r="269" spans="1:27" x14ac:dyDescent="0.25">
      <c r="A269" t="str">
        <f t="shared" si="4"/>
        <v>Disruptive, aggressive behaviour towards staff</v>
      </c>
      <c r="B269" t="s">
        <v>1313</v>
      </c>
      <c r="C269" t="s">
        <v>667</v>
      </c>
      <c r="D269" t="s">
        <v>668</v>
      </c>
      <c r="E269" t="s">
        <v>392</v>
      </c>
      <c r="F269" t="s">
        <v>669</v>
      </c>
      <c r="G269" t="s">
        <v>139</v>
      </c>
    </row>
    <row r="270" spans="1:27" x14ac:dyDescent="0.25">
      <c r="A270" t="str">
        <f t="shared" si="4"/>
        <v>Patient accident - slips, trips, falls, needles stick etc</v>
      </c>
      <c r="B270" t="s">
        <v>1314</v>
      </c>
      <c r="C270" t="s">
        <v>172</v>
      </c>
      <c r="D270" t="s">
        <v>670</v>
      </c>
      <c r="E270" t="s">
        <v>123</v>
      </c>
      <c r="F270" t="s">
        <v>671</v>
      </c>
      <c r="G270" t="s">
        <v>672</v>
      </c>
      <c r="H270" t="s">
        <v>673</v>
      </c>
      <c r="I270" t="s">
        <v>674</v>
      </c>
      <c r="J270" t="s">
        <v>675</v>
      </c>
      <c r="K270" t="s">
        <v>676</v>
      </c>
    </row>
    <row r="271" spans="1:27" x14ac:dyDescent="0.25">
      <c r="A271" t="str">
        <f t="shared" si="4"/>
        <v>Infection control</v>
      </c>
      <c r="B271" t="s">
        <v>1315</v>
      </c>
      <c r="C271" t="s">
        <v>677</v>
      </c>
      <c r="D271" t="s">
        <v>314</v>
      </c>
    </row>
    <row r="272" spans="1:27" x14ac:dyDescent="0.25">
      <c r="A272" t="str">
        <f t="shared" si="4"/>
        <v>Communication related error e.g. patient unable to access service, registration error, transfer of care error, inappropriate handover) (Note maps to NRLS Access, admission, transfer, discharge)</v>
      </c>
      <c r="B272" t="s">
        <v>1483</v>
      </c>
      <c r="C272" t="s">
        <v>678</v>
      </c>
      <c r="D272" t="s">
        <v>657</v>
      </c>
      <c r="E272" t="s">
        <v>306</v>
      </c>
      <c r="F272" t="s">
        <v>335</v>
      </c>
      <c r="G272" t="s">
        <v>336</v>
      </c>
      <c r="H272" t="s">
        <v>679</v>
      </c>
      <c r="I272" t="s">
        <v>369</v>
      </c>
      <c r="J272" t="s">
        <v>532</v>
      </c>
      <c r="K272" t="s">
        <v>680</v>
      </c>
      <c r="L272" t="s">
        <v>329</v>
      </c>
      <c r="M272" t="s">
        <v>681</v>
      </c>
      <c r="N272" t="s">
        <v>682</v>
      </c>
      <c r="O272" t="s">
        <v>135</v>
      </c>
      <c r="P272" t="s">
        <v>167</v>
      </c>
      <c r="Q272" t="s">
        <v>681</v>
      </c>
      <c r="R272" t="s">
        <v>391</v>
      </c>
      <c r="S272" t="s">
        <v>683</v>
      </c>
      <c r="T272" t="s">
        <v>684</v>
      </c>
      <c r="U272" t="s">
        <v>685</v>
      </c>
      <c r="V272" t="s">
        <v>369</v>
      </c>
      <c r="W272" t="s">
        <v>175</v>
      </c>
      <c r="X272" t="s">
        <v>686</v>
      </c>
      <c r="Y272" t="s">
        <v>687</v>
      </c>
      <c r="Z272" t="s">
        <v>688</v>
      </c>
      <c r="AA272" t="s">
        <v>689</v>
      </c>
    </row>
    <row r="273" spans="1:17" x14ac:dyDescent="0.25">
      <c r="A273" t="str">
        <f t="shared" si="4"/>
        <v>Administration / Documentation related error (e.g. missing, delay, patient incorrectly identified, test result recorded incorrectly)</v>
      </c>
      <c r="B273" t="s">
        <v>1316</v>
      </c>
      <c r="C273" t="s">
        <v>653</v>
      </c>
      <c r="D273" t="s">
        <v>142</v>
      </c>
      <c r="E273" t="s">
        <v>690</v>
      </c>
      <c r="F273" t="s">
        <v>657</v>
      </c>
      <c r="G273" t="s">
        <v>306</v>
      </c>
      <c r="H273" t="s">
        <v>423</v>
      </c>
      <c r="I273" t="s">
        <v>691</v>
      </c>
      <c r="J273" t="s">
        <v>692</v>
      </c>
      <c r="K273" t="s">
        <v>336</v>
      </c>
      <c r="L273" t="s">
        <v>534</v>
      </c>
      <c r="M273" t="s">
        <v>693</v>
      </c>
      <c r="N273" t="s">
        <v>449</v>
      </c>
      <c r="O273" t="s">
        <v>694</v>
      </c>
      <c r="P273" t="s">
        <v>362</v>
      </c>
      <c r="Q273" t="s">
        <v>695</v>
      </c>
    </row>
    <row r="274" spans="1:17" x14ac:dyDescent="0.25">
      <c r="A274" t="str">
        <f t="shared" si="4"/>
        <v>Time related implementation of care error (e.g. delay in obtaining clinical assistance, recognising complications)</v>
      </c>
      <c r="B274" t="s">
        <v>1317</v>
      </c>
      <c r="C274" t="s">
        <v>584</v>
      </c>
      <c r="D274" t="s">
        <v>657</v>
      </c>
      <c r="E274" t="s">
        <v>696</v>
      </c>
      <c r="F274" t="s">
        <v>135</v>
      </c>
      <c r="G274" t="s">
        <v>167</v>
      </c>
      <c r="H274" t="s">
        <v>306</v>
      </c>
      <c r="I274" t="s">
        <v>423</v>
      </c>
      <c r="J274" t="s">
        <v>502</v>
      </c>
      <c r="K274" t="s">
        <v>292</v>
      </c>
      <c r="L274" t="s">
        <v>697</v>
      </c>
      <c r="M274" t="s">
        <v>351</v>
      </c>
      <c r="N274" t="s">
        <v>698</v>
      </c>
      <c r="O274" t="s">
        <v>699</v>
      </c>
      <c r="P274" t="s">
        <v>700</v>
      </c>
    </row>
    <row r="275" spans="1:17" x14ac:dyDescent="0.25">
      <c r="A275" t="str">
        <f t="shared" si="4"/>
        <v>Infrastructure</v>
      </c>
      <c r="B275" t="s">
        <v>701</v>
      </c>
      <c r="C275" t="s">
        <v>701</v>
      </c>
    </row>
    <row r="276" spans="1:17" x14ac:dyDescent="0.25">
      <c r="A276" t="str">
        <f t="shared" si="4"/>
        <v>Other</v>
      </c>
      <c r="B276" t="s">
        <v>106</v>
      </c>
      <c r="C276" t="s">
        <v>106</v>
      </c>
    </row>
    <row r="277" spans="1:17" x14ac:dyDescent="0.25">
      <c r="A277" t="str">
        <f t="shared" si="4"/>
        <v>Effect on patient NRLS PD10</v>
      </c>
      <c r="B277" t="s">
        <v>1318</v>
      </c>
      <c r="C277" t="s">
        <v>702</v>
      </c>
      <c r="D277" t="s">
        <v>416</v>
      </c>
      <c r="E277" t="s">
        <v>336</v>
      </c>
      <c r="F277" t="s">
        <v>175</v>
      </c>
      <c r="G277" t="s">
        <v>703</v>
      </c>
    </row>
    <row r="278" spans="1:17" x14ac:dyDescent="0.25">
      <c r="A278" t="str">
        <f t="shared" si="4"/>
        <v>Allergy/adverse reaction</v>
      </c>
      <c r="B278" t="s">
        <v>1319</v>
      </c>
      <c r="C278" t="s">
        <v>704</v>
      </c>
      <c r="D278" t="s">
        <v>705</v>
      </c>
    </row>
    <row r="279" spans="1:17" x14ac:dyDescent="0.25">
      <c r="A279" t="str">
        <f t="shared" si="4"/>
        <v>Blood loss</v>
      </c>
      <c r="B279" t="s">
        <v>1320</v>
      </c>
      <c r="C279" t="s">
        <v>706</v>
      </c>
      <c r="D279" t="s">
        <v>707</v>
      </c>
    </row>
    <row r="280" spans="1:17" x14ac:dyDescent="0.25">
      <c r="A280" t="str">
        <f t="shared" si="4"/>
        <v>Collapse/loss of consciousness</v>
      </c>
      <c r="B280" t="s">
        <v>1321</v>
      </c>
      <c r="C280" t="s">
        <v>708</v>
      </c>
      <c r="D280" t="s">
        <v>135</v>
      </c>
      <c r="E280" t="s">
        <v>709</v>
      </c>
    </row>
    <row r="281" spans="1:17" x14ac:dyDescent="0.25">
      <c r="A281" t="str">
        <f t="shared" si="4"/>
        <v>GI disturbance</v>
      </c>
      <c r="B281" t="s">
        <v>1322</v>
      </c>
      <c r="C281" t="s">
        <v>710</v>
      </c>
      <c r="D281" t="s">
        <v>711</v>
      </c>
    </row>
    <row r="282" spans="1:17" x14ac:dyDescent="0.25">
      <c r="A282" t="str">
        <f t="shared" si="4"/>
        <v>Infection</v>
      </c>
      <c r="B282" t="s">
        <v>677</v>
      </c>
      <c r="C282" t="s">
        <v>677</v>
      </c>
    </row>
    <row r="283" spans="1:17" x14ac:dyDescent="0.25">
      <c r="A283" t="str">
        <f t="shared" si="4"/>
        <v>Injury to skin</v>
      </c>
      <c r="B283" t="s">
        <v>1323</v>
      </c>
      <c r="C283" t="s">
        <v>712</v>
      </c>
      <c r="D283" t="s">
        <v>369</v>
      </c>
      <c r="E283" t="s">
        <v>713</v>
      </c>
    </row>
    <row r="284" spans="1:17" x14ac:dyDescent="0.25">
      <c r="A284" t="str">
        <f t="shared" si="4"/>
        <v>Musculoskeletal</v>
      </c>
      <c r="B284" t="s">
        <v>714</v>
      </c>
      <c r="C284" t="s">
        <v>714</v>
      </c>
    </row>
    <row r="285" spans="1:17" x14ac:dyDescent="0.25">
      <c r="A285" t="str">
        <f t="shared" si="4"/>
        <v>Neurological</v>
      </c>
      <c r="B285" t="s">
        <v>715</v>
      </c>
      <c r="C285" t="s">
        <v>715</v>
      </c>
    </row>
    <row r="286" spans="1:17" x14ac:dyDescent="0.25">
      <c r="A286" t="str">
        <f t="shared" si="4"/>
        <v>Respiratory</v>
      </c>
      <c r="B286" t="s">
        <v>716</v>
      </c>
      <c r="C286" t="s">
        <v>716</v>
      </c>
    </row>
    <row r="287" spans="1:17" x14ac:dyDescent="0.25">
      <c r="A287" t="str">
        <f t="shared" si="4"/>
        <v>Unexpected deterioration</v>
      </c>
      <c r="B287" t="s">
        <v>1324</v>
      </c>
      <c r="C287" t="s">
        <v>717</v>
      </c>
      <c r="D287" t="s">
        <v>718</v>
      </c>
    </row>
    <row r="288" spans="1:17" x14ac:dyDescent="0.25">
      <c r="A288" t="str">
        <f t="shared" si="4"/>
        <v>Unintentional puncture/laceration</v>
      </c>
      <c r="B288" t="s">
        <v>1325</v>
      </c>
      <c r="C288" t="s">
        <v>719</v>
      </c>
      <c r="D288" t="s">
        <v>720</v>
      </c>
    </row>
    <row r="289" spans="1:6" x14ac:dyDescent="0.25">
      <c r="A289" t="str">
        <f t="shared" si="4"/>
        <v>Other physical - specify</v>
      </c>
      <c r="B289" t="s">
        <v>1326</v>
      </c>
      <c r="C289" t="s">
        <v>106</v>
      </c>
      <c r="D289" t="s">
        <v>721</v>
      </c>
      <c r="E289" t="s">
        <v>123</v>
      </c>
      <c r="F289" t="s">
        <v>722</v>
      </c>
    </row>
    <row r="290" spans="1:6" x14ac:dyDescent="0.25">
      <c r="A290" t="str">
        <f t="shared" si="4"/>
        <v>Social - specify</v>
      </c>
      <c r="B290" t="s">
        <v>1327</v>
      </c>
      <c r="C290" t="s">
        <v>723</v>
      </c>
      <c r="D290" t="s">
        <v>123</v>
      </c>
      <c r="E290" t="s">
        <v>722</v>
      </c>
    </row>
    <row r="291" spans="1:6" x14ac:dyDescent="0.25">
      <c r="A291" t="str">
        <f t="shared" si="4"/>
        <v>Unknown</v>
      </c>
      <c r="B291" t="s">
        <v>279</v>
      </c>
      <c r="C291" t="s">
        <v>279</v>
      </c>
    </row>
    <row r="292" spans="1:6" x14ac:dyDescent="0.25">
      <c r="A292" t="str">
        <f t="shared" si="4"/>
        <v>Not applicable</v>
      </c>
      <c r="B292" t="s">
        <v>1328</v>
      </c>
      <c r="C292" t="s">
        <v>724</v>
      </c>
      <c r="D292" t="s">
        <v>725</v>
      </c>
    </row>
    <row r="293" spans="1:6" x14ac:dyDescent="0.25">
      <c r="A293" t="str">
        <f t="shared" si="4"/>
        <v>Medication stage</v>
      </c>
      <c r="B293" t="s">
        <v>1329</v>
      </c>
      <c r="C293" t="s">
        <v>647</v>
      </c>
      <c r="D293" t="s">
        <v>726</v>
      </c>
    </row>
    <row r="294" spans="1:6" x14ac:dyDescent="0.25">
      <c r="A294" t="str">
        <f t="shared" si="4"/>
        <v>Prescribing</v>
      </c>
      <c r="B294" t="s">
        <v>397</v>
      </c>
      <c r="C294" t="s">
        <v>397</v>
      </c>
    </row>
    <row r="295" spans="1:6" x14ac:dyDescent="0.25">
      <c r="A295" t="str">
        <f t="shared" si="4"/>
        <v>Dispensing/preparation</v>
      </c>
      <c r="B295" t="s">
        <v>727</v>
      </c>
      <c r="C295" t="s">
        <v>727</v>
      </c>
    </row>
    <row r="296" spans="1:6" x14ac:dyDescent="0.25">
      <c r="A296" t="str">
        <f t="shared" si="4"/>
        <v>Administration</v>
      </c>
      <c r="B296" t="s">
        <v>653</v>
      </c>
      <c r="C296" t="s">
        <v>653</v>
      </c>
    </row>
    <row r="297" spans="1:6" x14ac:dyDescent="0.25">
      <c r="A297" t="str">
        <f t="shared" si="4"/>
        <v>Monitoring</v>
      </c>
      <c r="B297" t="s">
        <v>629</v>
      </c>
      <c r="C297" t="s">
        <v>629</v>
      </c>
    </row>
    <row r="298" spans="1:6" x14ac:dyDescent="0.25">
      <c r="A298" t="str">
        <f t="shared" si="4"/>
        <v>Advice</v>
      </c>
      <c r="B298" t="s">
        <v>728</v>
      </c>
      <c r="C298" t="s">
        <v>728</v>
      </c>
    </row>
    <row r="299" spans="1:6" x14ac:dyDescent="0.25">
      <c r="A299" t="str">
        <f t="shared" si="4"/>
        <v>Other - specify</v>
      </c>
      <c r="B299" t="s">
        <v>1330</v>
      </c>
      <c r="C299" t="s">
        <v>106</v>
      </c>
      <c r="D299" t="s">
        <v>123</v>
      </c>
      <c r="E299" t="s">
        <v>722</v>
      </c>
    </row>
    <row r="300" spans="1:6" x14ac:dyDescent="0.25">
      <c r="A300" t="str">
        <f t="shared" si="4"/>
        <v>Medication error description</v>
      </c>
      <c r="B300" t="s">
        <v>1331</v>
      </c>
      <c r="C300" t="s">
        <v>647</v>
      </c>
      <c r="D300" t="s">
        <v>306</v>
      </c>
      <c r="E300" t="s">
        <v>729</v>
      </c>
    </row>
    <row r="301" spans="1:6" x14ac:dyDescent="0.25">
      <c r="A301" t="str">
        <f t="shared" si="4"/>
        <v>Adverse drug reaction</v>
      </c>
      <c r="B301" t="s">
        <v>1332</v>
      </c>
      <c r="C301" t="s">
        <v>213</v>
      </c>
      <c r="D301" t="s">
        <v>730</v>
      </c>
      <c r="E301" t="s">
        <v>705</v>
      </c>
    </row>
    <row r="302" spans="1:6" x14ac:dyDescent="0.25">
      <c r="A302" t="str">
        <f t="shared" si="4"/>
        <v>Contraindication</v>
      </c>
      <c r="B302" t="s">
        <v>731</v>
      </c>
      <c r="C302" t="s">
        <v>731</v>
      </c>
    </row>
    <row r="303" spans="1:6" x14ac:dyDescent="0.25">
      <c r="A303" t="str">
        <f t="shared" si="4"/>
        <v>Wrong patient</v>
      </c>
      <c r="B303" t="s">
        <v>1333</v>
      </c>
      <c r="C303" t="s">
        <v>413</v>
      </c>
      <c r="D303" t="s">
        <v>336</v>
      </c>
    </row>
    <row r="304" spans="1:6" x14ac:dyDescent="0.25">
      <c r="A304" t="str">
        <f t="shared" si="4"/>
        <v>Omitted or delayed</v>
      </c>
      <c r="B304" t="s">
        <v>1334</v>
      </c>
      <c r="C304" t="s">
        <v>652</v>
      </c>
      <c r="D304" t="s">
        <v>165</v>
      </c>
      <c r="E304" t="s">
        <v>732</v>
      </c>
    </row>
    <row r="305" spans="1:12" x14ac:dyDescent="0.25">
      <c r="A305" t="str">
        <f t="shared" si="4"/>
        <v>No medicine available to patient(adds to last one for NRLS)</v>
      </c>
      <c r="B305" t="s">
        <v>1335</v>
      </c>
      <c r="C305" t="s">
        <v>401</v>
      </c>
      <c r="D305" t="s">
        <v>546</v>
      </c>
      <c r="E305" t="s">
        <v>312</v>
      </c>
      <c r="F305" t="s">
        <v>369</v>
      </c>
      <c r="G305" t="s">
        <v>733</v>
      </c>
      <c r="H305" t="s">
        <v>369</v>
      </c>
      <c r="I305" t="s">
        <v>734</v>
      </c>
      <c r="J305" t="s">
        <v>735</v>
      </c>
      <c r="K305" t="s">
        <v>338</v>
      </c>
      <c r="L305" t="s">
        <v>736</v>
      </c>
    </row>
    <row r="306" spans="1:12" x14ac:dyDescent="0.25">
      <c r="A306" t="str">
        <f t="shared" si="4"/>
        <v>Patient allergic to treatment</v>
      </c>
      <c r="B306" t="s">
        <v>1336</v>
      </c>
      <c r="C306" t="s">
        <v>172</v>
      </c>
      <c r="D306" t="s">
        <v>737</v>
      </c>
      <c r="E306" t="s">
        <v>369</v>
      </c>
      <c r="F306" t="s">
        <v>738</v>
      </c>
    </row>
    <row r="307" spans="1:12" x14ac:dyDescent="0.25">
      <c r="A307" t="str">
        <f t="shared" si="4"/>
        <v>Wrong expiry date</v>
      </c>
      <c r="B307" t="s">
        <v>1337</v>
      </c>
      <c r="C307" t="s">
        <v>413</v>
      </c>
      <c r="D307" t="s">
        <v>739</v>
      </c>
      <c r="E307" t="s">
        <v>259</v>
      </c>
    </row>
    <row r="308" spans="1:12" x14ac:dyDescent="0.25">
      <c r="A308" t="str">
        <f t="shared" si="4"/>
        <v>Wrong information leaflet</v>
      </c>
      <c r="B308" t="s">
        <v>1338</v>
      </c>
      <c r="C308" t="s">
        <v>413</v>
      </c>
      <c r="D308" t="s">
        <v>308</v>
      </c>
      <c r="E308" t="s">
        <v>740</v>
      </c>
    </row>
    <row r="309" spans="1:12" x14ac:dyDescent="0.25">
      <c r="A309" t="str">
        <f t="shared" si="4"/>
        <v>Wrong patient direction</v>
      </c>
      <c r="B309" t="s">
        <v>1339</v>
      </c>
      <c r="C309" t="s">
        <v>413</v>
      </c>
      <c r="D309" t="s">
        <v>336</v>
      </c>
      <c r="E309" t="s">
        <v>741</v>
      </c>
    </row>
    <row r="310" spans="1:12" x14ac:dyDescent="0.25">
      <c r="A310" t="str">
        <f t="shared" si="4"/>
        <v>Wrong label</v>
      </c>
      <c r="B310" t="s">
        <v>1340</v>
      </c>
      <c r="C310" t="s">
        <v>413</v>
      </c>
      <c r="D310" t="s">
        <v>572</v>
      </c>
    </row>
    <row r="311" spans="1:12" x14ac:dyDescent="0.25">
      <c r="A311" t="str">
        <f t="shared" si="4"/>
        <v>Wrong dose/strength</v>
      </c>
      <c r="B311" t="s">
        <v>1341</v>
      </c>
      <c r="C311" t="s">
        <v>413</v>
      </c>
      <c r="D311" t="s">
        <v>742</v>
      </c>
    </row>
    <row r="312" spans="1:12" x14ac:dyDescent="0.25">
      <c r="A312" t="str">
        <f t="shared" si="4"/>
        <v>Wrong drug</v>
      </c>
      <c r="B312" t="s">
        <v>1342</v>
      </c>
      <c r="C312" t="s">
        <v>413</v>
      </c>
      <c r="D312" t="s">
        <v>730</v>
      </c>
    </row>
    <row r="313" spans="1:12" x14ac:dyDescent="0.25">
      <c r="A313" t="str">
        <f t="shared" si="4"/>
        <v>Wrong formulation</v>
      </c>
      <c r="B313" t="s">
        <v>1343</v>
      </c>
      <c r="C313" t="s">
        <v>413</v>
      </c>
      <c r="D313" t="s">
        <v>418</v>
      </c>
    </row>
    <row r="314" spans="1:12" x14ac:dyDescent="0.25">
      <c r="A314" t="str">
        <f t="shared" si="4"/>
        <v>Wrong frequency</v>
      </c>
      <c r="B314" t="s">
        <v>1344</v>
      </c>
      <c r="C314" t="s">
        <v>413</v>
      </c>
      <c r="D314" t="s">
        <v>419</v>
      </c>
    </row>
    <row r="315" spans="1:12" x14ac:dyDescent="0.25">
      <c r="A315" t="str">
        <f t="shared" si="4"/>
        <v>Wrong method of preparation/supply</v>
      </c>
      <c r="B315" t="s">
        <v>1345</v>
      </c>
      <c r="C315" t="s">
        <v>413</v>
      </c>
      <c r="D315" t="s">
        <v>743</v>
      </c>
      <c r="E315" t="s">
        <v>135</v>
      </c>
      <c r="F315" t="s">
        <v>744</v>
      </c>
    </row>
    <row r="316" spans="1:12" x14ac:dyDescent="0.25">
      <c r="A316" t="str">
        <f t="shared" si="4"/>
        <v>Wrong quantity</v>
      </c>
      <c r="B316" t="s">
        <v>1293</v>
      </c>
      <c r="C316" t="s">
        <v>413</v>
      </c>
      <c r="D316" t="s">
        <v>420</v>
      </c>
    </row>
    <row r="317" spans="1:12" x14ac:dyDescent="0.25">
      <c r="A317" t="str">
        <f t="shared" si="4"/>
        <v>Wrong route</v>
      </c>
      <c r="B317" t="s">
        <v>1346</v>
      </c>
      <c r="C317" t="s">
        <v>413</v>
      </c>
      <c r="D317" t="s">
        <v>421</v>
      </c>
    </row>
    <row r="318" spans="1:12" x14ac:dyDescent="0.25">
      <c r="A318" t="str">
        <f t="shared" si="4"/>
        <v>Wrong storage</v>
      </c>
      <c r="B318" t="s">
        <v>1347</v>
      </c>
      <c r="C318" t="s">
        <v>413</v>
      </c>
      <c r="D318" t="s">
        <v>745</v>
      </c>
    </row>
    <row r="319" spans="1:12" x14ac:dyDescent="0.25">
      <c r="A319" t="str">
        <f t="shared" si="4"/>
        <v>Other - specify</v>
      </c>
      <c r="B319" t="s">
        <v>1330</v>
      </c>
      <c r="C319" t="s">
        <v>106</v>
      </c>
      <c r="D319" t="s">
        <v>123</v>
      </c>
      <c r="E319" t="s">
        <v>722</v>
      </c>
    </row>
    <row r="320" spans="1:12" x14ac:dyDescent="0.25">
      <c r="A320" t="str">
        <f t="shared" si="4"/>
        <v>Unknown </v>
      </c>
      <c r="B320" t="s">
        <v>746</v>
      </c>
      <c r="C320" t="s">
        <v>746</v>
      </c>
    </row>
    <row r="321" spans="1:11" ht="15.75" thickBot="1" x14ac:dyDescent="0.3">
      <c r="A321" t="str">
        <f t="shared" si="4"/>
        <v>Other NRLS required fields</v>
      </c>
      <c r="B321" t="s">
        <v>1348</v>
      </c>
      <c r="C321" t="s">
        <v>106</v>
      </c>
      <c r="D321" t="s">
        <v>175</v>
      </c>
      <c r="E321" t="s">
        <v>747</v>
      </c>
      <c r="F321" t="s">
        <v>748</v>
      </c>
    </row>
    <row r="322" spans="1:11" ht="15.75" thickBot="1" x14ac:dyDescent="0.3">
      <c r="A322" t="str">
        <f t="shared" si="4"/>
        <v>Describe what happened</v>
      </c>
      <c r="B322" t="s">
        <v>51</v>
      </c>
      <c r="C322" s="6" t="s">
        <v>749</v>
      </c>
      <c r="D322" t="s">
        <v>750</v>
      </c>
      <c r="E322" t="s">
        <v>751</v>
      </c>
    </row>
    <row r="323" spans="1:11" ht="15.75" thickBot="1" x14ac:dyDescent="0.3">
      <c r="A323" t="str">
        <f t="shared" ref="A323:A386" si="5">C323&amp;IF(ISBLANK(D323),""," "&amp;D323)&amp;IF(ISBLANK(E323),""," "&amp;E323)&amp;IF(ISBLANK(F323),""," "&amp;F323)&amp;IF(ISBLANK(G323),""," "&amp;G323)&amp;IF(ISBLANK(H323),""," "&amp;H323)&amp;IF(ISBLANK(I323),""," "&amp;I323)&amp;IF(ISBLANK(J323),""," "&amp;J323)&amp;IF(ISBLANK(K323),""," "&amp;K323)&amp;IF(ISBLANK(L323),""," "&amp;L323)&amp;IF(ISBLANK(M323),""," "&amp;M323)&amp;IF(ISBLANK(N323),""," "&amp;N323)&amp;IF(ISBLANK(O323),""," "&amp;O323)&amp;IF(ISBLANK(P323),""," "&amp;P323)&amp;IF(ISBLANK(Q323),""," "&amp;Q323)&amp;IF(ISBLANK(R323),""," "&amp;R323)&amp;IF(ISBLANK(S323),""," "&amp;S323)&amp;IF(ISBLANK(T323),""," "&amp;T323)&amp;IF(ISBLANK(U323),""," "&amp;U323)&amp;IF(ISBLANK(V323),""," "&amp;V323)&amp;IF(ISBLANK(W323),""," "&amp;W323)&amp;IF(ISBLANK(X323),""," "&amp;X323)&amp;IF(ISBLANK(Y323),""," "&amp;Y323)&amp;IF(ISBLANK(Z323),""," "&amp;Z323)&amp;IF(ISBLANK(AA323),""," "&amp;AA323)</f>
        <v>Underlying causes</v>
      </c>
      <c r="B323" t="s">
        <v>52</v>
      </c>
      <c r="C323" s="10" t="s">
        <v>752</v>
      </c>
      <c r="D323" t="s">
        <v>753</v>
      </c>
    </row>
    <row r="324" spans="1:11" ht="15.75" thickBot="1" x14ac:dyDescent="0.3">
      <c r="A324" t="str">
        <f t="shared" si="5"/>
        <v>Reoccurence prevention</v>
      </c>
      <c r="B324" t="s">
        <v>53</v>
      </c>
      <c r="C324" s="10" t="s">
        <v>754</v>
      </c>
      <c r="D324" t="s">
        <v>755</v>
      </c>
    </row>
    <row r="325" spans="1:11" ht="15.75" thickBot="1" x14ac:dyDescent="0.3">
      <c r="A325" t="str">
        <f t="shared" si="5"/>
        <v>Was the patient actually harmed?</v>
      </c>
      <c r="B325" t="s">
        <v>54</v>
      </c>
      <c r="C325" s="10" t="s">
        <v>756</v>
      </c>
      <c r="D325" t="s">
        <v>757</v>
      </c>
      <c r="E325" t="s">
        <v>336</v>
      </c>
      <c r="F325" t="s">
        <v>758</v>
      </c>
      <c r="G325" t="s">
        <v>759</v>
      </c>
    </row>
    <row r="326" spans="1:11" ht="15.75" thickBot="1" x14ac:dyDescent="0.3">
      <c r="A326" t="str">
        <f t="shared" si="5"/>
        <v>Right or wrong medicine</v>
      </c>
      <c r="B326" t="s">
        <v>55</v>
      </c>
      <c r="C326" s="10" t="s">
        <v>760</v>
      </c>
      <c r="D326" t="s">
        <v>165</v>
      </c>
      <c r="E326" t="s">
        <v>562</v>
      </c>
      <c r="F326" t="s">
        <v>546</v>
      </c>
    </row>
    <row r="327" spans="1:11" ht="15.75" thickBot="1" x14ac:dyDescent="0.3">
      <c r="A327" t="str">
        <f t="shared" si="5"/>
        <v>Preventative action taken</v>
      </c>
      <c r="B327" t="s">
        <v>56</v>
      </c>
      <c r="C327" s="10" t="s">
        <v>761</v>
      </c>
      <c r="D327" t="s">
        <v>762</v>
      </c>
      <c r="E327" t="s">
        <v>627</v>
      </c>
    </row>
    <row r="328" spans="1:11" ht="15.75" thickBot="1" x14ac:dyDescent="0.3">
      <c r="A328" t="str">
        <f t="shared" si="5"/>
        <v>Actions taken to minimise impact</v>
      </c>
      <c r="B328" t="s">
        <v>57</v>
      </c>
      <c r="C328" s="10" t="s">
        <v>763</v>
      </c>
      <c r="D328" t="s">
        <v>627</v>
      </c>
      <c r="E328" t="s">
        <v>369</v>
      </c>
      <c r="F328" t="s">
        <v>764</v>
      </c>
      <c r="G328" t="s">
        <v>765</v>
      </c>
    </row>
    <row r="329" spans="1:11" ht="15.75" thickBot="1" x14ac:dyDescent="0.3">
      <c r="A329" t="str">
        <f t="shared" si="5"/>
        <v>Action taken</v>
      </c>
      <c r="B329" t="s">
        <v>58</v>
      </c>
      <c r="C329" s="10" t="s">
        <v>766</v>
      </c>
      <c r="D329" t="s">
        <v>627</v>
      </c>
    </row>
    <row r="330" spans="1:11" ht="15.75" thickBot="1" x14ac:dyDescent="0.3">
      <c r="A330" t="str">
        <f t="shared" si="5"/>
        <v>NRLS Reference</v>
      </c>
      <c r="B330" t="s">
        <v>59</v>
      </c>
      <c r="C330" s="10" t="s">
        <v>175</v>
      </c>
      <c r="D330" t="s">
        <v>5</v>
      </c>
    </row>
    <row r="331" spans="1:11" x14ac:dyDescent="0.25">
      <c r="A331" t="str">
        <f t="shared" si="5"/>
        <v>Safeguarding Incident</v>
      </c>
      <c r="B331" t="s">
        <v>1349</v>
      </c>
      <c r="C331" t="s">
        <v>211</v>
      </c>
      <c r="D331" t="s">
        <v>641</v>
      </c>
    </row>
    <row r="332" spans="1:11" x14ac:dyDescent="0.25">
      <c r="A332" t="str">
        <f t="shared" si="5"/>
        <v>Patient competency changed, not identified and/or actioned</v>
      </c>
      <c r="B332" t="s">
        <v>1350</v>
      </c>
      <c r="C332" t="s">
        <v>172</v>
      </c>
      <c r="D332" t="s">
        <v>767</v>
      </c>
      <c r="E332" t="s">
        <v>768</v>
      </c>
      <c r="F332" t="s">
        <v>291</v>
      </c>
      <c r="G332" t="s">
        <v>301</v>
      </c>
      <c r="H332" t="s">
        <v>650</v>
      </c>
      <c r="I332" t="s">
        <v>363</v>
      </c>
    </row>
    <row r="333" spans="1:11" x14ac:dyDescent="0.25">
      <c r="A333" t="str">
        <f t="shared" si="5"/>
        <v>Adverse Drug Event / Pharmacovigilence</v>
      </c>
      <c r="B333" t="s">
        <v>1351</v>
      </c>
      <c r="C333" t="s">
        <v>213</v>
      </c>
      <c r="D333" t="s">
        <v>214</v>
      </c>
      <c r="E333" t="s">
        <v>117</v>
      </c>
      <c r="F333" t="s">
        <v>142</v>
      </c>
      <c r="G333" t="s">
        <v>769</v>
      </c>
    </row>
    <row r="334" spans="1:11" x14ac:dyDescent="0.25">
      <c r="A334" t="str">
        <f t="shared" si="5"/>
        <v>Side Effect</v>
      </c>
      <c r="B334" t="s">
        <v>1352</v>
      </c>
      <c r="C334" t="s">
        <v>770</v>
      </c>
      <c r="D334" t="s">
        <v>702</v>
      </c>
    </row>
    <row r="335" spans="1:11" x14ac:dyDescent="0.25">
      <c r="A335" t="str">
        <f t="shared" si="5"/>
        <v>Known patient allergy</v>
      </c>
      <c r="B335" t="s">
        <v>1353</v>
      </c>
      <c r="C335" t="s">
        <v>444</v>
      </c>
      <c r="D335" t="s">
        <v>336</v>
      </c>
      <c r="E335" t="s">
        <v>445</v>
      </c>
    </row>
    <row r="336" spans="1:11" x14ac:dyDescent="0.25">
      <c r="A336" t="str">
        <f t="shared" si="5"/>
        <v>Known potential side effect of medicine not reported before</v>
      </c>
      <c r="B336" t="s">
        <v>1354</v>
      </c>
      <c r="C336" t="s">
        <v>444</v>
      </c>
      <c r="D336" t="s">
        <v>771</v>
      </c>
      <c r="E336" t="s">
        <v>772</v>
      </c>
      <c r="F336" t="s">
        <v>773</v>
      </c>
      <c r="G336" t="s">
        <v>135</v>
      </c>
      <c r="H336" t="s">
        <v>546</v>
      </c>
      <c r="I336" t="s">
        <v>291</v>
      </c>
      <c r="J336" t="s">
        <v>774</v>
      </c>
      <c r="K336" t="s">
        <v>468</v>
      </c>
    </row>
    <row r="337" spans="1:25" x14ac:dyDescent="0.25">
      <c r="A337" t="str">
        <f t="shared" si="5"/>
        <v>Exacerbation of known side effect</v>
      </c>
      <c r="B337" t="s">
        <v>1355</v>
      </c>
      <c r="C337" t="s">
        <v>775</v>
      </c>
      <c r="D337" t="s">
        <v>135</v>
      </c>
      <c r="E337" t="s">
        <v>554</v>
      </c>
      <c r="F337" t="s">
        <v>772</v>
      </c>
      <c r="G337" t="s">
        <v>773</v>
      </c>
    </row>
    <row r="338" spans="1:25" x14ac:dyDescent="0.25">
      <c r="A338" t="str">
        <f t="shared" si="5"/>
        <v>Unexpected side effect</v>
      </c>
      <c r="B338" t="s">
        <v>1356</v>
      </c>
      <c r="C338" t="s">
        <v>717</v>
      </c>
      <c r="D338" t="s">
        <v>772</v>
      </c>
      <c r="E338" t="s">
        <v>773</v>
      </c>
    </row>
    <row r="339" spans="1:25" x14ac:dyDescent="0.25">
      <c r="A339" t="str">
        <f t="shared" si="5"/>
        <v>Pregnancy exposure</v>
      </c>
      <c r="B339" t="s">
        <v>1357</v>
      </c>
      <c r="C339" t="s">
        <v>776</v>
      </c>
      <c r="D339" t="s">
        <v>777</v>
      </c>
    </row>
    <row r="340" spans="1:25" x14ac:dyDescent="0.25">
      <c r="A340" t="str">
        <f t="shared" si="5"/>
        <v>Off label or unlicenced use</v>
      </c>
      <c r="B340" t="s">
        <v>1358</v>
      </c>
      <c r="C340" t="s">
        <v>778</v>
      </c>
      <c r="D340" t="s">
        <v>572</v>
      </c>
      <c r="E340" t="s">
        <v>165</v>
      </c>
      <c r="F340" t="s">
        <v>556</v>
      </c>
      <c r="G340" t="s">
        <v>557</v>
      </c>
    </row>
    <row r="341" spans="1:25" x14ac:dyDescent="0.25">
      <c r="A341" t="str">
        <f t="shared" si="5"/>
        <v>Lack of efficacy</v>
      </c>
      <c r="B341" t="s">
        <v>1359</v>
      </c>
      <c r="C341" t="s">
        <v>779</v>
      </c>
      <c r="D341" t="s">
        <v>135</v>
      </c>
      <c r="E341" t="s">
        <v>780</v>
      </c>
    </row>
    <row r="342" spans="1:25" x14ac:dyDescent="0.25">
      <c r="A342" t="str">
        <f t="shared" si="5"/>
        <v>Faulty Medicinal Product or Medical Device</v>
      </c>
      <c r="B342" t="s">
        <v>1360</v>
      </c>
      <c r="C342" t="s">
        <v>218</v>
      </c>
      <c r="D342" t="s">
        <v>781</v>
      </c>
      <c r="E342" t="s">
        <v>256</v>
      </c>
      <c r="F342" t="s">
        <v>165</v>
      </c>
      <c r="G342" t="s">
        <v>202</v>
      </c>
      <c r="H342" t="s">
        <v>192</v>
      </c>
    </row>
    <row r="343" spans="1:25" x14ac:dyDescent="0.25">
      <c r="A343" t="str">
        <f t="shared" si="5"/>
        <v>Counterfeit</v>
      </c>
      <c r="B343" t="s">
        <v>782</v>
      </c>
      <c r="C343" t="s">
        <v>782</v>
      </c>
    </row>
    <row r="344" spans="1:25" x14ac:dyDescent="0.25">
      <c r="A344" t="str">
        <f t="shared" si="5"/>
        <v>Faulty / Defective Medicine</v>
      </c>
      <c r="B344" t="s">
        <v>1361</v>
      </c>
      <c r="C344" t="s">
        <v>218</v>
      </c>
      <c r="D344" t="s">
        <v>142</v>
      </c>
      <c r="E344" t="s">
        <v>783</v>
      </c>
      <c r="F344" t="s">
        <v>219</v>
      </c>
    </row>
    <row r="345" spans="1:25" x14ac:dyDescent="0.25">
      <c r="A345" t="str">
        <f t="shared" si="5"/>
        <v>Faulty / Defective Medical Device</v>
      </c>
      <c r="B345" t="s">
        <v>1362</v>
      </c>
      <c r="C345" t="s">
        <v>218</v>
      </c>
      <c r="D345" t="s">
        <v>142</v>
      </c>
      <c r="E345" t="s">
        <v>783</v>
      </c>
      <c r="F345" t="s">
        <v>202</v>
      </c>
      <c r="G345" t="s">
        <v>192</v>
      </c>
    </row>
    <row r="346" spans="1:25" x14ac:dyDescent="0.25">
      <c r="A346" t="str">
        <f t="shared" si="5"/>
        <v>Faulty / Defective Equipment (e.g. patient fridge)</v>
      </c>
      <c r="B346" t="s">
        <v>1363</v>
      </c>
      <c r="C346" t="s">
        <v>218</v>
      </c>
      <c r="D346" t="s">
        <v>142</v>
      </c>
      <c r="E346" t="s">
        <v>783</v>
      </c>
      <c r="F346" t="s">
        <v>784</v>
      </c>
      <c r="G346" t="s">
        <v>423</v>
      </c>
      <c r="H346" t="s">
        <v>336</v>
      </c>
      <c r="I346" t="s">
        <v>785</v>
      </c>
    </row>
    <row r="347" spans="1:25" x14ac:dyDescent="0.25">
      <c r="A347" t="str">
        <f t="shared" si="5"/>
        <v>Defect Severity</v>
      </c>
      <c r="B347" t="s">
        <v>1364</v>
      </c>
      <c r="C347" t="s">
        <v>786</v>
      </c>
      <c r="D347" t="s">
        <v>787</v>
      </c>
    </row>
    <row r="348" spans="1:25" x14ac:dyDescent="0.25">
      <c r="A348" t="str">
        <f t="shared" si="5"/>
        <v>HAZARDOUS/CRITICAL DEFECT A defect, which has the capability to adversely affect the health of the patient.</v>
      </c>
      <c r="B348" t="s">
        <v>1365</v>
      </c>
      <c r="C348" t="s">
        <v>788</v>
      </c>
      <c r="D348" t="s">
        <v>789</v>
      </c>
      <c r="E348" t="s">
        <v>790</v>
      </c>
      <c r="F348" t="s">
        <v>791</v>
      </c>
      <c r="G348" t="s">
        <v>792</v>
      </c>
      <c r="H348" t="s">
        <v>793</v>
      </c>
      <c r="I348" t="s">
        <v>757</v>
      </c>
      <c r="J348" t="s">
        <v>794</v>
      </c>
      <c r="K348" t="s">
        <v>369</v>
      </c>
      <c r="L348" t="s">
        <v>795</v>
      </c>
      <c r="M348" t="s">
        <v>796</v>
      </c>
      <c r="N348" t="s">
        <v>757</v>
      </c>
      <c r="O348" t="s">
        <v>797</v>
      </c>
      <c r="P348" t="s">
        <v>135</v>
      </c>
      <c r="Q348" t="s">
        <v>757</v>
      </c>
      <c r="R348" t="s">
        <v>798</v>
      </c>
    </row>
    <row r="349" spans="1:25" x14ac:dyDescent="0.25">
      <c r="A349" t="str">
        <f t="shared" si="5"/>
        <v>MAJOR DEFECT A defect, which impairs the therapeutic activity of the product. It may not be hazardous.</v>
      </c>
      <c r="B349" t="s">
        <v>1366</v>
      </c>
      <c r="C349" t="s">
        <v>799</v>
      </c>
      <c r="D349" t="s">
        <v>789</v>
      </c>
      <c r="E349" t="s">
        <v>790</v>
      </c>
      <c r="F349" t="s">
        <v>791</v>
      </c>
      <c r="G349" t="s">
        <v>792</v>
      </c>
      <c r="H349" t="s">
        <v>800</v>
      </c>
      <c r="I349" t="s">
        <v>757</v>
      </c>
      <c r="J349" t="s">
        <v>801</v>
      </c>
      <c r="K349" t="s">
        <v>802</v>
      </c>
      <c r="L349" t="s">
        <v>135</v>
      </c>
      <c r="M349" t="s">
        <v>757</v>
      </c>
      <c r="N349" t="s">
        <v>803</v>
      </c>
      <c r="O349" t="s">
        <v>804</v>
      </c>
      <c r="P349" t="s">
        <v>805</v>
      </c>
      <c r="Q349" t="s">
        <v>291</v>
      </c>
      <c r="R349" t="s">
        <v>806</v>
      </c>
      <c r="S349" t="s">
        <v>807</v>
      </c>
    </row>
    <row r="350" spans="1:25" x14ac:dyDescent="0.25">
      <c r="A350" t="str">
        <f t="shared" si="5"/>
        <v>MINOR DEFECT A defect, which has no important effect upon the therapeutic activity of the product, and does not otherwise produce a hazard.</v>
      </c>
      <c r="B350" t="s">
        <v>1367</v>
      </c>
      <c r="C350" t="s">
        <v>808</v>
      </c>
      <c r="D350" t="s">
        <v>789</v>
      </c>
      <c r="E350" t="s">
        <v>790</v>
      </c>
      <c r="F350" t="s">
        <v>791</v>
      </c>
      <c r="G350" t="s">
        <v>792</v>
      </c>
      <c r="H350" t="s">
        <v>793</v>
      </c>
      <c r="I350" t="s">
        <v>497</v>
      </c>
      <c r="J350" t="s">
        <v>809</v>
      </c>
      <c r="K350" t="s">
        <v>773</v>
      </c>
      <c r="L350" t="s">
        <v>810</v>
      </c>
      <c r="M350" t="s">
        <v>757</v>
      </c>
      <c r="N350" t="s">
        <v>801</v>
      </c>
      <c r="O350" t="s">
        <v>802</v>
      </c>
      <c r="P350" t="s">
        <v>135</v>
      </c>
      <c r="Q350" t="s">
        <v>757</v>
      </c>
      <c r="R350" t="s">
        <v>811</v>
      </c>
      <c r="S350" t="s">
        <v>118</v>
      </c>
      <c r="T350" t="s">
        <v>812</v>
      </c>
      <c r="U350" t="s">
        <v>291</v>
      </c>
      <c r="V350" t="s">
        <v>813</v>
      </c>
      <c r="W350" t="s">
        <v>814</v>
      </c>
      <c r="X350" t="s">
        <v>815</v>
      </c>
      <c r="Y350" t="s">
        <v>816</v>
      </c>
    </row>
    <row r="351" spans="1:25" x14ac:dyDescent="0.25">
      <c r="A351" t="str">
        <f t="shared" si="5"/>
        <v>Defect Type (Note: not part of national reporting but currently included on Standard Defect Report)</v>
      </c>
      <c r="B351" t="s">
        <v>1368</v>
      </c>
      <c r="C351" t="s">
        <v>786</v>
      </c>
      <c r="D351" t="s">
        <v>242</v>
      </c>
      <c r="E351" t="s">
        <v>817</v>
      </c>
      <c r="F351" t="s">
        <v>291</v>
      </c>
      <c r="G351" t="s">
        <v>589</v>
      </c>
      <c r="H351" t="s">
        <v>135</v>
      </c>
      <c r="I351" t="s">
        <v>818</v>
      </c>
      <c r="J351" t="s">
        <v>630</v>
      </c>
      <c r="K351" t="s">
        <v>378</v>
      </c>
      <c r="L351" t="s">
        <v>819</v>
      </c>
      <c r="M351" t="s">
        <v>820</v>
      </c>
      <c r="N351" t="s">
        <v>416</v>
      </c>
      <c r="O351" t="s">
        <v>297</v>
      </c>
      <c r="P351" t="s">
        <v>786</v>
      </c>
      <c r="Q351" t="s">
        <v>821</v>
      </c>
    </row>
    <row r="352" spans="1:25" x14ac:dyDescent="0.25">
      <c r="A352" t="str">
        <f t="shared" si="5"/>
        <v>Label</v>
      </c>
      <c r="B352" t="s">
        <v>538</v>
      </c>
      <c r="C352" t="s">
        <v>538</v>
      </c>
    </row>
    <row r="353" spans="1:11" x14ac:dyDescent="0.25">
      <c r="A353" t="str">
        <f t="shared" si="5"/>
        <v>Container</v>
      </c>
      <c r="B353" t="s">
        <v>241</v>
      </c>
      <c r="C353" t="s">
        <v>241</v>
      </c>
    </row>
    <row r="354" spans="1:11" x14ac:dyDescent="0.25">
      <c r="A354" t="str">
        <f t="shared" si="5"/>
        <v>Foreign Body</v>
      </c>
      <c r="B354" t="s">
        <v>1369</v>
      </c>
      <c r="C354" t="s">
        <v>822</v>
      </c>
      <c r="D354" t="s">
        <v>823</v>
      </c>
    </row>
    <row r="355" spans="1:11" x14ac:dyDescent="0.25">
      <c r="A355" t="str">
        <f t="shared" si="5"/>
        <v>Unclassified</v>
      </c>
      <c r="B355" t="s">
        <v>320</v>
      </c>
      <c r="C355" t="s">
        <v>320</v>
      </c>
    </row>
    <row r="356" spans="1:11" ht="15.75" thickBot="1" x14ac:dyDescent="0.3">
      <c r="A356" t="str">
        <f t="shared" si="5"/>
        <v>Other DMRC required data fields</v>
      </c>
      <c r="B356" t="s">
        <v>1370</v>
      </c>
      <c r="C356" t="s">
        <v>106</v>
      </c>
      <c r="D356" t="s">
        <v>24</v>
      </c>
      <c r="E356" t="s">
        <v>747</v>
      </c>
      <c r="F356" t="s">
        <v>348</v>
      </c>
      <c r="G356" t="s">
        <v>748</v>
      </c>
    </row>
    <row r="357" spans="1:11" ht="15.75" thickBot="1" x14ac:dyDescent="0.3">
      <c r="A357" t="str">
        <f t="shared" si="5"/>
        <v>Details of clinical incident associated with Defect</v>
      </c>
      <c r="B357" t="s">
        <v>61</v>
      </c>
      <c r="C357" s="6" t="s">
        <v>824</v>
      </c>
      <c r="D357" t="s">
        <v>135</v>
      </c>
      <c r="E357" t="s">
        <v>351</v>
      </c>
      <c r="F357" t="s">
        <v>825</v>
      </c>
      <c r="G357" t="s">
        <v>826</v>
      </c>
      <c r="H357" t="s">
        <v>360</v>
      </c>
      <c r="I357" t="s">
        <v>786</v>
      </c>
    </row>
    <row r="358" spans="1:11" ht="15.75" thickBot="1" x14ac:dyDescent="0.3">
      <c r="A358" t="str">
        <f t="shared" si="5"/>
        <v>Legal Status</v>
      </c>
      <c r="B358" t="s">
        <v>62</v>
      </c>
      <c r="C358" s="10" t="s">
        <v>827</v>
      </c>
      <c r="D358" t="s">
        <v>828</v>
      </c>
    </row>
    <row r="359" spans="1:11" ht="15.75" thickBot="1" x14ac:dyDescent="0.3">
      <c r="A359" t="str">
        <f t="shared" si="5"/>
        <v>Sample available for testing by MHRA</v>
      </c>
      <c r="B359" t="s">
        <v>63</v>
      </c>
      <c r="C359" s="10" t="s">
        <v>829</v>
      </c>
      <c r="D359" t="s">
        <v>312</v>
      </c>
      <c r="E359" t="s">
        <v>338</v>
      </c>
      <c r="F359" t="s">
        <v>830</v>
      </c>
      <c r="G359" t="s">
        <v>178</v>
      </c>
      <c r="H359" t="s">
        <v>831</v>
      </c>
    </row>
    <row r="360" spans="1:11" ht="15.75" thickBot="1" x14ac:dyDescent="0.3">
      <c r="A360" t="str">
        <f t="shared" si="5"/>
        <v>Manufacturer contacted</v>
      </c>
      <c r="B360" t="s">
        <v>64</v>
      </c>
      <c r="C360" s="9" t="s">
        <v>41</v>
      </c>
      <c r="D360" t="s">
        <v>832</v>
      </c>
    </row>
    <row r="361" spans="1:11" ht="15.75" thickBot="1" x14ac:dyDescent="0.3">
      <c r="A361" t="str">
        <f t="shared" si="5"/>
        <v>Photographs of packaging / invoice documents etc</v>
      </c>
      <c r="B361" t="s">
        <v>65</v>
      </c>
      <c r="C361" s="9" t="s">
        <v>833</v>
      </c>
      <c r="D361" t="s">
        <v>135</v>
      </c>
      <c r="E361" t="s">
        <v>834</v>
      </c>
      <c r="F361" t="s">
        <v>142</v>
      </c>
      <c r="G361" t="s">
        <v>835</v>
      </c>
      <c r="H361" t="s">
        <v>330</v>
      </c>
      <c r="I361" t="s">
        <v>676</v>
      </c>
    </row>
    <row r="362" spans="1:11" ht="15.75" thickBot="1" x14ac:dyDescent="0.3">
      <c r="A362" t="str">
        <f t="shared" si="5"/>
        <v>Other AIC required data fields</v>
      </c>
      <c r="B362" t="s">
        <v>1371</v>
      </c>
      <c r="C362" t="s">
        <v>106</v>
      </c>
      <c r="D362" t="s">
        <v>67</v>
      </c>
      <c r="E362" t="s">
        <v>747</v>
      </c>
      <c r="F362" t="s">
        <v>348</v>
      </c>
      <c r="G362" t="s">
        <v>748</v>
      </c>
    </row>
    <row r="363" spans="1:11" ht="15.75" thickBot="1" x14ac:dyDescent="0.3">
      <c r="A363" t="str">
        <f t="shared" si="5"/>
        <v>Defect Type</v>
      </c>
      <c r="B363" t="s">
        <v>66</v>
      </c>
      <c r="C363" s="5" t="s">
        <v>786</v>
      </c>
      <c r="D363" t="s">
        <v>242</v>
      </c>
    </row>
    <row r="364" spans="1:11" ht="15.75" thickBot="1" x14ac:dyDescent="0.3">
      <c r="A364" t="str">
        <f t="shared" si="5"/>
        <v>Details of defect (Note Header in spreadsheet is Comments)</v>
      </c>
      <c r="B364" t="s">
        <v>68</v>
      </c>
      <c r="C364" s="9" t="s">
        <v>824</v>
      </c>
      <c r="D364" t="s">
        <v>135</v>
      </c>
      <c r="E364" t="s">
        <v>836</v>
      </c>
      <c r="F364" t="s">
        <v>684</v>
      </c>
      <c r="G364" t="s">
        <v>837</v>
      </c>
      <c r="H364" t="s">
        <v>292</v>
      </c>
      <c r="I364" t="s">
        <v>838</v>
      </c>
      <c r="J364" t="s">
        <v>839</v>
      </c>
      <c r="K364" t="s">
        <v>840</v>
      </c>
    </row>
    <row r="365" spans="1:11" ht="15.75" thickBot="1" x14ac:dyDescent="0.3">
      <c r="A365" t="str">
        <f t="shared" si="5"/>
        <v>Action taken</v>
      </c>
      <c r="B365" t="s">
        <v>58</v>
      </c>
      <c r="C365" s="9" t="s">
        <v>766</v>
      </c>
      <c r="D365" t="s">
        <v>627</v>
      </c>
    </row>
    <row r="366" spans="1:11" ht="15.75" thickBot="1" x14ac:dyDescent="0.3">
      <c r="A366" t="str">
        <f t="shared" si="5"/>
        <v>Region or Homecare Provider</v>
      </c>
      <c r="B366" t="s">
        <v>69</v>
      </c>
      <c r="C366" s="10" t="s">
        <v>841</v>
      </c>
      <c r="D366" t="s">
        <v>165</v>
      </c>
      <c r="E366" t="s">
        <v>646</v>
      </c>
      <c r="F366" t="s">
        <v>842</v>
      </c>
    </row>
    <row r="367" spans="1:11" ht="15.75" thickBot="1" x14ac:dyDescent="0.3">
      <c r="A367" t="str">
        <f t="shared" si="5"/>
        <v>Reporting Hospital (leave blank if multiple)</v>
      </c>
      <c r="B367" t="s">
        <v>70</v>
      </c>
      <c r="C367" s="10" t="s">
        <v>200</v>
      </c>
      <c r="D367" t="s">
        <v>105</v>
      </c>
      <c r="E367" t="s">
        <v>843</v>
      </c>
      <c r="F367" t="s">
        <v>844</v>
      </c>
      <c r="G367" t="s">
        <v>845</v>
      </c>
      <c r="H367" t="s">
        <v>846</v>
      </c>
    </row>
    <row r="368" spans="1:11" ht="15.75" thickBot="1" x14ac:dyDescent="0.3">
      <c r="A368" t="str">
        <f t="shared" si="5"/>
        <v>Date manufacturer contacted</v>
      </c>
      <c r="B368" t="s">
        <v>71</v>
      </c>
      <c r="C368" s="9" t="s">
        <v>32</v>
      </c>
      <c r="D368" t="s">
        <v>476</v>
      </c>
      <c r="E368" t="s">
        <v>832</v>
      </c>
    </row>
    <row r="369" spans="1:11" ht="15.75" thickBot="1" x14ac:dyDescent="0.3">
      <c r="A369" t="str">
        <f t="shared" si="5"/>
        <v>Date Faulty / Defective Item Report Closed/Completed</v>
      </c>
      <c r="B369" t="s">
        <v>72</v>
      </c>
      <c r="C369" s="9" t="s">
        <v>32</v>
      </c>
      <c r="D369" t="s">
        <v>218</v>
      </c>
      <c r="E369" t="s">
        <v>142</v>
      </c>
      <c r="F369" t="s">
        <v>783</v>
      </c>
      <c r="G369" t="s">
        <v>549</v>
      </c>
      <c r="H369" t="s">
        <v>847</v>
      </c>
      <c r="I369" t="s">
        <v>848</v>
      </c>
    </row>
    <row r="370" spans="1:11" x14ac:dyDescent="0.25">
      <c r="A370" t="str">
        <f t="shared" si="5"/>
        <v>Information Governance Incident</v>
      </c>
      <c r="B370" t="s">
        <v>1372</v>
      </c>
      <c r="C370" t="s">
        <v>539</v>
      </c>
      <c r="D370" t="s">
        <v>849</v>
      </c>
      <c r="E370" t="s">
        <v>641</v>
      </c>
    </row>
    <row r="371" spans="1:11" x14ac:dyDescent="0.25">
      <c r="A371" t="str">
        <f t="shared" si="5"/>
        <v>IG Toolkit Severity level (Level 1, Level 2) (HICSC)</v>
      </c>
      <c r="B371" t="s">
        <v>1373</v>
      </c>
      <c r="C371" t="s">
        <v>138</v>
      </c>
      <c r="D371" t="s">
        <v>850</v>
      </c>
      <c r="E371" t="s">
        <v>787</v>
      </c>
      <c r="F371" t="s">
        <v>319</v>
      </c>
      <c r="G371" t="s">
        <v>851</v>
      </c>
      <c r="H371" t="s">
        <v>852</v>
      </c>
      <c r="I371" t="s">
        <v>853</v>
      </c>
      <c r="J371" t="s">
        <v>854</v>
      </c>
      <c r="K371" t="s">
        <v>855</v>
      </c>
    </row>
    <row r="372" spans="1:11" x14ac:dyDescent="0.25">
      <c r="A372" t="str">
        <f t="shared" si="5"/>
        <v>Number of records involved (HICSC)</v>
      </c>
      <c r="B372" t="s">
        <v>1374</v>
      </c>
      <c r="C372" t="s">
        <v>134</v>
      </c>
      <c r="D372" t="s">
        <v>135</v>
      </c>
      <c r="E372" t="s">
        <v>856</v>
      </c>
      <c r="F372" t="s">
        <v>857</v>
      </c>
      <c r="G372" t="s">
        <v>855</v>
      </c>
    </row>
    <row r="373" spans="1:11" x14ac:dyDescent="0.25">
      <c r="A373" t="str">
        <f t="shared" si="5"/>
        <v>Breach Type (HICSC)</v>
      </c>
      <c r="B373" t="s">
        <v>1375</v>
      </c>
      <c r="C373" t="s">
        <v>858</v>
      </c>
      <c r="D373" t="s">
        <v>242</v>
      </c>
      <c r="E373" t="s">
        <v>855</v>
      </c>
    </row>
    <row r="374" spans="1:11" x14ac:dyDescent="0.25">
      <c r="A374" t="str">
        <f t="shared" si="5"/>
        <v>Corruption or inability to recover electronic data</v>
      </c>
      <c r="B374" t="s">
        <v>1376</v>
      </c>
      <c r="C374" t="s">
        <v>1112</v>
      </c>
      <c r="D374" t="s">
        <v>165</v>
      </c>
      <c r="E374" t="s">
        <v>859</v>
      </c>
      <c r="F374" t="s">
        <v>369</v>
      </c>
      <c r="G374" t="s">
        <v>860</v>
      </c>
      <c r="H374" t="s">
        <v>861</v>
      </c>
      <c r="I374" t="s">
        <v>348</v>
      </c>
    </row>
    <row r="375" spans="1:11" x14ac:dyDescent="0.25">
      <c r="A375" t="str">
        <f t="shared" si="5"/>
        <v>Disclosed in Error</v>
      </c>
      <c r="B375" t="s">
        <v>1377</v>
      </c>
      <c r="C375" t="s">
        <v>1113</v>
      </c>
      <c r="D375" t="s">
        <v>292</v>
      </c>
      <c r="E375" t="s">
        <v>526</v>
      </c>
    </row>
    <row r="376" spans="1:11" x14ac:dyDescent="0.25">
      <c r="A376" t="str">
        <f t="shared" si="5"/>
        <v>Lost in Transit</v>
      </c>
      <c r="B376" t="s">
        <v>1378</v>
      </c>
      <c r="C376" t="s">
        <v>1114</v>
      </c>
      <c r="D376" t="s">
        <v>292</v>
      </c>
      <c r="E376" t="s">
        <v>862</v>
      </c>
    </row>
    <row r="377" spans="1:11" x14ac:dyDescent="0.25">
      <c r="A377" t="str">
        <f t="shared" si="5"/>
        <v>Lost or stolen hardware</v>
      </c>
      <c r="B377" t="s">
        <v>1379</v>
      </c>
      <c r="C377" t="s">
        <v>1114</v>
      </c>
      <c r="D377" t="s">
        <v>165</v>
      </c>
      <c r="E377" t="s">
        <v>863</v>
      </c>
      <c r="F377" t="s">
        <v>864</v>
      </c>
    </row>
    <row r="378" spans="1:11" x14ac:dyDescent="0.25">
      <c r="A378" t="str">
        <f t="shared" si="5"/>
        <v>Lost or stolen paperwork</v>
      </c>
      <c r="B378" t="s">
        <v>1380</v>
      </c>
      <c r="C378" t="s">
        <v>1114</v>
      </c>
      <c r="D378" t="s">
        <v>165</v>
      </c>
      <c r="E378" t="s">
        <v>863</v>
      </c>
      <c r="F378" t="s">
        <v>865</v>
      </c>
    </row>
    <row r="379" spans="1:11" x14ac:dyDescent="0.25">
      <c r="A379" t="str">
        <f t="shared" si="5"/>
        <v>Non-secure Disposal –hardware</v>
      </c>
      <c r="B379" t="s">
        <v>1381</v>
      </c>
      <c r="C379" t="s">
        <v>1115</v>
      </c>
      <c r="D379" t="s">
        <v>866</v>
      </c>
      <c r="E379" t="s">
        <v>867</v>
      </c>
    </row>
    <row r="380" spans="1:11" x14ac:dyDescent="0.25">
      <c r="A380" t="str">
        <f t="shared" si="5"/>
        <v>Non-secure Disposal – paperwork</v>
      </c>
      <c r="B380" t="s">
        <v>1382</v>
      </c>
      <c r="C380" t="s">
        <v>1115</v>
      </c>
      <c r="D380" t="s">
        <v>866</v>
      </c>
      <c r="E380" t="s">
        <v>229</v>
      </c>
      <c r="F380" t="s">
        <v>865</v>
      </c>
    </row>
    <row r="381" spans="1:11" x14ac:dyDescent="0.25">
      <c r="A381" t="str">
        <f t="shared" si="5"/>
        <v>Uploaded to website in error</v>
      </c>
      <c r="B381" t="s">
        <v>1383</v>
      </c>
      <c r="C381" t="s">
        <v>1116</v>
      </c>
      <c r="D381" t="s">
        <v>369</v>
      </c>
      <c r="E381" t="s">
        <v>868</v>
      </c>
      <c r="F381" t="s">
        <v>292</v>
      </c>
      <c r="G381" t="s">
        <v>306</v>
      </c>
    </row>
    <row r="382" spans="1:11" x14ac:dyDescent="0.25">
      <c r="A382" t="str">
        <f t="shared" si="5"/>
        <v>Technical security failing (including hacking)</v>
      </c>
      <c r="B382" t="s">
        <v>1384</v>
      </c>
      <c r="C382" t="s">
        <v>1117</v>
      </c>
      <c r="D382" t="s">
        <v>869</v>
      </c>
      <c r="E382" t="s">
        <v>870</v>
      </c>
      <c r="F382" t="s">
        <v>871</v>
      </c>
      <c r="G382" t="s">
        <v>872</v>
      </c>
    </row>
    <row r="383" spans="1:11" x14ac:dyDescent="0.25">
      <c r="A383" t="str">
        <f t="shared" si="5"/>
        <v>Unauthorised access/disclosure</v>
      </c>
      <c r="B383" t="s">
        <v>1385</v>
      </c>
      <c r="C383" t="s">
        <v>602</v>
      </c>
      <c r="D383" t="s">
        <v>873</v>
      </c>
    </row>
    <row r="384" spans="1:11" x14ac:dyDescent="0.25">
      <c r="A384" t="str">
        <f t="shared" si="5"/>
        <v>Other / Unclassified</v>
      </c>
      <c r="B384" t="s">
        <v>1386</v>
      </c>
      <c r="C384" t="s">
        <v>106</v>
      </c>
      <c r="D384" t="s">
        <v>142</v>
      </c>
      <c r="E384" t="s">
        <v>320</v>
      </c>
    </row>
    <row r="385" spans="1:14" x14ac:dyDescent="0.25">
      <c r="A385" t="str">
        <f t="shared" si="5"/>
        <v>Breach caused by (HICSC)</v>
      </c>
      <c r="B385" t="s">
        <v>1387</v>
      </c>
      <c r="C385" t="s">
        <v>858</v>
      </c>
      <c r="D385" t="s">
        <v>874</v>
      </c>
      <c r="E385" t="s">
        <v>178</v>
      </c>
      <c r="F385" t="s">
        <v>855</v>
      </c>
    </row>
    <row r="386" spans="1:14" x14ac:dyDescent="0.25">
      <c r="A386" t="str">
        <f t="shared" si="5"/>
        <v>Theft</v>
      </c>
      <c r="B386" t="s">
        <v>875</v>
      </c>
      <c r="C386" t="s">
        <v>875</v>
      </c>
    </row>
    <row r="387" spans="1:14" x14ac:dyDescent="0.25">
      <c r="A387" t="str">
        <f t="shared" ref="A387:A450" si="6">C387&amp;IF(ISBLANK(D387),""," "&amp;D387)&amp;IF(ISBLANK(E387),""," "&amp;E387)&amp;IF(ISBLANK(F387),""," "&amp;F387)&amp;IF(ISBLANK(G387),""," "&amp;G387)&amp;IF(ISBLANK(H387),""," "&amp;H387)&amp;IF(ISBLANK(I387),""," "&amp;I387)&amp;IF(ISBLANK(J387),""," "&amp;J387)&amp;IF(ISBLANK(K387),""," "&amp;K387)&amp;IF(ISBLANK(L387),""," "&amp;L387)&amp;IF(ISBLANK(M387),""," "&amp;M387)&amp;IF(ISBLANK(N387),""," "&amp;N387)&amp;IF(ISBLANK(O387),""," "&amp;O387)&amp;IF(ISBLANK(P387),""," "&amp;P387)&amp;IF(ISBLANK(Q387),""," "&amp;Q387)&amp;IF(ISBLANK(R387),""," "&amp;R387)&amp;IF(ISBLANK(S387),""," "&amp;S387)&amp;IF(ISBLANK(T387),""," "&amp;T387)&amp;IF(ISBLANK(U387),""," "&amp;U387)&amp;IF(ISBLANK(V387),""," "&amp;V387)&amp;IF(ISBLANK(W387),""," "&amp;W387)&amp;IF(ISBLANK(X387),""," "&amp;X387)&amp;IF(ISBLANK(Y387),""," "&amp;Y387)&amp;IF(ISBLANK(Z387),""," "&amp;Z387)&amp;IF(ISBLANK(AA387),""," "&amp;AA387)</f>
        <v>Accidental loss,</v>
      </c>
      <c r="B387" t="s">
        <v>1388</v>
      </c>
      <c r="C387" t="s">
        <v>876</v>
      </c>
      <c r="D387" t="s">
        <v>877</v>
      </c>
    </row>
    <row r="388" spans="1:14" x14ac:dyDescent="0.25">
      <c r="A388" t="str">
        <f t="shared" si="6"/>
        <v>Inappropriate disclosure,</v>
      </c>
      <c r="B388" t="s">
        <v>1389</v>
      </c>
      <c r="C388" t="s">
        <v>333</v>
      </c>
      <c r="D388" t="s">
        <v>878</v>
      </c>
    </row>
    <row r="389" spans="1:14" x14ac:dyDescent="0.25">
      <c r="A389" t="str">
        <f t="shared" si="6"/>
        <v>Procedural failure</v>
      </c>
      <c r="B389" t="s">
        <v>1390</v>
      </c>
      <c r="C389" t="s">
        <v>879</v>
      </c>
      <c r="D389" t="s">
        <v>517</v>
      </c>
    </row>
    <row r="390" spans="1:14" x14ac:dyDescent="0.25">
      <c r="A390" t="str">
        <f t="shared" si="6"/>
        <v>Data format (HICSC)</v>
      </c>
      <c r="B390" t="s">
        <v>1391</v>
      </c>
      <c r="C390" t="s">
        <v>120</v>
      </c>
      <c r="D390" t="s">
        <v>880</v>
      </c>
      <c r="E390" t="s">
        <v>855</v>
      </c>
    </row>
    <row r="391" spans="1:14" x14ac:dyDescent="0.25">
      <c r="A391" t="str">
        <f t="shared" si="6"/>
        <v>Written</v>
      </c>
      <c r="B391" t="s">
        <v>881</v>
      </c>
      <c r="C391" t="s">
        <v>881</v>
      </c>
    </row>
    <row r="392" spans="1:14" x14ac:dyDescent="0.25">
      <c r="A392" t="str">
        <f t="shared" si="6"/>
        <v>Digital – encrypted</v>
      </c>
      <c r="B392" t="s">
        <v>1392</v>
      </c>
      <c r="C392" t="s">
        <v>882</v>
      </c>
      <c r="D392" t="s">
        <v>229</v>
      </c>
      <c r="E392" t="s">
        <v>883</v>
      </c>
    </row>
    <row r="393" spans="1:14" x14ac:dyDescent="0.25">
      <c r="A393" t="str">
        <f t="shared" si="6"/>
        <v>Digital – not encrypted</v>
      </c>
      <c r="B393" t="s">
        <v>1393</v>
      </c>
      <c r="C393" t="s">
        <v>882</v>
      </c>
      <c r="D393" t="s">
        <v>229</v>
      </c>
      <c r="E393" t="s">
        <v>291</v>
      </c>
      <c r="F393" t="s">
        <v>883</v>
      </c>
    </row>
    <row r="394" spans="1:14" x14ac:dyDescent="0.25">
      <c r="A394" t="str">
        <f t="shared" si="6"/>
        <v>Personal Data Type (HICSC)</v>
      </c>
      <c r="B394" t="s">
        <v>1394</v>
      </c>
      <c r="C394" t="s">
        <v>884</v>
      </c>
      <c r="D394" t="s">
        <v>120</v>
      </c>
      <c r="E394" t="s">
        <v>242</v>
      </c>
      <c r="F394" t="s">
        <v>855</v>
      </c>
    </row>
    <row r="395" spans="1:14" x14ac:dyDescent="0.25">
      <c r="A395" t="str">
        <f t="shared" si="6"/>
        <v>Basic demographic data at risk e.g. equivalent to telephone directory</v>
      </c>
      <c r="B395" t="s">
        <v>1395</v>
      </c>
      <c r="C395" t="s">
        <v>885</v>
      </c>
      <c r="D395" t="s">
        <v>886</v>
      </c>
      <c r="E395" t="s">
        <v>348</v>
      </c>
      <c r="F395" t="s">
        <v>479</v>
      </c>
      <c r="G395" t="s">
        <v>887</v>
      </c>
      <c r="H395" t="s">
        <v>335</v>
      </c>
      <c r="I395" t="s">
        <v>888</v>
      </c>
      <c r="J395" t="s">
        <v>369</v>
      </c>
      <c r="K395" t="s">
        <v>889</v>
      </c>
      <c r="L395" t="s">
        <v>890</v>
      </c>
    </row>
    <row r="396" spans="1:14" x14ac:dyDescent="0.25">
      <c r="A396" t="str">
        <f t="shared" si="6"/>
        <v>Limited clinical information at risk e.g. clinic attendance, ward handover sheet</v>
      </c>
      <c r="B396" t="s">
        <v>1396</v>
      </c>
      <c r="C396" t="s">
        <v>891</v>
      </c>
      <c r="D396" t="s">
        <v>351</v>
      </c>
      <c r="E396" t="s">
        <v>308</v>
      </c>
      <c r="F396" t="s">
        <v>479</v>
      </c>
      <c r="G396" t="s">
        <v>887</v>
      </c>
      <c r="H396" t="s">
        <v>335</v>
      </c>
      <c r="I396" t="s">
        <v>168</v>
      </c>
      <c r="J396" t="s">
        <v>892</v>
      </c>
      <c r="K396" t="s">
        <v>893</v>
      </c>
      <c r="L396" t="s">
        <v>894</v>
      </c>
      <c r="M396" t="s">
        <v>895</v>
      </c>
    </row>
    <row r="397" spans="1:14" x14ac:dyDescent="0.25">
      <c r="A397" t="str">
        <f t="shared" si="6"/>
        <v>Sensitivity (HICSC)</v>
      </c>
      <c r="B397" t="s">
        <v>1397</v>
      </c>
      <c r="C397" t="s">
        <v>896</v>
      </c>
      <c r="D397" t="s">
        <v>855</v>
      </c>
    </row>
    <row r="398" spans="1:14" x14ac:dyDescent="0.25">
      <c r="A398" t="str">
        <f t="shared" si="6"/>
        <v>No clinical data at risk</v>
      </c>
      <c r="B398" t="s">
        <v>1398</v>
      </c>
      <c r="C398" t="s">
        <v>401</v>
      </c>
      <c r="D398" t="s">
        <v>351</v>
      </c>
      <c r="E398" t="s">
        <v>348</v>
      </c>
      <c r="F398" t="s">
        <v>479</v>
      </c>
      <c r="G398" t="s">
        <v>887</v>
      </c>
    </row>
    <row r="399" spans="1:14" x14ac:dyDescent="0.25">
      <c r="A399" t="str">
        <f t="shared" si="6"/>
        <v>Limited demographic data at risk e.g. address not included, name not included</v>
      </c>
      <c r="B399" t="s">
        <v>1399</v>
      </c>
      <c r="C399" t="s">
        <v>891</v>
      </c>
      <c r="D399" t="s">
        <v>886</v>
      </c>
      <c r="E399" t="s">
        <v>348</v>
      </c>
      <c r="F399" t="s">
        <v>479</v>
      </c>
      <c r="G399" t="s">
        <v>887</v>
      </c>
      <c r="H399" t="s">
        <v>335</v>
      </c>
      <c r="I399" t="s">
        <v>366</v>
      </c>
      <c r="J399" t="s">
        <v>291</v>
      </c>
      <c r="K399" t="s">
        <v>897</v>
      </c>
      <c r="L399" t="s">
        <v>237</v>
      </c>
      <c r="M399" t="s">
        <v>291</v>
      </c>
      <c r="N399" t="s">
        <v>820</v>
      </c>
    </row>
    <row r="400" spans="1:14" x14ac:dyDescent="0.25">
      <c r="A400" t="str">
        <f t="shared" si="6"/>
        <v>Security controls/difficulty to access data partially mitigates risk</v>
      </c>
      <c r="B400" t="s">
        <v>1400</v>
      </c>
      <c r="C400" t="s">
        <v>898</v>
      </c>
      <c r="D400" t="s">
        <v>899</v>
      </c>
      <c r="E400" t="s">
        <v>369</v>
      </c>
      <c r="F400" t="s">
        <v>532</v>
      </c>
      <c r="G400" t="s">
        <v>348</v>
      </c>
      <c r="H400" t="s">
        <v>900</v>
      </c>
      <c r="I400" t="s">
        <v>901</v>
      </c>
      <c r="J400" t="s">
        <v>887</v>
      </c>
    </row>
    <row r="401" spans="1:15" x14ac:dyDescent="0.25">
      <c r="A401" t="str">
        <f t="shared" si="6"/>
        <v>Detailed clinical information at risk e.g. case notes</v>
      </c>
      <c r="B401" t="s">
        <v>1401</v>
      </c>
      <c r="C401" t="s">
        <v>902</v>
      </c>
      <c r="D401" t="s">
        <v>351</v>
      </c>
      <c r="E401" t="s">
        <v>308</v>
      </c>
      <c r="F401" t="s">
        <v>479</v>
      </c>
      <c r="G401" t="s">
        <v>887</v>
      </c>
      <c r="H401" t="s">
        <v>335</v>
      </c>
      <c r="I401" t="s">
        <v>903</v>
      </c>
      <c r="J401" t="s">
        <v>904</v>
      </c>
    </row>
    <row r="402" spans="1:15" x14ac:dyDescent="0.25">
      <c r="A402" t="str">
        <f t="shared" si="6"/>
        <v>Particularly sensitive information at risk e.g. HIV, STD, Mental Health, Children</v>
      </c>
      <c r="B402" t="s">
        <v>1402</v>
      </c>
      <c r="C402" t="s">
        <v>905</v>
      </c>
      <c r="D402" t="s">
        <v>906</v>
      </c>
      <c r="E402" t="s">
        <v>308</v>
      </c>
      <c r="F402" t="s">
        <v>479</v>
      </c>
      <c r="G402" t="s">
        <v>887</v>
      </c>
      <c r="H402" t="s">
        <v>335</v>
      </c>
      <c r="I402" t="s">
        <v>907</v>
      </c>
      <c r="J402" t="s">
        <v>908</v>
      </c>
      <c r="K402" t="s">
        <v>909</v>
      </c>
      <c r="L402" t="s">
        <v>910</v>
      </c>
      <c r="M402" t="s">
        <v>911</v>
      </c>
    </row>
    <row r="403" spans="1:15" x14ac:dyDescent="0.25">
      <c r="A403" t="str">
        <f t="shared" si="6"/>
        <v>One or more previous incidents of a similar type in past 12 months</v>
      </c>
      <c r="B403" t="s">
        <v>1403</v>
      </c>
      <c r="C403" t="s">
        <v>912</v>
      </c>
      <c r="D403" t="s">
        <v>165</v>
      </c>
      <c r="E403" t="s">
        <v>913</v>
      </c>
      <c r="F403" t="s">
        <v>914</v>
      </c>
      <c r="G403" t="s">
        <v>915</v>
      </c>
      <c r="H403" t="s">
        <v>135</v>
      </c>
      <c r="I403" t="s">
        <v>815</v>
      </c>
      <c r="J403" t="s">
        <v>916</v>
      </c>
      <c r="K403" t="s">
        <v>201</v>
      </c>
      <c r="L403" t="s">
        <v>292</v>
      </c>
      <c r="M403" t="s">
        <v>917</v>
      </c>
      <c r="N403">
        <v>12</v>
      </c>
      <c r="O403" t="s">
        <v>918</v>
      </c>
    </row>
    <row r="404" spans="1:15" x14ac:dyDescent="0.25">
      <c r="A404" t="str">
        <f t="shared" si="6"/>
        <v>Failure to securely encrypt mobile technology or other obvious security failing</v>
      </c>
      <c r="B404" t="s">
        <v>1404</v>
      </c>
      <c r="C404" t="s">
        <v>381</v>
      </c>
      <c r="D404" t="s">
        <v>369</v>
      </c>
      <c r="E404" t="s">
        <v>919</v>
      </c>
      <c r="F404" t="s">
        <v>920</v>
      </c>
      <c r="G404" t="s">
        <v>921</v>
      </c>
      <c r="H404" t="s">
        <v>922</v>
      </c>
      <c r="I404" t="s">
        <v>165</v>
      </c>
      <c r="J404" t="s">
        <v>923</v>
      </c>
      <c r="K404" t="s">
        <v>924</v>
      </c>
      <c r="L404" t="s">
        <v>869</v>
      </c>
      <c r="M404" t="s">
        <v>870</v>
      </c>
    </row>
    <row r="405" spans="1:15" x14ac:dyDescent="0.25">
      <c r="A405" t="str">
        <f t="shared" si="6"/>
        <v>A complaint has been made to the Information Commissioner</v>
      </c>
      <c r="B405" t="s">
        <v>1405</v>
      </c>
      <c r="C405" t="s">
        <v>790</v>
      </c>
      <c r="D405" t="s">
        <v>925</v>
      </c>
      <c r="E405" t="s">
        <v>793</v>
      </c>
      <c r="F405" t="s">
        <v>926</v>
      </c>
      <c r="G405" t="s">
        <v>927</v>
      </c>
      <c r="H405" t="s">
        <v>369</v>
      </c>
      <c r="I405" t="s">
        <v>757</v>
      </c>
      <c r="J405" t="s">
        <v>539</v>
      </c>
      <c r="K405" t="s">
        <v>189</v>
      </c>
    </row>
    <row r="406" spans="1:15" x14ac:dyDescent="0.25">
      <c r="A406" t="str">
        <f t="shared" si="6"/>
        <v>Individuals affected are likely to suffer significant distress or embarrassment</v>
      </c>
      <c r="B406" t="s">
        <v>1406</v>
      </c>
      <c r="C406" t="s">
        <v>928</v>
      </c>
      <c r="D406" t="s">
        <v>137</v>
      </c>
      <c r="E406" t="s">
        <v>929</v>
      </c>
      <c r="F406" t="s">
        <v>930</v>
      </c>
      <c r="G406" t="s">
        <v>369</v>
      </c>
      <c r="H406" t="s">
        <v>931</v>
      </c>
      <c r="I406" t="s">
        <v>932</v>
      </c>
      <c r="J406" t="s">
        <v>933</v>
      </c>
      <c r="K406" t="s">
        <v>165</v>
      </c>
      <c r="L406" t="s">
        <v>934</v>
      </c>
    </row>
    <row r="407" spans="1:15" x14ac:dyDescent="0.25">
      <c r="A407" t="str">
        <f t="shared" si="6"/>
        <v>Individuals affected have been placed at risk of physical harm</v>
      </c>
      <c r="B407" t="s">
        <v>1407</v>
      </c>
      <c r="C407" t="s">
        <v>928</v>
      </c>
      <c r="D407" t="s">
        <v>137</v>
      </c>
      <c r="E407" t="s">
        <v>935</v>
      </c>
      <c r="F407" t="s">
        <v>926</v>
      </c>
      <c r="G407" t="s">
        <v>936</v>
      </c>
      <c r="H407" t="s">
        <v>479</v>
      </c>
      <c r="I407" t="s">
        <v>887</v>
      </c>
      <c r="J407" t="s">
        <v>135</v>
      </c>
      <c r="K407" t="s">
        <v>721</v>
      </c>
      <c r="L407" t="s">
        <v>937</v>
      </c>
    </row>
    <row r="408" spans="1:15" x14ac:dyDescent="0.25">
      <c r="A408" t="str">
        <f t="shared" si="6"/>
        <v>Individuals affected may suffer significant detriment e.g. financial loss</v>
      </c>
      <c r="B408" t="s">
        <v>1408</v>
      </c>
      <c r="C408" t="s">
        <v>928</v>
      </c>
      <c r="D408" t="s">
        <v>137</v>
      </c>
      <c r="E408" t="s">
        <v>805</v>
      </c>
      <c r="F408" t="s">
        <v>931</v>
      </c>
      <c r="G408" t="s">
        <v>932</v>
      </c>
      <c r="H408" t="s">
        <v>938</v>
      </c>
      <c r="I408" t="s">
        <v>335</v>
      </c>
      <c r="J408" t="s">
        <v>939</v>
      </c>
      <c r="K408" t="s">
        <v>707</v>
      </c>
    </row>
    <row r="409" spans="1:15" x14ac:dyDescent="0.25">
      <c r="A409" t="str">
        <f t="shared" si="6"/>
        <v>Incident has incurred or risked incurring a clinical untoward incident</v>
      </c>
      <c r="B409" t="s">
        <v>1409</v>
      </c>
      <c r="C409" t="s">
        <v>641</v>
      </c>
      <c r="D409" t="s">
        <v>793</v>
      </c>
      <c r="E409" t="s">
        <v>940</v>
      </c>
      <c r="F409" t="s">
        <v>165</v>
      </c>
      <c r="G409" t="s">
        <v>941</v>
      </c>
      <c r="H409" t="s">
        <v>942</v>
      </c>
      <c r="I409" t="s">
        <v>815</v>
      </c>
      <c r="J409" t="s">
        <v>351</v>
      </c>
      <c r="K409" t="s">
        <v>943</v>
      </c>
      <c r="L409" t="s">
        <v>825</v>
      </c>
    </row>
    <row r="410" spans="1:15" x14ac:dyDescent="0.25">
      <c r="A410" t="str">
        <f t="shared" si="6"/>
        <v>Celebrity involved or other newsworthy aspects or media interest</v>
      </c>
      <c r="B410" t="s">
        <v>1410</v>
      </c>
      <c r="C410" t="s">
        <v>944</v>
      </c>
      <c r="D410" t="s">
        <v>857</v>
      </c>
      <c r="E410" t="s">
        <v>165</v>
      </c>
      <c r="F410" t="s">
        <v>923</v>
      </c>
      <c r="G410" t="s">
        <v>945</v>
      </c>
      <c r="H410" t="s">
        <v>946</v>
      </c>
      <c r="I410" t="s">
        <v>165</v>
      </c>
      <c r="J410" t="s">
        <v>947</v>
      </c>
      <c r="K410" t="s">
        <v>948</v>
      </c>
    </row>
    <row r="411" spans="1:15" x14ac:dyDescent="0.25">
      <c r="A411" t="str">
        <f t="shared" si="6"/>
        <v>IG non-conformance reported to (HICSC)</v>
      </c>
      <c r="B411" t="s">
        <v>1411</v>
      </c>
      <c r="C411" t="s">
        <v>138</v>
      </c>
      <c r="D411" t="s">
        <v>208</v>
      </c>
      <c r="E411" t="s">
        <v>774</v>
      </c>
      <c r="F411" t="s">
        <v>369</v>
      </c>
      <c r="G411" t="s">
        <v>855</v>
      </c>
    </row>
    <row r="412" spans="1:15" x14ac:dyDescent="0.25">
      <c r="A412" t="str">
        <f t="shared" si="6"/>
        <v>Data subjects</v>
      </c>
      <c r="B412" t="s">
        <v>1412</v>
      </c>
      <c r="C412" t="s">
        <v>120</v>
      </c>
      <c r="D412" t="s">
        <v>949</v>
      </c>
    </row>
    <row r="413" spans="1:15" x14ac:dyDescent="0.25">
      <c r="A413" t="str">
        <f t="shared" si="6"/>
        <v>Caldicott Guardian</v>
      </c>
      <c r="B413" t="s">
        <v>1413</v>
      </c>
      <c r="C413" t="s">
        <v>950</v>
      </c>
      <c r="D413" t="s">
        <v>951</v>
      </c>
    </row>
    <row r="414" spans="1:15" x14ac:dyDescent="0.25">
      <c r="A414" t="str">
        <f t="shared" si="6"/>
        <v>Senior Information Risk Owner</v>
      </c>
      <c r="B414" t="s">
        <v>1414</v>
      </c>
      <c r="C414" t="s">
        <v>952</v>
      </c>
      <c r="D414" t="s">
        <v>539</v>
      </c>
      <c r="E414" t="s">
        <v>302</v>
      </c>
      <c r="F414" t="s">
        <v>953</v>
      </c>
    </row>
    <row r="415" spans="1:15" x14ac:dyDescent="0.25">
      <c r="A415" t="str">
        <f t="shared" si="6"/>
        <v>Chief Executive</v>
      </c>
      <c r="B415" t="s">
        <v>1415</v>
      </c>
      <c r="C415" t="s">
        <v>954</v>
      </c>
      <c r="D415" t="s">
        <v>955</v>
      </c>
    </row>
    <row r="416" spans="1:15" x14ac:dyDescent="0.25">
      <c r="A416" t="str">
        <f t="shared" si="6"/>
        <v>Accounting Officer</v>
      </c>
      <c r="B416" t="s">
        <v>1416</v>
      </c>
      <c r="C416" t="s">
        <v>956</v>
      </c>
      <c r="D416" t="s">
        <v>957</v>
      </c>
    </row>
    <row r="417" spans="1:12" x14ac:dyDescent="0.25">
      <c r="A417" t="str">
        <f t="shared" si="6"/>
        <v>Police, Counter Fraud Branch, etc</v>
      </c>
      <c r="B417" t="s">
        <v>1417</v>
      </c>
      <c r="C417" t="s">
        <v>958</v>
      </c>
      <c r="D417" t="s">
        <v>959</v>
      </c>
      <c r="E417" t="s">
        <v>960</v>
      </c>
      <c r="F417" t="s">
        <v>961</v>
      </c>
      <c r="G417" t="s">
        <v>676</v>
      </c>
    </row>
    <row r="418" spans="1:12" x14ac:dyDescent="0.25">
      <c r="A418" t="str">
        <f t="shared" si="6"/>
        <v>Summary of Incident for IG Toolkit Report (HICSC)</v>
      </c>
      <c r="B418" t="s">
        <v>1418</v>
      </c>
      <c r="C418" t="s">
        <v>962</v>
      </c>
      <c r="D418" t="s">
        <v>135</v>
      </c>
      <c r="E418" t="s">
        <v>641</v>
      </c>
      <c r="F418" t="s">
        <v>338</v>
      </c>
      <c r="G418" t="s">
        <v>138</v>
      </c>
      <c r="H418" t="s">
        <v>850</v>
      </c>
      <c r="I418" t="s">
        <v>847</v>
      </c>
      <c r="J418" t="s">
        <v>855</v>
      </c>
    </row>
    <row r="419" spans="1:12" x14ac:dyDescent="0.25">
      <c r="A419" t="str">
        <f t="shared" si="6"/>
        <v>Details of Incident for IG Toolkit Report (HICSC)</v>
      </c>
      <c r="B419" t="s">
        <v>1419</v>
      </c>
      <c r="C419" t="s">
        <v>824</v>
      </c>
      <c r="D419" t="s">
        <v>135</v>
      </c>
      <c r="E419" t="s">
        <v>641</v>
      </c>
      <c r="F419" t="s">
        <v>338</v>
      </c>
      <c r="G419" t="s">
        <v>138</v>
      </c>
      <c r="H419" t="s">
        <v>850</v>
      </c>
      <c r="I419" t="s">
        <v>847</v>
      </c>
      <c r="J419" t="s">
        <v>855</v>
      </c>
    </row>
    <row r="420" spans="1:12" x14ac:dyDescent="0.25">
      <c r="A420" t="str">
        <f t="shared" si="6"/>
        <v>Complaint</v>
      </c>
      <c r="B420" t="s">
        <v>226</v>
      </c>
      <c r="C420" t="s">
        <v>226</v>
      </c>
    </row>
    <row r="421" spans="1:12" x14ac:dyDescent="0.25">
      <c r="A421" t="str">
        <f t="shared" si="6"/>
        <v>Root Cause Factor Codes</v>
      </c>
      <c r="B421" t="s">
        <v>1420</v>
      </c>
      <c r="C421" t="s">
        <v>963</v>
      </c>
      <c r="D421" t="s">
        <v>964</v>
      </c>
      <c r="E421" t="s">
        <v>965</v>
      </c>
      <c r="F421" t="s">
        <v>640</v>
      </c>
    </row>
    <row r="422" spans="1:12" x14ac:dyDescent="0.25">
      <c r="A422" t="str">
        <f t="shared" si="6"/>
        <v>Work and Environment Factors</v>
      </c>
      <c r="B422" t="s">
        <v>1421</v>
      </c>
      <c r="C422" t="s">
        <v>966</v>
      </c>
      <c r="D422" t="s">
        <v>118</v>
      </c>
      <c r="E422" t="s">
        <v>967</v>
      </c>
      <c r="F422" t="s">
        <v>968</v>
      </c>
    </row>
    <row r="423" spans="1:12" x14ac:dyDescent="0.25">
      <c r="A423" t="str">
        <f t="shared" si="6"/>
        <v>Poor workspace layout / insufficient space</v>
      </c>
      <c r="B423" t="s">
        <v>1422</v>
      </c>
      <c r="C423" t="s">
        <v>969</v>
      </c>
      <c r="D423" t="s">
        <v>970</v>
      </c>
      <c r="E423" t="s">
        <v>971</v>
      </c>
      <c r="F423" t="s">
        <v>142</v>
      </c>
      <c r="G423" t="s">
        <v>304</v>
      </c>
      <c r="H423" t="s">
        <v>972</v>
      </c>
    </row>
    <row r="424" spans="1:12" x14ac:dyDescent="0.25">
      <c r="A424" t="str">
        <f t="shared" si="6"/>
        <v>Unsuitable environmental conditions (e.g. noise, heat, light, cleanliness, distractions, interruptions)</v>
      </c>
      <c r="B424" t="s">
        <v>1423</v>
      </c>
      <c r="C424" t="s">
        <v>973</v>
      </c>
      <c r="D424" t="s">
        <v>974</v>
      </c>
      <c r="E424" t="s">
        <v>975</v>
      </c>
      <c r="F424" t="s">
        <v>423</v>
      </c>
      <c r="G424" t="s">
        <v>976</v>
      </c>
      <c r="H424" t="s">
        <v>977</v>
      </c>
      <c r="I424" t="s">
        <v>978</v>
      </c>
      <c r="J424" t="s">
        <v>979</v>
      </c>
      <c r="K424" t="s">
        <v>980</v>
      </c>
      <c r="L424" t="s">
        <v>981</v>
      </c>
    </row>
    <row r="425" spans="1:12" x14ac:dyDescent="0.25">
      <c r="A425" t="str">
        <f t="shared" si="6"/>
        <v>Workload and hours of work</v>
      </c>
      <c r="B425" t="s">
        <v>1424</v>
      </c>
      <c r="C425" t="s">
        <v>982</v>
      </c>
      <c r="D425" t="s">
        <v>118</v>
      </c>
      <c r="E425" t="s">
        <v>983</v>
      </c>
      <c r="F425" t="s">
        <v>135</v>
      </c>
      <c r="G425" t="s">
        <v>984</v>
      </c>
    </row>
    <row r="426" spans="1:12" x14ac:dyDescent="0.25">
      <c r="A426" t="str">
        <f t="shared" si="6"/>
        <v>Time pressures</v>
      </c>
      <c r="B426" t="s">
        <v>1425</v>
      </c>
      <c r="C426" t="s">
        <v>584</v>
      </c>
      <c r="D426" t="s">
        <v>985</v>
      </c>
    </row>
    <row r="427" spans="1:12" x14ac:dyDescent="0.25">
      <c r="A427" t="str">
        <f t="shared" si="6"/>
        <v>Poor/excess administration</v>
      </c>
      <c r="B427" t="s">
        <v>1426</v>
      </c>
      <c r="C427" t="s">
        <v>986</v>
      </c>
      <c r="D427" t="s">
        <v>987</v>
      </c>
    </row>
    <row r="428" spans="1:12" x14ac:dyDescent="0.25">
      <c r="A428" t="str">
        <f t="shared" si="6"/>
        <v>Equipment and resource factors</v>
      </c>
      <c r="B428" t="s">
        <v>1427</v>
      </c>
      <c r="C428" t="s">
        <v>784</v>
      </c>
      <c r="D428" t="s">
        <v>118</v>
      </c>
      <c r="E428" t="s">
        <v>988</v>
      </c>
      <c r="F428" t="s">
        <v>989</v>
      </c>
    </row>
    <row r="429" spans="1:12" x14ac:dyDescent="0.25">
      <c r="A429" t="str">
        <f t="shared" si="6"/>
        <v>Poor design (e.g. unclear displays, equipment difficult to use)</v>
      </c>
      <c r="B429" t="s">
        <v>1428</v>
      </c>
      <c r="C429" t="s">
        <v>969</v>
      </c>
      <c r="D429" t="s">
        <v>990</v>
      </c>
      <c r="E429" t="s">
        <v>423</v>
      </c>
      <c r="F429" t="s">
        <v>294</v>
      </c>
      <c r="G429" t="s">
        <v>991</v>
      </c>
      <c r="H429" t="s">
        <v>992</v>
      </c>
      <c r="I429" t="s">
        <v>433</v>
      </c>
      <c r="J429" t="s">
        <v>369</v>
      </c>
      <c r="K429" t="s">
        <v>993</v>
      </c>
    </row>
    <row r="430" spans="1:12" x14ac:dyDescent="0.25">
      <c r="A430" t="str">
        <f t="shared" si="6"/>
        <v>Insufficient equipment</v>
      </c>
      <c r="B430" t="s">
        <v>1429</v>
      </c>
      <c r="C430" t="s">
        <v>624</v>
      </c>
      <c r="D430" t="s">
        <v>992</v>
      </c>
    </row>
    <row r="431" spans="1:12" x14ac:dyDescent="0.25">
      <c r="A431" t="str">
        <f t="shared" si="6"/>
        <v>Wrong type of equipment / correct equipment not available</v>
      </c>
      <c r="B431" t="s">
        <v>1430</v>
      </c>
      <c r="C431" t="s">
        <v>413</v>
      </c>
      <c r="D431" t="s">
        <v>201</v>
      </c>
      <c r="E431" t="s">
        <v>135</v>
      </c>
      <c r="F431" t="s">
        <v>992</v>
      </c>
      <c r="G431" t="s">
        <v>142</v>
      </c>
      <c r="H431" t="s">
        <v>514</v>
      </c>
      <c r="I431" t="s">
        <v>992</v>
      </c>
      <c r="J431" t="s">
        <v>291</v>
      </c>
      <c r="K431" t="s">
        <v>312</v>
      </c>
    </row>
    <row r="432" spans="1:12" x14ac:dyDescent="0.25">
      <c r="A432" t="str">
        <f t="shared" si="6"/>
        <v>Maintenance / calibration</v>
      </c>
      <c r="B432" t="s">
        <v>1431</v>
      </c>
      <c r="C432" t="s">
        <v>994</v>
      </c>
      <c r="D432" t="s">
        <v>142</v>
      </c>
      <c r="E432" t="s">
        <v>995</v>
      </c>
    </row>
    <row r="433" spans="1:13" x14ac:dyDescent="0.25">
      <c r="A433" t="str">
        <f t="shared" si="6"/>
        <v>Commissioning / validation</v>
      </c>
      <c r="B433" t="s">
        <v>1432</v>
      </c>
      <c r="C433" t="s">
        <v>996</v>
      </c>
      <c r="D433" t="s">
        <v>142</v>
      </c>
      <c r="E433" t="s">
        <v>997</v>
      </c>
    </row>
    <row r="434" spans="1:13" x14ac:dyDescent="0.25">
      <c r="A434" t="str">
        <f t="shared" si="6"/>
        <v>Wrong product / quantity / specification ordered (includes none ordered)</v>
      </c>
      <c r="B434" t="s">
        <v>1433</v>
      </c>
      <c r="C434" t="s">
        <v>413</v>
      </c>
      <c r="D434" t="s">
        <v>510</v>
      </c>
      <c r="E434" t="s">
        <v>142</v>
      </c>
      <c r="F434" t="s">
        <v>420</v>
      </c>
      <c r="G434" t="s">
        <v>142</v>
      </c>
      <c r="H434" t="s">
        <v>998</v>
      </c>
      <c r="I434" t="s">
        <v>492</v>
      </c>
      <c r="J434" t="s">
        <v>999</v>
      </c>
      <c r="K434" t="s">
        <v>1000</v>
      </c>
      <c r="L434" t="s">
        <v>1001</v>
      </c>
    </row>
    <row r="435" spans="1:13" x14ac:dyDescent="0.25">
      <c r="A435" t="str">
        <f t="shared" si="6"/>
        <v>Wrong product / quantity / specification supplied</v>
      </c>
      <c r="B435" t="s">
        <v>1434</v>
      </c>
      <c r="C435" t="s">
        <v>413</v>
      </c>
      <c r="D435" t="s">
        <v>510</v>
      </c>
      <c r="E435" t="s">
        <v>142</v>
      </c>
      <c r="F435" t="s">
        <v>420</v>
      </c>
      <c r="G435" t="s">
        <v>142</v>
      </c>
      <c r="H435" t="s">
        <v>998</v>
      </c>
      <c r="I435" t="s">
        <v>1002</v>
      </c>
    </row>
    <row r="436" spans="1:13" x14ac:dyDescent="0.25">
      <c r="A436" t="str">
        <f t="shared" si="6"/>
        <v>Supplier not approved</v>
      </c>
      <c r="B436" t="s">
        <v>1435</v>
      </c>
      <c r="C436" t="s">
        <v>42</v>
      </c>
      <c r="D436" t="s">
        <v>291</v>
      </c>
      <c r="E436" t="s">
        <v>485</v>
      </c>
    </row>
    <row r="437" spans="1:13" x14ac:dyDescent="0.25">
      <c r="A437" t="str">
        <f t="shared" si="6"/>
        <v>Inadequate Equipment/Product/Service specification</v>
      </c>
      <c r="B437" t="s">
        <v>1436</v>
      </c>
      <c r="C437" t="s">
        <v>340</v>
      </c>
      <c r="D437" t="s">
        <v>1003</v>
      </c>
      <c r="E437" t="s">
        <v>998</v>
      </c>
    </row>
    <row r="438" spans="1:13" x14ac:dyDescent="0.25">
      <c r="A438" t="str">
        <f t="shared" si="6"/>
        <v>No/insufficient stock</v>
      </c>
      <c r="B438" t="s">
        <v>1437</v>
      </c>
      <c r="C438" t="s">
        <v>1004</v>
      </c>
      <c r="D438" t="s">
        <v>509</v>
      </c>
    </row>
    <row r="439" spans="1:13" x14ac:dyDescent="0.25">
      <c r="A439" t="str">
        <f t="shared" si="6"/>
        <v>Medicine or Medical Device Triggers</v>
      </c>
      <c r="B439" t="s">
        <v>1438</v>
      </c>
      <c r="C439" t="s">
        <v>219</v>
      </c>
      <c r="D439" t="s">
        <v>165</v>
      </c>
      <c r="E439" t="s">
        <v>202</v>
      </c>
      <c r="F439" t="s">
        <v>192</v>
      </c>
      <c r="G439" t="s">
        <v>1005</v>
      </c>
    </row>
    <row r="440" spans="1:13" x14ac:dyDescent="0.25">
      <c r="A440" t="str">
        <f t="shared" si="6"/>
        <v>Poor packaging / labelling</v>
      </c>
      <c r="B440" t="s">
        <v>1439</v>
      </c>
      <c r="C440" t="s">
        <v>969</v>
      </c>
      <c r="D440" t="s">
        <v>834</v>
      </c>
      <c r="E440" t="s">
        <v>142</v>
      </c>
      <c r="F440" t="s">
        <v>1006</v>
      </c>
    </row>
    <row r="441" spans="1:13" x14ac:dyDescent="0.25">
      <c r="A441" t="str">
        <f t="shared" si="6"/>
        <v>Caution in Use notice</v>
      </c>
      <c r="B441" t="s">
        <v>1440</v>
      </c>
      <c r="C441" t="s">
        <v>1007</v>
      </c>
      <c r="D441" t="s">
        <v>292</v>
      </c>
      <c r="E441" t="s">
        <v>1008</v>
      </c>
      <c r="F441" t="s">
        <v>1009</v>
      </c>
    </row>
    <row r="442" spans="1:13" x14ac:dyDescent="0.25">
      <c r="A442" t="str">
        <f t="shared" si="6"/>
        <v>Faulty Medicine / Medical Device</v>
      </c>
      <c r="B442" t="s">
        <v>1441</v>
      </c>
      <c r="C442" t="s">
        <v>218</v>
      </c>
      <c r="D442" t="s">
        <v>219</v>
      </c>
      <c r="E442" t="s">
        <v>142</v>
      </c>
      <c r="F442" t="s">
        <v>202</v>
      </c>
      <c r="G442" t="s">
        <v>192</v>
      </c>
    </row>
    <row r="443" spans="1:13" x14ac:dyDescent="0.25">
      <c r="A443" t="str">
        <f t="shared" si="6"/>
        <v>Task factors</v>
      </c>
      <c r="B443" t="s">
        <v>1442</v>
      </c>
      <c r="C443" t="s">
        <v>1010</v>
      </c>
      <c r="D443" t="s">
        <v>989</v>
      </c>
    </row>
    <row r="444" spans="1:13" x14ac:dyDescent="0.25">
      <c r="A444" t="str">
        <f t="shared" si="6"/>
        <v>Lack of approved documents (guidelines / procedures / policies)</v>
      </c>
      <c r="B444" t="s">
        <v>1443</v>
      </c>
      <c r="C444" t="s">
        <v>779</v>
      </c>
      <c r="D444" t="s">
        <v>135</v>
      </c>
      <c r="E444" t="s">
        <v>485</v>
      </c>
      <c r="F444" t="s">
        <v>330</v>
      </c>
      <c r="G444" t="s">
        <v>1011</v>
      </c>
      <c r="H444" t="s">
        <v>142</v>
      </c>
      <c r="I444" t="s">
        <v>1012</v>
      </c>
      <c r="J444" t="s">
        <v>142</v>
      </c>
      <c r="K444" t="s">
        <v>1013</v>
      </c>
    </row>
    <row r="445" spans="1:13" x14ac:dyDescent="0.25">
      <c r="A445" t="str">
        <f t="shared" si="6"/>
        <v>Insufficient detail in approved documents (e.g. lack of decision making aids)</v>
      </c>
      <c r="B445" t="s">
        <v>1444</v>
      </c>
      <c r="C445" t="s">
        <v>624</v>
      </c>
      <c r="D445" t="s">
        <v>1014</v>
      </c>
      <c r="E445" t="s">
        <v>292</v>
      </c>
      <c r="F445" t="s">
        <v>485</v>
      </c>
      <c r="G445" t="s">
        <v>330</v>
      </c>
      <c r="H445" t="s">
        <v>423</v>
      </c>
      <c r="I445" t="s">
        <v>1015</v>
      </c>
      <c r="J445" t="s">
        <v>135</v>
      </c>
      <c r="K445" t="s">
        <v>1016</v>
      </c>
      <c r="L445" t="s">
        <v>1017</v>
      </c>
      <c r="M445" t="s">
        <v>1018</v>
      </c>
    </row>
    <row r="446" spans="1:13" x14ac:dyDescent="0.25">
      <c r="A446" t="str">
        <f t="shared" si="6"/>
        <v>Documentation not reflecting current practice</v>
      </c>
      <c r="B446" t="s">
        <v>1445</v>
      </c>
      <c r="C446" t="s">
        <v>690</v>
      </c>
      <c r="D446" t="s">
        <v>291</v>
      </c>
      <c r="E446" t="s">
        <v>1019</v>
      </c>
      <c r="F446" t="s">
        <v>1020</v>
      </c>
      <c r="G446" t="s">
        <v>1021</v>
      </c>
    </row>
    <row r="447" spans="1:13" x14ac:dyDescent="0.25">
      <c r="A447" t="str">
        <f t="shared" si="6"/>
        <v>Documentation unworkable in current environment</v>
      </c>
      <c r="B447" t="s">
        <v>1446</v>
      </c>
      <c r="C447" t="s">
        <v>690</v>
      </c>
      <c r="D447" t="s">
        <v>1022</v>
      </c>
      <c r="E447" t="s">
        <v>292</v>
      </c>
      <c r="F447" t="s">
        <v>1020</v>
      </c>
      <c r="G447" t="s">
        <v>1023</v>
      </c>
    </row>
    <row r="448" spans="1:13" x14ac:dyDescent="0.25">
      <c r="A448" t="str">
        <f t="shared" si="6"/>
        <v>Education &amp; Training Factors</v>
      </c>
      <c r="B448" t="s">
        <v>1447</v>
      </c>
      <c r="C448" t="s">
        <v>1024</v>
      </c>
      <c r="D448" t="s">
        <v>243</v>
      </c>
      <c r="E448" t="s">
        <v>1025</v>
      </c>
      <c r="F448" t="s">
        <v>968</v>
      </c>
    </row>
    <row r="449" spans="1:13" x14ac:dyDescent="0.25">
      <c r="A449" t="str">
        <f t="shared" si="6"/>
        <v>Training</v>
      </c>
      <c r="B449" t="s">
        <v>1025</v>
      </c>
      <c r="C449" t="s">
        <v>1025</v>
      </c>
    </row>
    <row r="450" spans="1:13" x14ac:dyDescent="0.25">
      <c r="A450" t="str">
        <f t="shared" si="6"/>
        <v>Inadequate training</v>
      </c>
      <c r="B450" t="s">
        <v>1448</v>
      </c>
      <c r="C450" t="s">
        <v>340</v>
      </c>
      <c r="D450" t="s">
        <v>1026</v>
      </c>
    </row>
    <row r="451" spans="1:13" x14ac:dyDescent="0.25">
      <c r="A451" t="str">
        <f t="shared" ref="A451:A492" si="7">C451&amp;IF(ISBLANK(D451),""," "&amp;D451)&amp;IF(ISBLANK(E451),""," "&amp;E451)&amp;IF(ISBLANK(F451),""," "&amp;F451)&amp;IF(ISBLANK(G451),""," "&amp;G451)&amp;IF(ISBLANK(H451),""," "&amp;H451)&amp;IF(ISBLANK(I451),""," "&amp;I451)&amp;IF(ISBLANK(J451),""," "&amp;J451)&amp;IF(ISBLANK(K451),""," "&amp;K451)&amp;IF(ISBLANK(L451),""," "&amp;L451)&amp;IF(ISBLANK(M451),""," "&amp;M451)&amp;IF(ISBLANK(N451),""," "&amp;N451)&amp;IF(ISBLANK(O451),""," "&amp;O451)&amp;IF(ISBLANK(P451),""," "&amp;P451)&amp;IF(ISBLANK(Q451),""," "&amp;Q451)&amp;IF(ISBLANK(R451),""," "&amp;R451)&amp;IF(ISBLANK(S451),""," "&amp;S451)&amp;IF(ISBLANK(T451),""," "&amp;T451)&amp;IF(ISBLANK(U451),""," "&amp;U451)&amp;IF(ISBLANK(V451),""," "&amp;V451)&amp;IF(ISBLANK(W451),""," "&amp;W451)&amp;IF(ISBLANK(X451),""," "&amp;X451)&amp;IF(ISBLANK(Y451),""," "&amp;Y451)&amp;IF(ISBLANK(Z451),""," "&amp;Z451)&amp;IF(ISBLANK(AA451),""," "&amp;AA451)</f>
        <v>Training needs not identified</v>
      </c>
      <c r="B451" t="s">
        <v>1449</v>
      </c>
      <c r="C451" t="s">
        <v>1025</v>
      </c>
      <c r="D451" t="s">
        <v>1027</v>
      </c>
      <c r="E451" t="s">
        <v>291</v>
      </c>
      <c r="F451" t="s">
        <v>301</v>
      </c>
    </row>
    <row r="452" spans="1:13" x14ac:dyDescent="0.25">
      <c r="A452" t="str">
        <f t="shared" si="7"/>
        <v>Training needs identified but not planned</v>
      </c>
      <c r="B452" t="s">
        <v>1450</v>
      </c>
      <c r="C452" t="s">
        <v>1025</v>
      </c>
      <c r="D452" t="s">
        <v>1027</v>
      </c>
      <c r="E452" t="s">
        <v>301</v>
      </c>
      <c r="F452" t="s">
        <v>378</v>
      </c>
      <c r="G452" t="s">
        <v>291</v>
      </c>
      <c r="H452" t="s">
        <v>1028</v>
      </c>
    </row>
    <row r="453" spans="1:13" x14ac:dyDescent="0.25">
      <c r="A453" t="str">
        <f t="shared" si="7"/>
        <v>Training planned, but not completed</v>
      </c>
      <c r="B453" t="s">
        <v>1451</v>
      </c>
      <c r="C453" t="s">
        <v>1025</v>
      </c>
      <c r="D453" t="s">
        <v>1029</v>
      </c>
      <c r="E453" t="s">
        <v>378</v>
      </c>
      <c r="F453" t="s">
        <v>291</v>
      </c>
      <c r="G453" t="s">
        <v>355</v>
      </c>
    </row>
    <row r="454" spans="1:13" x14ac:dyDescent="0.25">
      <c r="A454" t="str">
        <f t="shared" si="7"/>
        <v>Approved training materials / courses not available</v>
      </c>
      <c r="B454" t="s">
        <v>1452</v>
      </c>
      <c r="C454" t="s">
        <v>236</v>
      </c>
      <c r="D454" t="s">
        <v>1026</v>
      </c>
      <c r="E454" t="s">
        <v>1030</v>
      </c>
      <c r="F454" t="s">
        <v>142</v>
      </c>
      <c r="G454" t="s">
        <v>1031</v>
      </c>
      <c r="H454" t="s">
        <v>291</v>
      </c>
      <c r="I454" t="s">
        <v>312</v>
      </c>
    </row>
    <row r="455" spans="1:13" x14ac:dyDescent="0.25">
      <c r="A455" t="str">
        <f t="shared" si="7"/>
        <v>Competence</v>
      </c>
      <c r="B455" t="s">
        <v>1032</v>
      </c>
      <c r="C455" t="s">
        <v>1032</v>
      </c>
    </row>
    <row r="456" spans="1:13" x14ac:dyDescent="0.25">
      <c r="A456" t="str">
        <f t="shared" si="7"/>
        <v>Competence not validated after training</v>
      </c>
      <c r="B456" t="s">
        <v>1453</v>
      </c>
      <c r="C456" t="s">
        <v>1032</v>
      </c>
      <c r="D456" t="s">
        <v>291</v>
      </c>
      <c r="E456" t="s">
        <v>1033</v>
      </c>
      <c r="F456" t="s">
        <v>1034</v>
      </c>
      <c r="G456" t="s">
        <v>1026</v>
      </c>
    </row>
    <row r="457" spans="1:13" x14ac:dyDescent="0.25">
      <c r="A457" t="str">
        <f t="shared" si="7"/>
        <v>Impaired / poor judgement</v>
      </c>
      <c r="B457" t="s">
        <v>1454</v>
      </c>
      <c r="C457" t="s">
        <v>1035</v>
      </c>
      <c r="D457" t="s">
        <v>142</v>
      </c>
      <c r="E457" t="s">
        <v>1036</v>
      </c>
      <c r="F457" t="s">
        <v>1037</v>
      </c>
    </row>
    <row r="458" spans="1:13" x14ac:dyDescent="0.25">
      <c r="A458" t="str">
        <f t="shared" si="7"/>
        <v>Health / Stress related lapse</v>
      </c>
      <c r="B458" t="s">
        <v>1455</v>
      </c>
      <c r="C458" t="s">
        <v>183</v>
      </c>
      <c r="D458" t="s">
        <v>142</v>
      </c>
      <c r="E458" t="s">
        <v>1038</v>
      </c>
      <c r="F458" t="s">
        <v>657</v>
      </c>
      <c r="G458" t="s">
        <v>1039</v>
      </c>
    </row>
    <row r="459" spans="1:13" x14ac:dyDescent="0.25">
      <c r="A459" t="str">
        <f t="shared" si="7"/>
        <v>Skills</v>
      </c>
      <c r="B459" t="s">
        <v>1040</v>
      </c>
      <c r="C459" t="s">
        <v>1040</v>
      </c>
    </row>
    <row r="460" spans="1:13" x14ac:dyDescent="0.25">
      <c r="A460" t="str">
        <f t="shared" si="7"/>
        <v>Skill based slips/lapses (e.g. error in executing procedure)</v>
      </c>
      <c r="B460" t="s">
        <v>1456</v>
      </c>
      <c r="C460" t="s">
        <v>1041</v>
      </c>
      <c r="D460" t="s">
        <v>1042</v>
      </c>
      <c r="E460" t="s">
        <v>1043</v>
      </c>
      <c r="F460" t="s">
        <v>423</v>
      </c>
      <c r="G460" t="s">
        <v>306</v>
      </c>
      <c r="H460" t="s">
        <v>292</v>
      </c>
      <c r="I460" t="s">
        <v>1044</v>
      </c>
      <c r="J460" t="s">
        <v>1045</v>
      </c>
    </row>
    <row r="461" spans="1:13" x14ac:dyDescent="0.25">
      <c r="A461" t="str">
        <f t="shared" si="7"/>
        <v>Rule-based mistakes (e.g. application of wrong procedure)</v>
      </c>
      <c r="B461" t="s">
        <v>1457</v>
      </c>
      <c r="C461" t="s">
        <v>1046</v>
      </c>
      <c r="D461" t="s">
        <v>1047</v>
      </c>
      <c r="E461" t="s">
        <v>423</v>
      </c>
      <c r="F461" t="s">
        <v>1048</v>
      </c>
      <c r="G461" t="s">
        <v>135</v>
      </c>
      <c r="H461" t="s">
        <v>562</v>
      </c>
      <c r="I461" t="s">
        <v>1045</v>
      </c>
    </row>
    <row r="462" spans="1:13" x14ac:dyDescent="0.25">
      <c r="A462" t="str">
        <f t="shared" si="7"/>
        <v>Knowledge-based mistakes (e.g. unaware of multiple dosage regimes for specific condition)</v>
      </c>
      <c r="B462" t="s">
        <v>1458</v>
      </c>
      <c r="C462" t="s">
        <v>1049</v>
      </c>
      <c r="D462" t="s">
        <v>1047</v>
      </c>
      <c r="E462" t="s">
        <v>423</v>
      </c>
      <c r="F462" t="s">
        <v>1050</v>
      </c>
      <c r="G462" t="s">
        <v>135</v>
      </c>
      <c r="H462" t="s">
        <v>1051</v>
      </c>
      <c r="I462" t="s">
        <v>1052</v>
      </c>
      <c r="J462" t="s">
        <v>1053</v>
      </c>
      <c r="K462" t="s">
        <v>338</v>
      </c>
      <c r="L462" t="s">
        <v>544</v>
      </c>
      <c r="M462" t="s">
        <v>1054</v>
      </c>
    </row>
    <row r="463" spans="1:13" x14ac:dyDescent="0.25">
      <c r="A463" t="str">
        <f t="shared" si="7"/>
        <v>Communication Factors</v>
      </c>
      <c r="B463" t="s">
        <v>1459</v>
      </c>
      <c r="C463" t="s">
        <v>678</v>
      </c>
      <c r="D463" t="s">
        <v>968</v>
      </c>
    </row>
    <row r="464" spans="1:13" x14ac:dyDescent="0.25">
      <c r="A464" t="str">
        <f t="shared" si="7"/>
        <v>Handover and communication processes not clearly defined</v>
      </c>
      <c r="B464" t="s">
        <v>1460</v>
      </c>
      <c r="C464" t="s">
        <v>1055</v>
      </c>
      <c r="D464" t="s">
        <v>118</v>
      </c>
      <c r="E464" t="s">
        <v>1056</v>
      </c>
      <c r="F464" t="s">
        <v>1057</v>
      </c>
      <c r="G464" t="s">
        <v>291</v>
      </c>
      <c r="H464" t="s">
        <v>1058</v>
      </c>
      <c r="I464" t="s">
        <v>1059</v>
      </c>
    </row>
    <row r="465" spans="1:21" x14ac:dyDescent="0.25">
      <c r="A465" t="str">
        <f t="shared" si="7"/>
        <v>Handover and communication processes defined but not followed</v>
      </c>
      <c r="B465" t="s">
        <v>1461</v>
      </c>
      <c r="C465" t="s">
        <v>1055</v>
      </c>
      <c r="D465" t="s">
        <v>118</v>
      </c>
      <c r="E465" t="s">
        <v>1056</v>
      </c>
      <c r="F465" t="s">
        <v>1057</v>
      </c>
      <c r="G465" t="s">
        <v>1059</v>
      </c>
      <c r="H465" t="s">
        <v>378</v>
      </c>
      <c r="I465" t="s">
        <v>291</v>
      </c>
      <c r="J465" t="s">
        <v>374</v>
      </c>
    </row>
    <row r="466" spans="1:21" x14ac:dyDescent="0.25">
      <c r="A466" t="str">
        <f t="shared" si="7"/>
        <v>Contact details not up-to-date</v>
      </c>
      <c r="B466" t="s">
        <v>1462</v>
      </c>
      <c r="C466" t="s">
        <v>1060</v>
      </c>
      <c r="D466" t="s">
        <v>233</v>
      </c>
      <c r="E466" t="s">
        <v>291</v>
      </c>
      <c r="F466" t="s">
        <v>1061</v>
      </c>
    </row>
    <row r="467" spans="1:21" x14ac:dyDescent="0.25">
      <c r="A467" t="str">
        <f t="shared" si="7"/>
        <v>Communication issue e.g. mismatch in understanding between accounts of individuals delivering and receiving information. conflicting, unclear or missing information</v>
      </c>
      <c r="B467" t="s">
        <v>1463</v>
      </c>
      <c r="C467" t="s">
        <v>678</v>
      </c>
      <c r="D467" t="s">
        <v>596</v>
      </c>
      <c r="E467" t="s">
        <v>335</v>
      </c>
      <c r="F467" t="s">
        <v>1062</v>
      </c>
      <c r="G467" t="s">
        <v>292</v>
      </c>
      <c r="H467" t="s">
        <v>1063</v>
      </c>
      <c r="I467" t="s">
        <v>408</v>
      </c>
      <c r="J467" t="s">
        <v>1064</v>
      </c>
      <c r="K467" t="s">
        <v>135</v>
      </c>
      <c r="L467" t="s">
        <v>1065</v>
      </c>
      <c r="M467" t="s">
        <v>1066</v>
      </c>
      <c r="N467" t="s">
        <v>118</v>
      </c>
      <c r="O467" t="s">
        <v>1067</v>
      </c>
      <c r="P467" t="s">
        <v>1068</v>
      </c>
      <c r="Q467" t="s">
        <v>1069</v>
      </c>
      <c r="R467" t="s">
        <v>294</v>
      </c>
      <c r="S467" t="s">
        <v>165</v>
      </c>
      <c r="T467" t="s">
        <v>455</v>
      </c>
      <c r="U467" t="s">
        <v>308</v>
      </c>
    </row>
    <row r="468" spans="1:21" x14ac:dyDescent="0.25">
      <c r="A468" t="str">
        <f t="shared" si="7"/>
        <v>Interpersonal skills issue e.g. inability to manage conflict, personality clashes.</v>
      </c>
      <c r="B468" t="s">
        <v>1464</v>
      </c>
      <c r="C468" t="s">
        <v>1070</v>
      </c>
      <c r="D468" t="s">
        <v>1071</v>
      </c>
      <c r="E468" t="s">
        <v>596</v>
      </c>
      <c r="F468" t="s">
        <v>335</v>
      </c>
      <c r="G468" t="s">
        <v>859</v>
      </c>
      <c r="H468" t="s">
        <v>369</v>
      </c>
      <c r="I468" t="s">
        <v>1072</v>
      </c>
      <c r="J468" t="s">
        <v>1073</v>
      </c>
      <c r="K468" t="s">
        <v>1074</v>
      </c>
      <c r="L468" t="s">
        <v>1075</v>
      </c>
    </row>
    <row r="469" spans="1:21" x14ac:dyDescent="0.25">
      <c r="A469" t="str">
        <f t="shared" si="7"/>
        <v>Organisation and Strategic Factors</v>
      </c>
      <c r="B469" t="s">
        <v>1465</v>
      </c>
      <c r="C469" t="s">
        <v>112</v>
      </c>
      <c r="D469" t="s">
        <v>118</v>
      </c>
      <c r="E469" t="s">
        <v>1076</v>
      </c>
      <c r="F469" t="s">
        <v>968</v>
      </c>
    </row>
    <row r="470" spans="1:21" x14ac:dyDescent="0.25">
      <c r="A470" t="str">
        <f t="shared" si="7"/>
        <v>Conflicting goals / objectives</v>
      </c>
      <c r="B470" t="s">
        <v>1466</v>
      </c>
      <c r="C470" t="s">
        <v>1077</v>
      </c>
      <c r="D470" t="s">
        <v>1078</v>
      </c>
      <c r="E470" t="s">
        <v>142</v>
      </c>
      <c r="F470" t="s">
        <v>1079</v>
      </c>
    </row>
    <row r="471" spans="1:21" x14ac:dyDescent="0.25">
      <c r="A471" t="str">
        <f t="shared" si="7"/>
        <v>Unrealistic targets</v>
      </c>
      <c r="B471" t="s">
        <v>1467</v>
      </c>
      <c r="C471" t="s">
        <v>1080</v>
      </c>
      <c r="D471" t="s">
        <v>1081</v>
      </c>
    </row>
    <row r="472" spans="1:21" x14ac:dyDescent="0.25">
      <c r="A472" t="str">
        <f t="shared" si="7"/>
        <v>Insufficient resources allocated</v>
      </c>
      <c r="B472" t="s">
        <v>1468</v>
      </c>
      <c r="C472" t="s">
        <v>624</v>
      </c>
      <c r="D472" t="s">
        <v>1082</v>
      </c>
      <c r="E472" t="s">
        <v>1083</v>
      </c>
    </row>
    <row r="473" spans="1:21" x14ac:dyDescent="0.25">
      <c r="A473" t="str">
        <f t="shared" si="7"/>
        <v>Sub-contractor management processes insufficient / not implemented</v>
      </c>
      <c r="B473" t="s">
        <v>1469</v>
      </c>
      <c r="C473" t="s">
        <v>1084</v>
      </c>
      <c r="D473" t="s">
        <v>1085</v>
      </c>
      <c r="E473" t="s">
        <v>1057</v>
      </c>
      <c r="F473" t="s">
        <v>304</v>
      </c>
      <c r="G473" t="s">
        <v>142</v>
      </c>
      <c r="H473" t="s">
        <v>291</v>
      </c>
      <c r="I473" t="s">
        <v>1086</v>
      </c>
    </row>
    <row r="474" spans="1:21" x14ac:dyDescent="0.25">
      <c r="A474" t="str">
        <f t="shared" si="7"/>
        <v>Approval processes insufficient / not implemented</v>
      </c>
      <c r="B474" t="s">
        <v>1470</v>
      </c>
      <c r="C474" t="s">
        <v>1087</v>
      </c>
      <c r="D474" t="s">
        <v>1057</v>
      </c>
      <c r="E474" t="s">
        <v>304</v>
      </c>
      <c r="F474" t="s">
        <v>142</v>
      </c>
      <c r="G474" t="s">
        <v>291</v>
      </c>
      <c r="H474" t="s">
        <v>1086</v>
      </c>
    </row>
    <row r="475" spans="1:21" x14ac:dyDescent="0.25">
      <c r="A475" t="str">
        <f t="shared" si="7"/>
        <v>Team and Social Factors</v>
      </c>
      <c r="B475" t="s">
        <v>1471</v>
      </c>
      <c r="C475" t="s">
        <v>1088</v>
      </c>
      <c r="D475" t="s">
        <v>118</v>
      </c>
      <c r="E475" t="s">
        <v>723</v>
      </c>
      <c r="F475" t="s">
        <v>968</v>
      </c>
    </row>
    <row r="476" spans="1:21" x14ac:dyDescent="0.25">
      <c r="A476" t="str">
        <f t="shared" si="7"/>
        <v>Roles and responsibilities not defined</v>
      </c>
      <c r="B476" t="s">
        <v>1472</v>
      </c>
      <c r="C476" t="s">
        <v>1089</v>
      </c>
      <c r="D476" t="s">
        <v>118</v>
      </c>
      <c r="E476" t="s">
        <v>1090</v>
      </c>
      <c r="F476" t="s">
        <v>291</v>
      </c>
      <c r="G476" t="s">
        <v>1059</v>
      </c>
    </row>
    <row r="477" spans="1:21" x14ac:dyDescent="0.25">
      <c r="A477" t="str">
        <f t="shared" si="7"/>
        <v>Inappropriate delegation</v>
      </c>
      <c r="B477" t="s">
        <v>1473</v>
      </c>
      <c r="C477" t="s">
        <v>333</v>
      </c>
      <c r="D477" t="s">
        <v>1091</v>
      </c>
    </row>
    <row r="478" spans="1:21" x14ac:dyDescent="0.25">
      <c r="A478" t="str">
        <f t="shared" si="7"/>
        <v>Lack of leadership</v>
      </c>
      <c r="B478" t="s">
        <v>1474</v>
      </c>
      <c r="C478" t="s">
        <v>779</v>
      </c>
      <c r="D478" t="s">
        <v>135</v>
      </c>
      <c r="E478" t="s">
        <v>1092</v>
      </c>
    </row>
    <row r="479" spans="1:21" x14ac:dyDescent="0.25">
      <c r="A479" t="str">
        <f t="shared" si="7"/>
        <v>Lack of support</v>
      </c>
      <c r="B479" t="s">
        <v>1475</v>
      </c>
      <c r="C479" t="s">
        <v>779</v>
      </c>
      <c r="D479" t="s">
        <v>135</v>
      </c>
      <c r="E479" t="s">
        <v>1093</v>
      </c>
    </row>
    <row r="480" spans="1:21" x14ac:dyDescent="0.25">
      <c r="A480" t="str">
        <f t="shared" si="7"/>
        <v>Tolerance of bullying and coercion</v>
      </c>
      <c r="B480" t="s">
        <v>1476</v>
      </c>
      <c r="C480" t="s">
        <v>1094</v>
      </c>
      <c r="D480" t="s">
        <v>135</v>
      </c>
      <c r="E480" t="s">
        <v>1095</v>
      </c>
      <c r="F480" t="s">
        <v>118</v>
      </c>
      <c r="G480" t="s">
        <v>1096</v>
      </c>
    </row>
    <row r="481" spans="1:14" x14ac:dyDescent="0.25">
      <c r="A481" t="str">
        <f t="shared" si="7"/>
        <v>Insufficient safety culture and reporting i.e. embrace, learn and act on failure</v>
      </c>
      <c r="B481" t="s">
        <v>1477</v>
      </c>
      <c r="C481" t="s">
        <v>624</v>
      </c>
      <c r="D481" t="s">
        <v>1097</v>
      </c>
      <c r="E481" t="s">
        <v>1098</v>
      </c>
      <c r="F481" t="s">
        <v>118</v>
      </c>
      <c r="G481" t="s">
        <v>630</v>
      </c>
      <c r="H481" t="s">
        <v>1099</v>
      </c>
      <c r="I481" t="s">
        <v>1100</v>
      </c>
      <c r="J481" t="s">
        <v>1101</v>
      </c>
      <c r="K481" t="s">
        <v>118</v>
      </c>
      <c r="L481" t="s">
        <v>1102</v>
      </c>
      <c r="M481" t="s">
        <v>416</v>
      </c>
      <c r="N481" t="s">
        <v>517</v>
      </c>
    </row>
    <row r="482" spans="1:14" x14ac:dyDescent="0.25">
      <c r="A482" t="str">
        <f t="shared" si="7"/>
        <v>Patient factors</v>
      </c>
      <c r="B482" t="s">
        <v>1478</v>
      </c>
      <c r="C482" t="s">
        <v>172</v>
      </c>
      <c r="D482" t="s">
        <v>989</v>
      </c>
    </row>
    <row r="483" spans="1:14" x14ac:dyDescent="0.25">
      <c r="A483" t="str">
        <f t="shared" si="7"/>
        <v>Clinical condition</v>
      </c>
      <c r="B483" t="s">
        <v>1479</v>
      </c>
      <c r="C483" t="s">
        <v>253</v>
      </c>
      <c r="D483" t="s">
        <v>1103</v>
      </c>
    </row>
    <row r="484" spans="1:14" x14ac:dyDescent="0.25">
      <c r="A484" t="str">
        <f t="shared" si="7"/>
        <v>Social / physical / psychological factors</v>
      </c>
      <c r="B484" t="s">
        <v>1480</v>
      </c>
      <c r="C484" t="s">
        <v>723</v>
      </c>
      <c r="D484" t="s">
        <v>142</v>
      </c>
      <c r="E484" t="s">
        <v>721</v>
      </c>
      <c r="F484" t="s">
        <v>142</v>
      </c>
      <c r="G484" t="s">
        <v>1104</v>
      </c>
      <c r="H484" t="s">
        <v>989</v>
      </c>
    </row>
    <row r="485" spans="1:14" x14ac:dyDescent="0.25">
      <c r="A485" t="str">
        <f t="shared" si="7"/>
        <v>Relationships</v>
      </c>
      <c r="B485" t="s">
        <v>1105</v>
      </c>
      <c r="C485" t="s">
        <v>1105</v>
      </c>
    </row>
    <row r="486" spans="1:14" x14ac:dyDescent="0.25">
      <c r="A486" t="str">
        <f t="shared" si="7"/>
        <v>Suitability of home environment</v>
      </c>
      <c r="B486" t="s">
        <v>1481</v>
      </c>
      <c r="C486" t="s">
        <v>1106</v>
      </c>
      <c r="D486" t="s">
        <v>135</v>
      </c>
      <c r="E486" t="s">
        <v>1107</v>
      </c>
      <c r="F486" t="s">
        <v>1023</v>
      </c>
    </row>
    <row r="487" spans="1:14" x14ac:dyDescent="0.25">
      <c r="A487" t="str">
        <f t="shared" si="7"/>
        <v>Risk, Priority and Severity Codes</v>
      </c>
      <c r="B487" t="s">
        <v>1482</v>
      </c>
      <c r="C487" t="s">
        <v>1108</v>
      </c>
      <c r="D487" t="s">
        <v>1109</v>
      </c>
      <c r="E487" t="s">
        <v>118</v>
      </c>
      <c r="F487" t="s">
        <v>787</v>
      </c>
      <c r="G487" t="s">
        <v>640</v>
      </c>
    </row>
    <row r="488" spans="1:14" x14ac:dyDescent="0.25">
      <c r="A488" t="str">
        <f t="shared" si="7"/>
        <v>Risk Rating</v>
      </c>
      <c r="B488" t="s">
        <v>73</v>
      </c>
      <c r="C488" s="15" t="s">
        <v>302</v>
      </c>
      <c r="D488" t="s">
        <v>1110</v>
      </c>
    </row>
    <row r="489" spans="1:14" x14ac:dyDescent="0.25">
      <c r="A489" t="str">
        <f t="shared" si="7"/>
        <v>Very Low Risk</v>
      </c>
      <c r="B489" t="s">
        <v>74</v>
      </c>
      <c r="C489" s="16" t="s">
        <v>1111</v>
      </c>
      <c r="D489" t="s">
        <v>78</v>
      </c>
      <c r="E489" t="s">
        <v>302</v>
      </c>
    </row>
    <row r="490" spans="1:14" x14ac:dyDescent="0.25">
      <c r="A490" t="str">
        <f t="shared" si="7"/>
        <v>Low Risk</v>
      </c>
      <c r="B490" t="s">
        <v>76</v>
      </c>
      <c r="C490" s="16" t="s">
        <v>78</v>
      </c>
      <c r="D490" t="s">
        <v>302</v>
      </c>
    </row>
    <row r="491" spans="1:14" x14ac:dyDescent="0.25">
      <c r="A491" t="str">
        <f t="shared" si="7"/>
        <v>Moderate Risk</v>
      </c>
      <c r="B491" t="s">
        <v>79</v>
      </c>
      <c r="C491" s="16" t="s">
        <v>81</v>
      </c>
      <c r="D491" t="s">
        <v>302</v>
      </c>
    </row>
    <row r="492" spans="1:14" x14ac:dyDescent="0.25">
      <c r="A492" t="str">
        <f t="shared" si="7"/>
        <v>High Risk</v>
      </c>
      <c r="B492" t="s">
        <v>82</v>
      </c>
      <c r="C492" s="16" t="s">
        <v>84</v>
      </c>
      <c r="D492" t="s">
        <v>302</v>
      </c>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00B050"/>
  </sheetPr>
  <dimension ref="A4:BT730"/>
  <sheetViews>
    <sheetView showGridLines="0" topLeftCell="G1" zoomScale="90" zoomScaleNormal="90" workbookViewId="0">
      <selection activeCell="M159" sqref="M147:M159"/>
    </sheetView>
  </sheetViews>
  <sheetFormatPr defaultRowHeight="15" x14ac:dyDescent="0.25"/>
  <cols>
    <col min="1" max="4" width="9.140625" style="43" hidden="1" customWidth="1"/>
    <col min="5" max="5" width="15.28515625" style="44" hidden="1" customWidth="1"/>
    <col min="6" max="6" width="26.28515625" style="43" hidden="1" customWidth="1"/>
    <col min="7" max="7" width="27.7109375" style="43" customWidth="1"/>
    <col min="8" max="8" width="32" style="43" hidden="1" customWidth="1"/>
    <col min="9" max="9" width="36.7109375" style="43" customWidth="1"/>
    <col min="10" max="10" width="43.42578125" style="43" hidden="1" customWidth="1"/>
    <col min="11" max="11" width="41.140625" style="45" customWidth="1"/>
    <col min="12" max="12" width="41.5703125" style="45" hidden="1" customWidth="1"/>
    <col min="13" max="13" width="39.7109375" style="45" customWidth="1"/>
    <col min="14" max="14" width="19" style="43" hidden="1" customWidth="1"/>
    <col min="15" max="15" width="46.85546875" style="43" customWidth="1"/>
    <col min="16" max="16" width="18.42578125" style="43" customWidth="1"/>
    <col min="17" max="17" width="22.42578125" style="43" customWidth="1"/>
    <col min="18" max="18" width="7.85546875" style="43" hidden="1" customWidth="1"/>
    <col min="19" max="19" width="9.85546875" style="43" hidden="1" customWidth="1"/>
    <col min="20" max="20" width="8.28515625" style="43" hidden="1" customWidth="1"/>
    <col min="21" max="21" width="19.140625" style="43" hidden="1" customWidth="1"/>
    <col min="22" max="22" width="20.7109375" style="43" hidden="1" customWidth="1"/>
    <col min="23" max="23" width="19.28515625" style="43" hidden="1" customWidth="1"/>
    <col min="24" max="24" width="20" style="43" hidden="1" customWidth="1"/>
    <col min="25" max="25" width="16.28515625" style="43" hidden="1" customWidth="1"/>
    <col min="26" max="26" width="20.7109375" style="43" hidden="1" customWidth="1"/>
    <col min="27" max="27" width="15.5703125" style="43" hidden="1" customWidth="1"/>
    <col min="28" max="28" width="13.42578125" style="43" hidden="1" customWidth="1"/>
    <col min="29" max="29" width="12.5703125" style="43" hidden="1" customWidth="1"/>
    <col min="30" max="30" width="14.5703125" style="43" hidden="1" customWidth="1"/>
    <col min="31" max="31" width="14.7109375" style="43" hidden="1" customWidth="1"/>
    <col min="32" max="32" width="14.42578125" style="43" hidden="1" customWidth="1"/>
    <col min="33" max="33" width="15.7109375" style="43" hidden="1" customWidth="1"/>
    <col min="34" max="35" width="13.140625" style="43" hidden="1" customWidth="1"/>
    <col min="36" max="36" width="9.140625" style="43" hidden="1" customWidth="1"/>
    <col min="37" max="16384" width="9.140625" style="43"/>
  </cols>
  <sheetData>
    <row r="4" spans="1:33" ht="21" customHeight="1" x14ac:dyDescent="0.25">
      <c r="E4" s="43"/>
      <c r="K4" s="43"/>
      <c r="L4" s="43"/>
      <c r="M4" s="43"/>
      <c r="U4" s="80">
        <v>21</v>
      </c>
      <c r="V4" s="80">
        <v>22</v>
      </c>
      <c r="W4" s="80">
        <v>23</v>
      </c>
      <c r="X4" s="80">
        <v>24</v>
      </c>
      <c r="Y4" s="80">
        <v>25</v>
      </c>
      <c r="Z4" s="80">
        <v>26</v>
      </c>
      <c r="AA4" s="80">
        <v>27</v>
      </c>
      <c r="AB4" s="80">
        <v>28</v>
      </c>
      <c r="AC4" s="80">
        <v>29</v>
      </c>
      <c r="AD4" s="80">
        <v>30</v>
      </c>
      <c r="AE4" s="80">
        <v>31</v>
      </c>
      <c r="AF4" s="80">
        <v>32</v>
      </c>
      <c r="AG4" s="80">
        <v>33</v>
      </c>
    </row>
    <row r="5" spans="1:33" ht="20.25" customHeight="1" x14ac:dyDescent="0.25">
      <c r="E5" s="43"/>
      <c r="K5" s="43"/>
      <c r="L5" s="43"/>
      <c r="M5" s="43"/>
      <c r="AG5" s="43" t="s">
        <v>2658</v>
      </c>
    </row>
    <row r="6" spans="1:33" s="46" customFormat="1" ht="42.75" customHeight="1" x14ac:dyDescent="0.25">
      <c r="A6" s="51" t="s">
        <v>2155</v>
      </c>
      <c r="B6" s="51" t="s">
        <v>2156</v>
      </c>
      <c r="C6" s="51" t="s">
        <v>2157</v>
      </c>
      <c r="D6" s="51" t="s">
        <v>2158</v>
      </c>
      <c r="E6" s="51" t="s">
        <v>2154</v>
      </c>
      <c r="F6" s="51" t="s">
        <v>18</v>
      </c>
      <c r="G6" s="51" t="s">
        <v>1548</v>
      </c>
      <c r="H6" s="51" t="s">
        <v>1530</v>
      </c>
      <c r="I6" s="51" t="s">
        <v>1549</v>
      </c>
      <c r="J6" s="51" t="s">
        <v>6</v>
      </c>
      <c r="K6" s="51" t="s">
        <v>1550</v>
      </c>
      <c r="L6" s="51" t="s">
        <v>1544</v>
      </c>
      <c r="M6" s="51" t="s">
        <v>1551</v>
      </c>
      <c r="N6" s="51" t="s">
        <v>1546</v>
      </c>
      <c r="O6" s="51" t="s">
        <v>1547</v>
      </c>
      <c r="P6" s="51" t="s">
        <v>1586</v>
      </c>
      <c r="Q6" s="51" t="s">
        <v>1740</v>
      </c>
      <c r="R6" s="51" t="s">
        <v>2448</v>
      </c>
      <c r="S6" s="51" t="s">
        <v>1724</v>
      </c>
      <c r="T6" s="51" t="s">
        <v>2449</v>
      </c>
      <c r="U6" s="51" t="s">
        <v>11</v>
      </c>
      <c r="V6" s="51" t="s">
        <v>1552</v>
      </c>
      <c r="W6" s="51" t="s">
        <v>12</v>
      </c>
      <c r="X6" s="51" t="s">
        <v>1553</v>
      </c>
      <c r="Y6" s="51" t="s">
        <v>13</v>
      </c>
      <c r="Z6" s="51" t="s">
        <v>1554</v>
      </c>
      <c r="AA6" s="51" t="s">
        <v>14</v>
      </c>
      <c r="AB6" s="51" t="s">
        <v>1555</v>
      </c>
      <c r="AC6" s="51" t="s">
        <v>1556</v>
      </c>
      <c r="AD6" s="51" t="s">
        <v>1557</v>
      </c>
      <c r="AE6" s="51" t="s">
        <v>2612</v>
      </c>
      <c r="AF6" s="51" t="s">
        <v>2613</v>
      </c>
      <c r="AG6" s="51" t="s">
        <v>2662</v>
      </c>
    </row>
    <row r="7" spans="1:33" s="47" customFormat="1" ht="15" customHeight="1" x14ac:dyDescent="0.25">
      <c r="A7" s="52">
        <v>1</v>
      </c>
      <c r="B7" s="52"/>
      <c r="C7" s="52"/>
      <c r="D7" s="52"/>
      <c r="E7" s="52" t="str">
        <f t="shared" ref="E7:E69" si="0">A7&amp;IF(B7="","","."&amp;B7)&amp;IF(C7="","","."&amp;C7)&amp;IF(D7="","","."&amp;D7)</f>
        <v>1</v>
      </c>
      <c r="F7" s="52" t="s">
        <v>2693</v>
      </c>
      <c r="G7" s="52" t="str">
        <f t="shared" ref="G7:G69" si="1">A7&amp;" - "&amp;F7</f>
        <v>1 - Demographic codes</v>
      </c>
      <c r="H7" s="52"/>
      <c r="I7" s="52" t="str">
        <f t="shared" ref="I7:I69" si="2">IF(B7="","",A7&amp;"."&amp;B7&amp;" - "&amp;H7)</f>
        <v/>
      </c>
      <c r="J7" s="55"/>
      <c r="K7" s="52" t="str">
        <f t="shared" ref="K7:K69" si="3">IF(C7="","",A7&amp;"."&amp;B7&amp;"."&amp;C7&amp;" - "&amp;J7)</f>
        <v/>
      </c>
      <c r="L7" s="52"/>
      <c r="M7" s="52" t="str">
        <f t="shared" ref="M7:M69" si="4">IF(D7="","",A7&amp;"."&amp;B7&amp;"."&amp;C7&amp;"."&amp;D7&amp;" - "&amp;L7)</f>
        <v/>
      </c>
      <c r="N7" s="56" t="str">
        <f t="shared" ref="N7:N69" si="5">IF(NOT(ISBLANK(L7)),L7,
IF(NOT(ISBLANK(J7)),J7,
IF(NOT(ISBLANK(H7)),H7,
IF(NOT(ISBLANK(F7)),F7))))</f>
        <v>Demographic codes</v>
      </c>
      <c r="O7" s="56" t="str">
        <f>Table1[Full Reference Number]&amp;" - "&amp;Table1[Final Code level Name]</f>
        <v>1 - Demographic codes</v>
      </c>
      <c r="P7" s="56"/>
      <c r="Q7" s="52" t="s">
        <v>837</v>
      </c>
      <c r="R7" s="52" t="s">
        <v>47</v>
      </c>
      <c r="S7" s="52" t="s">
        <v>1727</v>
      </c>
      <c r="T7" s="52" t="s">
        <v>47</v>
      </c>
      <c r="U7" s="52" t="str">
        <f>Table1[[#This Row],[Standard code for all incident types (Y/N)]]</f>
        <v>Yes</v>
      </c>
      <c r="V7" s="52" t="str">
        <f>Table1[[#This Row],[Standard Opt/Mandatory]]</f>
        <v>Man</v>
      </c>
      <c r="W7" s="52" t="str">
        <f>Table1[[#This Row],[Standard code for all incident types (Y/N)]]</f>
        <v>Yes</v>
      </c>
      <c r="X7" s="52" t="str">
        <f>Table1[[#This Row],[Standard Opt/Mandatory]]</f>
        <v>Man</v>
      </c>
      <c r="Y7" s="52" t="str">
        <f>Table1[[#This Row],[Standard code for all incident types (Y/N)]]</f>
        <v>Yes</v>
      </c>
      <c r="Z7" s="52" t="str">
        <f>Table1[[#This Row],[Standard Opt/Mandatory]]</f>
        <v>Man</v>
      </c>
      <c r="AA7" s="52" t="str">
        <f>Table1[[#This Row],[Standard code for all incident types (Y/N)]]</f>
        <v>Yes</v>
      </c>
      <c r="AB7" s="52" t="str">
        <f>Table1[[#This Row],[Standard Opt/Mandatory]]</f>
        <v>Man</v>
      </c>
      <c r="AC7" s="52" t="str">
        <f>Table1[[#This Row],[Standard code for all incident types (Y/N)]]</f>
        <v>Yes</v>
      </c>
      <c r="AD7" s="52" t="str">
        <f>Table1[[#This Row],[Standard Opt/Mandatory]]</f>
        <v>Man</v>
      </c>
      <c r="AE7" s="52" t="str">
        <f>Table1[[#This Row],[Standard code for all incident types (Y/N)]]</f>
        <v>Yes</v>
      </c>
      <c r="AF7" s="52" t="str">
        <f>Table1[[#This Row],[Standard Opt/Mandatory]]</f>
        <v>Man</v>
      </c>
      <c r="AG7" s="52"/>
    </row>
    <row r="8" spans="1:33" s="47" customFormat="1" ht="15" customHeight="1" x14ac:dyDescent="0.25">
      <c r="A8" s="52">
        <f t="shared" ref="A8:A10" si="6">IF(F8&lt;&gt;F7,A7+1,A7)</f>
        <v>1</v>
      </c>
      <c r="B8" s="52">
        <v>1</v>
      </c>
      <c r="C8" s="52"/>
      <c r="D8" s="52"/>
      <c r="E8" s="52" t="str">
        <f t="shared" si="0"/>
        <v>1.1</v>
      </c>
      <c r="F8" s="52" t="s">
        <v>2693</v>
      </c>
      <c r="G8" s="52" t="str">
        <f t="shared" si="1"/>
        <v>1 - Demographic codes</v>
      </c>
      <c r="H8" s="52" t="s">
        <v>2698</v>
      </c>
      <c r="I8" s="52" t="str">
        <f t="shared" si="2"/>
        <v>1.1 - Patient details</v>
      </c>
      <c r="J8" s="55"/>
      <c r="K8" s="52" t="str">
        <f t="shared" si="3"/>
        <v/>
      </c>
      <c r="L8" s="52"/>
      <c r="M8" s="52" t="str">
        <f t="shared" si="4"/>
        <v/>
      </c>
      <c r="N8" s="56" t="str">
        <f t="shared" si="5"/>
        <v>Patient details</v>
      </c>
      <c r="O8" s="56" t="str">
        <f>Table1[Full Reference Number]&amp;" - "&amp;Table1[Final Code level Name]</f>
        <v>1.1 - Patient details</v>
      </c>
      <c r="P8" s="56"/>
      <c r="Q8" s="52" t="s">
        <v>837</v>
      </c>
      <c r="R8" s="52" t="s">
        <v>47</v>
      </c>
      <c r="S8" s="52" t="s">
        <v>1730</v>
      </c>
      <c r="T8" s="52" t="s">
        <v>47</v>
      </c>
      <c r="U8" s="52" t="str">
        <f>Table1[[#This Row],[Standard code for all incident types (Y/N)]]</f>
        <v>Yes</v>
      </c>
      <c r="V8" s="52" t="str">
        <f>Table1[[#This Row],[Standard Opt/Mandatory]]</f>
        <v>Man unless N/a</v>
      </c>
      <c r="W8" s="52" t="str">
        <f>Table1[[#This Row],[Standard code for all incident types (Y/N)]]</f>
        <v>Yes</v>
      </c>
      <c r="X8" s="52" t="str">
        <f>Table1[[#This Row],[Standard Opt/Mandatory]]</f>
        <v>Man unless N/a</v>
      </c>
      <c r="Y8" s="52" t="str">
        <f>Table1[[#This Row],[Standard code for all incident types (Y/N)]]</f>
        <v>Yes</v>
      </c>
      <c r="Z8" s="52" t="str">
        <f>Table1[[#This Row],[Standard Opt/Mandatory]]</f>
        <v>Man unless N/a</v>
      </c>
      <c r="AA8" s="52" t="str">
        <f>Table1[[#This Row],[Standard code for all incident types (Y/N)]]</f>
        <v>Yes</v>
      </c>
      <c r="AB8" s="52" t="str">
        <f>Table1[[#This Row],[Standard Opt/Mandatory]]</f>
        <v>Man unless N/a</v>
      </c>
      <c r="AC8" s="52" t="str">
        <f>Table1[[#This Row],[Standard code for all incident types (Y/N)]]</f>
        <v>Yes</v>
      </c>
      <c r="AD8" s="52" t="str">
        <f>Table1[[#This Row],[Standard Opt/Mandatory]]</f>
        <v>Man unless N/a</v>
      </c>
      <c r="AE8" s="52" t="str">
        <f>Table1[[#This Row],[Standard code for all incident types (Y/N)]]</f>
        <v>Yes</v>
      </c>
      <c r="AF8" s="52" t="str">
        <f>Table1[[#This Row],[Standard Opt/Mandatory]]</f>
        <v>Man unless N/a</v>
      </c>
      <c r="AG8" s="52"/>
    </row>
    <row r="9" spans="1:33" ht="15" customHeight="1" x14ac:dyDescent="0.25">
      <c r="A9" s="52">
        <f t="shared" si="6"/>
        <v>1</v>
      </c>
      <c r="B9" s="52">
        <f t="shared" ref="B9:B10" si="7">IF(ISERROR(IF(ISBLANK(H9),"",IF(F9&lt;&gt;F8,1,IF(H9&lt;&gt;H8,B8+1,B8)))),1,IF(ISBLANK(H9),"",IF(F9&lt;&gt;F8,1,IF(H9&lt;&gt;H8,B8+1,B8))))</f>
        <v>1</v>
      </c>
      <c r="C9" s="52">
        <v>1</v>
      </c>
      <c r="D9" s="52"/>
      <c r="E9" s="52" t="str">
        <f t="shared" si="0"/>
        <v>1.1.1</v>
      </c>
      <c r="F9" s="52" t="s">
        <v>2693</v>
      </c>
      <c r="G9" s="52" t="str">
        <f t="shared" si="1"/>
        <v>1 - Demographic codes</v>
      </c>
      <c r="H9" s="52" t="s">
        <v>2698</v>
      </c>
      <c r="I9" s="52" t="str">
        <f t="shared" si="2"/>
        <v>1.1 - Patient details</v>
      </c>
      <c r="J9" s="52" t="s">
        <v>1695</v>
      </c>
      <c r="K9" s="52" t="str">
        <f t="shared" si="3"/>
        <v>1.1.1 - Homecare provider patient number</v>
      </c>
      <c r="L9" s="52"/>
      <c r="M9" s="52" t="str">
        <f t="shared" si="4"/>
        <v/>
      </c>
      <c r="N9" s="56" t="str">
        <f t="shared" si="5"/>
        <v>Homecare provider patient number</v>
      </c>
      <c r="O9" s="56" t="str">
        <f>Table1[Full Reference Number]&amp;" - "&amp;Table1[Final Code level Name]</f>
        <v>1.1.1 - Homecare provider patient number</v>
      </c>
      <c r="P9" s="56"/>
      <c r="Q9" s="52" t="s">
        <v>134</v>
      </c>
      <c r="R9" s="52" t="s">
        <v>47</v>
      </c>
      <c r="S9" s="52" t="s">
        <v>1726</v>
      </c>
      <c r="T9" s="52" t="s">
        <v>47</v>
      </c>
      <c r="U9" s="52" t="str">
        <f>Table1[[#This Row],[Standard code for all incident types (Y/N)]]</f>
        <v>Yes</v>
      </c>
      <c r="V9" s="52" t="str">
        <f>Table1[[#This Row],[Standard Opt/Mandatory]]</f>
        <v>Opt</v>
      </c>
      <c r="W9" s="52" t="str">
        <f>Table1[[#This Row],[Standard code for all incident types (Y/N)]]</f>
        <v>Yes</v>
      </c>
      <c r="X9" s="52" t="str">
        <f>Table1[[#This Row],[Standard Opt/Mandatory]]</f>
        <v>Opt</v>
      </c>
      <c r="Y9" s="52" t="str">
        <f>Table1[[#This Row],[Standard code for all incident types (Y/N)]]</f>
        <v>Yes</v>
      </c>
      <c r="Z9" s="52" t="str">
        <f>Table1[[#This Row],[Standard Opt/Mandatory]]</f>
        <v>Opt</v>
      </c>
      <c r="AA9" s="52" t="str">
        <f>Table1[[#This Row],[Standard code for all incident types (Y/N)]]</f>
        <v>Yes</v>
      </c>
      <c r="AB9" s="52" t="str">
        <f>Table1[[#This Row],[Standard Opt/Mandatory]]</f>
        <v>Opt</v>
      </c>
      <c r="AC9" s="52" t="str">
        <f>Table1[[#This Row],[Standard code for all incident types (Y/N)]]</f>
        <v>Yes</v>
      </c>
      <c r="AD9" s="52" t="str">
        <f>Table1[[#This Row],[Standard Opt/Mandatory]]</f>
        <v>Opt</v>
      </c>
      <c r="AE9" s="52" t="str">
        <f>Table1[[#This Row],[Standard code for all incident types (Y/N)]]</f>
        <v>Yes</v>
      </c>
      <c r="AF9" s="52" t="str">
        <f>Table1[[#This Row],[Standard Opt/Mandatory]]</f>
        <v>Opt</v>
      </c>
      <c r="AG9" s="52"/>
    </row>
    <row r="10" spans="1:33" ht="15" customHeight="1" x14ac:dyDescent="0.25">
      <c r="A10" s="52">
        <f t="shared" si="6"/>
        <v>1</v>
      </c>
      <c r="B10" s="52">
        <f t="shared" si="7"/>
        <v>1</v>
      </c>
      <c r="C10" s="52">
        <f t="shared" ref="C10" si="8">IF(ISERROR(IF(ISBLANK(J10),"",IF(H10&lt;&gt;H9,1,IF(J10&lt;&gt;J9,C9+1,C9)))),1,IF(ISBLANK(J10),"",IF(H10&lt;&gt;H9,1,IF(J10&lt;&gt;J9,C9+1,C9))))</f>
        <v>2</v>
      </c>
      <c r="D10" s="52"/>
      <c r="E10" s="52" t="str">
        <f t="shared" si="0"/>
        <v>1.1.2</v>
      </c>
      <c r="F10" s="52" t="s">
        <v>2693</v>
      </c>
      <c r="G10" s="52" t="str">
        <f t="shared" si="1"/>
        <v>1 - Demographic codes</v>
      </c>
      <c r="H10" s="52" t="s">
        <v>2698</v>
      </c>
      <c r="I10" s="52" t="str">
        <f t="shared" si="2"/>
        <v>1.1 - Patient details</v>
      </c>
      <c r="J10" s="52" t="s">
        <v>1572</v>
      </c>
      <c r="K10" s="52" t="str">
        <f t="shared" si="3"/>
        <v>1.1.2 - NHS number</v>
      </c>
      <c r="L10" s="52"/>
      <c r="M10" s="52" t="str">
        <f t="shared" si="4"/>
        <v/>
      </c>
      <c r="N10" s="56" t="str">
        <f t="shared" si="5"/>
        <v>NHS number</v>
      </c>
      <c r="O10" s="56" t="str">
        <f>Table1[Full Reference Number]&amp;" - "&amp;Table1[Final Code level Name]</f>
        <v>1.1.2 - NHS number</v>
      </c>
      <c r="P10" s="56"/>
      <c r="Q10" s="52" t="s">
        <v>134</v>
      </c>
      <c r="R10" s="52" t="s">
        <v>47</v>
      </c>
      <c r="S10" s="52" t="s">
        <v>1730</v>
      </c>
      <c r="T10" s="52" t="s">
        <v>47</v>
      </c>
      <c r="U10" s="52" t="str">
        <f>Table1[[#This Row],[Standard code for all incident types (Y/N)]]</f>
        <v>Yes</v>
      </c>
      <c r="V10" s="52" t="str">
        <f>Table1[[#This Row],[Standard Opt/Mandatory]]</f>
        <v>Man unless N/a</v>
      </c>
      <c r="W10" s="52" t="str">
        <f>Table1[[#This Row],[Standard code for all incident types (Y/N)]]</f>
        <v>Yes</v>
      </c>
      <c r="X10" s="52" t="str">
        <f>Table1[[#This Row],[Standard Opt/Mandatory]]</f>
        <v>Man unless N/a</v>
      </c>
      <c r="Y10" s="52" t="str">
        <f>Table1[[#This Row],[Standard code for all incident types (Y/N)]]</f>
        <v>Yes</v>
      </c>
      <c r="Z10" s="52" t="str">
        <f>Table1[[#This Row],[Standard Opt/Mandatory]]</f>
        <v>Man unless N/a</v>
      </c>
      <c r="AA10" s="52" t="str">
        <f>Table1[[#This Row],[Standard code for all incident types (Y/N)]]</f>
        <v>Yes</v>
      </c>
      <c r="AB10" s="52" t="str">
        <f>Table1[[#This Row],[Standard Opt/Mandatory]]</f>
        <v>Man unless N/a</v>
      </c>
      <c r="AC10" s="52" t="str">
        <f>Table1[[#This Row],[Standard code for all incident types (Y/N)]]</f>
        <v>Yes</v>
      </c>
      <c r="AD10" s="52" t="str">
        <f>Table1[[#This Row],[Standard Opt/Mandatory]]</f>
        <v>Man unless N/a</v>
      </c>
      <c r="AE10" s="52" t="str">
        <f>Table1[[#This Row],[Standard code for all incident types (Y/N)]]</f>
        <v>Yes</v>
      </c>
      <c r="AF10" s="52" t="str">
        <f>Table1[[#This Row],[Standard Opt/Mandatory]]</f>
        <v>Man unless N/a</v>
      </c>
      <c r="AG10" s="52"/>
    </row>
    <row r="11" spans="1:33" ht="15" customHeight="1" x14ac:dyDescent="0.25">
      <c r="A11" s="52">
        <f t="shared" ref="A11:A18" si="9">IF(F11&lt;&gt;F10,A10+1,A10)</f>
        <v>1</v>
      </c>
      <c r="B11" s="52">
        <f t="shared" ref="B11:B18" si="10">IF(ISERROR(IF(ISBLANK(H11),"",IF(F11&lt;&gt;F10,1,IF(H11&lt;&gt;H10,B10+1,B10)))),1,IF(ISBLANK(H11),"",IF(F11&lt;&gt;F10,1,IF(H11&lt;&gt;H10,B10+1,B10))))</f>
        <v>1</v>
      </c>
      <c r="C11" s="52">
        <f t="shared" ref="C11:C18" si="11">IF(ISERROR(IF(ISBLANK(J11),"",IF(H11&lt;&gt;H10,1,IF(J11&lt;&gt;J10,C10+1,C10)))),1,IF(ISBLANK(J11),"",IF(H11&lt;&gt;H10,1,IF(J11&lt;&gt;J10,C10+1,C10))))</f>
        <v>3</v>
      </c>
      <c r="D11" s="52"/>
      <c r="E11" s="52" t="str">
        <f t="shared" si="0"/>
        <v>1.1.3</v>
      </c>
      <c r="F11" s="52" t="s">
        <v>2693</v>
      </c>
      <c r="G11" s="52" t="str">
        <f t="shared" si="1"/>
        <v>1 - Demographic codes</v>
      </c>
      <c r="H11" s="52" t="s">
        <v>2698</v>
      </c>
      <c r="I11" s="52" t="str">
        <f t="shared" si="2"/>
        <v>1.1 - Patient details</v>
      </c>
      <c r="J11" s="52" t="s">
        <v>1580</v>
      </c>
      <c r="K11" s="52" t="str">
        <f t="shared" si="3"/>
        <v>1.1.3 - Hospital number</v>
      </c>
      <c r="L11" s="52"/>
      <c r="M11" s="52" t="str">
        <f t="shared" si="4"/>
        <v/>
      </c>
      <c r="N11" s="56" t="str">
        <f t="shared" si="5"/>
        <v>Hospital number</v>
      </c>
      <c r="O11" s="56" t="str">
        <f>Table1[Full Reference Number]&amp;" - "&amp;Table1[Final Code level Name]</f>
        <v>1.1.3 - Hospital number</v>
      </c>
      <c r="P11" s="56" t="s">
        <v>1581</v>
      </c>
      <c r="Q11" s="52" t="s">
        <v>134</v>
      </c>
      <c r="R11" s="52" t="s">
        <v>47</v>
      </c>
      <c r="S11" s="52" t="s">
        <v>1726</v>
      </c>
      <c r="T11" s="52" t="s">
        <v>47</v>
      </c>
      <c r="U11" s="52" t="str">
        <f>Table1[[#This Row],[Standard code for all incident types (Y/N)]]</f>
        <v>Yes</v>
      </c>
      <c r="V11" s="52" t="str">
        <f>Table1[[#This Row],[Standard Opt/Mandatory]]</f>
        <v>Opt</v>
      </c>
      <c r="W11" s="52" t="str">
        <f>Table1[[#This Row],[Standard code for all incident types (Y/N)]]</f>
        <v>Yes</v>
      </c>
      <c r="X11" s="52" t="str">
        <f>Table1[[#This Row],[Standard Opt/Mandatory]]</f>
        <v>Opt</v>
      </c>
      <c r="Y11" s="52" t="str">
        <f>Table1[[#This Row],[Standard code for all incident types (Y/N)]]</f>
        <v>Yes</v>
      </c>
      <c r="Z11" s="52" t="str">
        <f>Table1[[#This Row],[Standard Opt/Mandatory]]</f>
        <v>Opt</v>
      </c>
      <c r="AA11" s="52" t="str">
        <f>Table1[[#This Row],[Standard code for all incident types (Y/N)]]</f>
        <v>Yes</v>
      </c>
      <c r="AB11" s="52" t="str">
        <f>Table1[[#This Row],[Standard Opt/Mandatory]]</f>
        <v>Opt</v>
      </c>
      <c r="AC11" s="52" t="str">
        <f>Table1[[#This Row],[Standard code for all incident types (Y/N)]]</f>
        <v>Yes</v>
      </c>
      <c r="AD11" s="52" t="str">
        <f>Table1[[#This Row],[Standard Opt/Mandatory]]</f>
        <v>Opt</v>
      </c>
      <c r="AE11" s="52" t="str">
        <f>Table1[[#This Row],[Standard code for all incident types (Y/N)]]</f>
        <v>Yes</v>
      </c>
      <c r="AF11" s="52" t="str">
        <f>Table1[[#This Row],[Standard Opt/Mandatory]]</f>
        <v>Opt</v>
      </c>
      <c r="AG11" s="52"/>
    </row>
    <row r="12" spans="1:33" ht="15" customHeight="1" x14ac:dyDescent="0.25">
      <c r="A12" s="52">
        <f t="shared" si="9"/>
        <v>1</v>
      </c>
      <c r="B12" s="52">
        <f t="shared" si="10"/>
        <v>1</v>
      </c>
      <c r="C12" s="52">
        <f t="shared" si="11"/>
        <v>4</v>
      </c>
      <c r="D12" s="52"/>
      <c r="E12" s="52" t="str">
        <f t="shared" si="0"/>
        <v>1.1.4</v>
      </c>
      <c r="F12" s="52" t="s">
        <v>2693</v>
      </c>
      <c r="G12" s="52" t="str">
        <f t="shared" si="1"/>
        <v>1 - Demographic codes</v>
      </c>
      <c r="H12" s="52" t="s">
        <v>2698</v>
      </c>
      <c r="I12" s="52" t="str">
        <f t="shared" si="2"/>
        <v>1.1 - Patient details</v>
      </c>
      <c r="J12" s="52" t="s">
        <v>2641</v>
      </c>
      <c r="K12" s="52" t="str">
        <f t="shared" si="3"/>
        <v>1.1.4 - Surname</v>
      </c>
      <c r="L12" s="52"/>
      <c r="M12" s="52" t="str">
        <f t="shared" si="4"/>
        <v/>
      </c>
      <c r="N12" s="56" t="str">
        <f t="shared" si="5"/>
        <v>Surname</v>
      </c>
      <c r="O12" s="56" t="str">
        <f>Table1[Full Reference Number]&amp;" - "&amp;Table1[Final Code level Name]</f>
        <v>1.1.4 - Surname</v>
      </c>
      <c r="P12" s="56"/>
      <c r="Q12" s="52" t="s">
        <v>1742</v>
      </c>
      <c r="R12" s="52" t="s">
        <v>47</v>
      </c>
      <c r="S12" s="52" t="s">
        <v>1726</v>
      </c>
      <c r="T12" s="52" t="s">
        <v>47</v>
      </c>
      <c r="U12" s="52" t="str">
        <f>Table1[[#This Row],[Standard code for all incident types (Y/N)]]</f>
        <v>Yes</v>
      </c>
      <c r="V12" s="52" t="str">
        <f>Table1[[#This Row],[Standard Opt/Mandatory]]</f>
        <v>Opt</v>
      </c>
      <c r="W12" s="52" t="str">
        <f>Table1[[#This Row],[Standard code for all incident types (Y/N)]]</f>
        <v>Yes</v>
      </c>
      <c r="X12" s="52" t="str">
        <f>Table1[[#This Row],[Standard Opt/Mandatory]]</f>
        <v>Opt</v>
      </c>
      <c r="Y12" s="52" t="str">
        <f>Table1[[#This Row],[Standard code for all incident types (Y/N)]]</f>
        <v>Yes</v>
      </c>
      <c r="Z12" s="52" t="str">
        <f>Table1[[#This Row],[Standard Opt/Mandatory]]</f>
        <v>Opt</v>
      </c>
      <c r="AA12" s="52" t="str">
        <f>Table1[[#This Row],[Standard code for all incident types (Y/N)]]</f>
        <v>Yes</v>
      </c>
      <c r="AB12" s="52" t="str">
        <f>Table1[[#This Row],[Standard Opt/Mandatory]]</f>
        <v>Opt</v>
      </c>
      <c r="AC12" s="52" t="str">
        <f>Table1[[#This Row],[Standard code for all incident types (Y/N)]]</f>
        <v>Yes</v>
      </c>
      <c r="AD12" s="52" t="str">
        <f>Table1[[#This Row],[Standard Opt/Mandatory]]</f>
        <v>Opt</v>
      </c>
      <c r="AE12" s="52" t="str">
        <f>Table1[[#This Row],[Standard code for all incident types (Y/N)]]</f>
        <v>Yes</v>
      </c>
      <c r="AF12" s="52" t="str">
        <f>Table1[[#This Row],[Standard Opt/Mandatory]]</f>
        <v>Opt</v>
      </c>
      <c r="AG12" s="52"/>
    </row>
    <row r="13" spans="1:33" ht="15" customHeight="1" x14ac:dyDescent="0.25">
      <c r="A13" s="52">
        <f t="shared" si="9"/>
        <v>1</v>
      </c>
      <c r="B13" s="52">
        <f t="shared" si="10"/>
        <v>1</v>
      </c>
      <c r="C13" s="52">
        <f t="shared" si="11"/>
        <v>5</v>
      </c>
      <c r="D13" s="52"/>
      <c r="E13" s="52" t="str">
        <f t="shared" si="0"/>
        <v>1.1.5</v>
      </c>
      <c r="F13" s="52" t="s">
        <v>2693</v>
      </c>
      <c r="G13" s="52" t="str">
        <f t="shared" si="1"/>
        <v>1 - Demographic codes</v>
      </c>
      <c r="H13" s="52" t="s">
        <v>2698</v>
      </c>
      <c r="I13" s="52" t="str">
        <f t="shared" si="2"/>
        <v>1.1 - Patient details</v>
      </c>
      <c r="J13" s="52" t="s">
        <v>2642</v>
      </c>
      <c r="K13" s="52" t="str">
        <f t="shared" si="3"/>
        <v>1.1.5 - Forename</v>
      </c>
      <c r="L13" s="52"/>
      <c r="M13" s="52" t="str">
        <f t="shared" si="4"/>
        <v/>
      </c>
      <c r="N13" s="56" t="str">
        <f t="shared" si="5"/>
        <v>Forename</v>
      </c>
      <c r="O13" s="56" t="str">
        <f>Table1[Full Reference Number]&amp;" - "&amp;Table1[Final Code level Name]</f>
        <v>1.1.5 - Forename</v>
      </c>
      <c r="P13" s="56"/>
      <c r="Q13" s="52" t="s">
        <v>1742</v>
      </c>
      <c r="R13" s="52" t="s">
        <v>47</v>
      </c>
      <c r="S13" s="52" t="s">
        <v>1726</v>
      </c>
      <c r="T13" s="52" t="s">
        <v>47</v>
      </c>
      <c r="U13" s="52" t="str">
        <f>Table1[[#This Row],[Standard code for all incident types (Y/N)]]</f>
        <v>Yes</v>
      </c>
      <c r="V13" s="52" t="str">
        <f>Table1[[#This Row],[Standard Opt/Mandatory]]</f>
        <v>Opt</v>
      </c>
      <c r="W13" s="52" t="str">
        <f>Table1[[#This Row],[Standard code for all incident types (Y/N)]]</f>
        <v>Yes</v>
      </c>
      <c r="X13" s="52" t="str">
        <f>Table1[[#This Row],[Standard Opt/Mandatory]]</f>
        <v>Opt</v>
      </c>
      <c r="Y13" s="52" t="str">
        <f>Table1[[#This Row],[Standard code for all incident types (Y/N)]]</f>
        <v>Yes</v>
      </c>
      <c r="Z13" s="52" t="str">
        <f>Table1[[#This Row],[Standard Opt/Mandatory]]</f>
        <v>Opt</v>
      </c>
      <c r="AA13" s="52" t="str">
        <f>Table1[[#This Row],[Standard code for all incident types (Y/N)]]</f>
        <v>Yes</v>
      </c>
      <c r="AB13" s="52" t="str">
        <f>Table1[[#This Row],[Standard Opt/Mandatory]]</f>
        <v>Opt</v>
      </c>
      <c r="AC13" s="52" t="str">
        <f>Table1[[#This Row],[Standard code for all incident types (Y/N)]]</f>
        <v>Yes</v>
      </c>
      <c r="AD13" s="52" t="str">
        <f>Table1[[#This Row],[Standard Opt/Mandatory]]</f>
        <v>Opt</v>
      </c>
      <c r="AE13" s="52" t="str">
        <f>Table1[[#This Row],[Standard code for all incident types (Y/N)]]</f>
        <v>Yes</v>
      </c>
      <c r="AF13" s="52" t="str">
        <f>Table1[[#This Row],[Standard Opt/Mandatory]]</f>
        <v>Opt</v>
      </c>
      <c r="AG13" s="52"/>
    </row>
    <row r="14" spans="1:33" ht="15" customHeight="1" x14ac:dyDescent="0.25">
      <c r="A14" s="52">
        <f t="shared" si="9"/>
        <v>1</v>
      </c>
      <c r="B14" s="52">
        <f t="shared" si="10"/>
        <v>1</v>
      </c>
      <c r="C14" s="52">
        <f t="shared" si="11"/>
        <v>6</v>
      </c>
      <c r="D14" s="52"/>
      <c r="E14" s="52" t="str">
        <f t="shared" si="0"/>
        <v>1.1.6</v>
      </c>
      <c r="F14" s="52" t="s">
        <v>2693</v>
      </c>
      <c r="G14" s="52" t="str">
        <f t="shared" si="1"/>
        <v>1 - Demographic codes</v>
      </c>
      <c r="H14" s="52" t="s">
        <v>2698</v>
      </c>
      <c r="I14" s="52" t="str">
        <f t="shared" si="2"/>
        <v>1.1 - Patient details</v>
      </c>
      <c r="J14" s="52" t="s">
        <v>2723</v>
      </c>
      <c r="K14" s="52" t="str">
        <f t="shared" si="3"/>
        <v>1.1.6 - Carer or guardian name</v>
      </c>
      <c r="L14" s="52"/>
      <c r="M14" s="52" t="str">
        <f t="shared" si="4"/>
        <v/>
      </c>
      <c r="N14" s="56" t="str">
        <f t="shared" si="5"/>
        <v>Carer or guardian name</v>
      </c>
      <c r="O14" s="56" t="str">
        <f>Table1[Full Reference Number]&amp;" - "&amp;Table1[Final Code level Name]</f>
        <v>1.1.6 - Carer or guardian name</v>
      </c>
      <c r="P14" s="56" t="s">
        <v>2614</v>
      </c>
      <c r="Q14" s="52" t="s">
        <v>1742</v>
      </c>
      <c r="R14" s="52" t="s">
        <v>47</v>
      </c>
      <c r="S14" s="52" t="s">
        <v>1726</v>
      </c>
      <c r="T14" s="52" t="s">
        <v>47</v>
      </c>
      <c r="U14" s="52" t="str">
        <f>Table1[[#This Row],[Standard code for all incident types (Y/N)]]</f>
        <v>Yes</v>
      </c>
      <c r="V14" s="52" t="str">
        <f>Table1[[#This Row],[Standard Opt/Mandatory]]</f>
        <v>Opt</v>
      </c>
      <c r="W14" s="52" t="str">
        <f>Table1[[#This Row],[Standard code for all incident types (Y/N)]]</f>
        <v>Yes</v>
      </c>
      <c r="X14" s="52" t="str">
        <f>Table1[[#This Row],[Standard Opt/Mandatory]]</f>
        <v>Opt</v>
      </c>
      <c r="Y14" s="52" t="str">
        <f>Table1[[#This Row],[Standard code for all incident types (Y/N)]]</f>
        <v>Yes</v>
      </c>
      <c r="Z14" s="52" t="str">
        <f>Table1[[#This Row],[Standard Opt/Mandatory]]</f>
        <v>Opt</v>
      </c>
      <c r="AA14" s="52" t="str">
        <f>Table1[[#This Row],[Standard code for all incident types (Y/N)]]</f>
        <v>Yes</v>
      </c>
      <c r="AB14" s="52" t="str">
        <f>Table1[[#This Row],[Standard Opt/Mandatory]]</f>
        <v>Opt</v>
      </c>
      <c r="AC14" s="52" t="str">
        <f>Table1[[#This Row],[Standard code for all incident types (Y/N)]]</f>
        <v>Yes</v>
      </c>
      <c r="AD14" s="52" t="str">
        <f>Table1[[#This Row],[Standard Opt/Mandatory]]</f>
        <v>Opt</v>
      </c>
      <c r="AE14" s="52" t="str">
        <f>Table1[[#This Row],[Standard code for all incident types (Y/N)]]</f>
        <v>Yes</v>
      </c>
      <c r="AF14" s="52" t="str">
        <f>Table1[[#This Row],[Standard Opt/Mandatory]]</f>
        <v>Opt</v>
      </c>
      <c r="AG14" s="52"/>
    </row>
    <row r="15" spans="1:33" ht="15" customHeight="1" x14ac:dyDescent="0.25">
      <c r="A15" s="52">
        <f t="shared" si="9"/>
        <v>1</v>
      </c>
      <c r="B15" s="52">
        <f t="shared" si="10"/>
        <v>1</v>
      </c>
      <c r="C15" s="52">
        <f t="shared" si="11"/>
        <v>7</v>
      </c>
      <c r="D15" s="52"/>
      <c r="E15" s="52" t="str">
        <f t="shared" si="0"/>
        <v>1.1.7</v>
      </c>
      <c r="F15" s="52" t="s">
        <v>2693</v>
      </c>
      <c r="G15" s="52" t="str">
        <f t="shared" si="1"/>
        <v>1 - Demographic codes</v>
      </c>
      <c r="H15" s="52" t="s">
        <v>2698</v>
      </c>
      <c r="I15" s="52" t="str">
        <f t="shared" si="2"/>
        <v>1.1 - Patient details</v>
      </c>
      <c r="J15" s="52" t="s">
        <v>1575</v>
      </c>
      <c r="K15" s="52" t="str">
        <f t="shared" si="3"/>
        <v>1.1.7 - Date of birth</v>
      </c>
      <c r="L15" s="52"/>
      <c r="M15" s="52" t="str">
        <f t="shared" si="4"/>
        <v/>
      </c>
      <c r="N15" s="56" t="str">
        <f t="shared" si="5"/>
        <v>Date of birth</v>
      </c>
      <c r="O15" s="56" t="str">
        <f>Table1[Full Reference Number]&amp;" - "&amp;Table1[Final Code level Name]</f>
        <v>1.1.7 - Date of birth</v>
      </c>
      <c r="P15" s="56"/>
      <c r="Q15" s="52" t="s">
        <v>1749</v>
      </c>
      <c r="R15" s="52" t="s">
        <v>47</v>
      </c>
      <c r="S15" s="52" t="s">
        <v>1726</v>
      </c>
      <c r="T15" s="52" t="s">
        <v>1561</v>
      </c>
      <c r="U15" s="52" t="str">
        <f>Table1[[#This Row],[Standard code for all incident types (Y/N)]]</f>
        <v>Yes</v>
      </c>
      <c r="V15" s="52" t="str">
        <f>Table1[[#This Row],[Standard Opt/Mandatory]]</f>
        <v>Opt</v>
      </c>
      <c r="W15" s="52" t="str">
        <f>Table1[[#This Row],[Standard code for all incident types (Y/N)]]</f>
        <v>Yes</v>
      </c>
      <c r="X15" s="52" t="str">
        <f>Table1[[#This Row],[Standard Opt/Mandatory]]</f>
        <v>Opt</v>
      </c>
      <c r="Y15" s="52" t="str">
        <f>Table1[[#This Row],[Standard code for all incident types (Y/N)]]</f>
        <v>Yes</v>
      </c>
      <c r="Z15" s="52" t="str">
        <f>Table1[[#This Row],[Standard Opt/Mandatory]]</f>
        <v>Opt</v>
      </c>
      <c r="AA15" s="52" t="str">
        <f>Table1[[#This Row],[Standard code for all incident types (Y/N)]]</f>
        <v>Yes</v>
      </c>
      <c r="AB15" s="52" t="str">
        <f>Table1[[#This Row],[Standard Opt/Mandatory]]</f>
        <v>Opt</v>
      </c>
      <c r="AC15" s="52" t="str">
        <f>Table1[[#This Row],[Standard code for all incident types (Y/N)]]</f>
        <v>Yes</v>
      </c>
      <c r="AD15" s="52" t="str">
        <f>Table1[[#This Row],[Standard Opt/Mandatory]]</f>
        <v>Opt</v>
      </c>
      <c r="AE15" s="52" t="str">
        <f>Table1[[#This Row],[Standard code for all incident types (Y/N)]]</f>
        <v>Yes</v>
      </c>
      <c r="AF15" s="52" t="str">
        <f>Table1[[#This Row],[Standard Opt/Mandatory]]</f>
        <v>Opt</v>
      </c>
      <c r="AG15" s="52"/>
    </row>
    <row r="16" spans="1:33" ht="15" customHeight="1" x14ac:dyDescent="0.25">
      <c r="A16" s="52">
        <f t="shared" si="9"/>
        <v>1</v>
      </c>
      <c r="B16" s="52">
        <f t="shared" si="10"/>
        <v>1</v>
      </c>
      <c r="C16" s="52">
        <f t="shared" si="11"/>
        <v>8</v>
      </c>
      <c r="D16" s="52"/>
      <c r="E16" s="52" t="str">
        <f t="shared" si="0"/>
        <v>1.1.8</v>
      </c>
      <c r="F16" s="52" t="s">
        <v>2693</v>
      </c>
      <c r="G16" s="52" t="str">
        <f t="shared" si="1"/>
        <v>1 - Demographic codes</v>
      </c>
      <c r="H16" s="52" t="s">
        <v>2698</v>
      </c>
      <c r="I16" s="52" t="str">
        <f t="shared" si="2"/>
        <v>1.1 - Patient details</v>
      </c>
      <c r="J16" s="52" t="s">
        <v>2640</v>
      </c>
      <c r="K16" s="52" t="str">
        <f t="shared" si="3"/>
        <v>1.1.8 - Gender</v>
      </c>
      <c r="L16" s="52"/>
      <c r="M16" s="52" t="str">
        <f t="shared" si="4"/>
        <v/>
      </c>
      <c r="N16" s="56" t="str">
        <f t="shared" si="5"/>
        <v>Gender</v>
      </c>
      <c r="O16" s="56" t="str">
        <f>Table1[Full Reference Number]&amp;" - "&amp;Table1[Final Code level Name]</f>
        <v>1.1.8 - Gender</v>
      </c>
      <c r="P16" s="56"/>
      <c r="Q16" s="52" t="s">
        <v>837</v>
      </c>
      <c r="R16" s="52" t="s">
        <v>47</v>
      </c>
      <c r="S16" s="52" t="s">
        <v>1726</v>
      </c>
      <c r="T16" s="52" t="s">
        <v>1561</v>
      </c>
      <c r="U16" s="52" t="str">
        <f>Table1[[#This Row],[Standard code for all incident types (Y/N)]]</f>
        <v>Yes</v>
      </c>
      <c r="V16" s="52" t="str">
        <f>Table1[[#This Row],[Standard Opt/Mandatory]]</f>
        <v>Opt</v>
      </c>
      <c r="W16" s="52" t="str">
        <f>Table1[[#This Row],[Standard code for all incident types (Y/N)]]</f>
        <v>Yes</v>
      </c>
      <c r="X16" s="52" t="str">
        <f>Table1[[#This Row],[Standard Opt/Mandatory]]</f>
        <v>Opt</v>
      </c>
      <c r="Y16" s="52" t="str">
        <f>Table1[[#This Row],[Standard code for all incident types (Y/N)]]</f>
        <v>Yes</v>
      </c>
      <c r="Z16" s="52" t="str">
        <f>Table1[[#This Row],[Standard Opt/Mandatory]]</f>
        <v>Opt</v>
      </c>
      <c r="AA16" s="52" t="str">
        <f>Table1[[#This Row],[Standard code for all incident types (Y/N)]]</f>
        <v>Yes</v>
      </c>
      <c r="AB16" s="52" t="str">
        <f>Table1[[#This Row],[Standard Opt/Mandatory]]</f>
        <v>Opt</v>
      </c>
      <c r="AC16" s="52" t="str">
        <f>Table1[[#This Row],[Standard code for all incident types (Y/N)]]</f>
        <v>Yes</v>
      </c>
      <c r="AD16" s="52" t="str">
        <f>Table1[[#This Row],[Standard Opt/Mandatory]]</f>
        <v>Opt</v>
      </c>
      <c r="AE16" s="52" t="str">
        <f>Table1[[#This Row],[Standard code for all incident types (Y/N)]]</f>
        <v>Yes</v>
      </c>
      <c r="AF16" s="52" t="str">
        <f>Table1[[#This Row],[Standard Opt/Mandatory]]</f>
        <v>Opt</v>
      </c>
      <c r="AG16" s="52"/>
    </row>
    <row r="17" spans="1:33" ht="15" customHeight="1" x14ac:dyDescent="0.25">
      <c r="A17" s="52">
        <f t="shared" si="9"/>
        <v>1</v>
      </c>
      <c r="B17" s="52">
        <f t="shared" si="10"/>
        <v>1</v>
      </c>
      <c r="C17" s="52">
        <f t="shared" si="11"/>
        <v>8</v>
      </c>
      <c r="D17" s="52">
        <v>1</v>
      </c>
      <c r="E17" s="52" t="str">
        <f t="shared" si="0"/>
        <v>1.1.8.1</v>
      </c>
      <c r="F17" s="52" t="s">
        <v>2693</v>
      </c>
      <c r="G17" s="52" t="str">
        <f t="shared" si="1"/>
        <v>1 - Demographic codes</v>
      </c>
      <c r="H17" s="52" t="s">
        <v>2698</v>
      </c>
      <c r="I17" s="52" t="str">
        <f t="shared" si="2"/>
        <v>1.1 - Patient details</v>
      </c>
      <c r="J17" s="52" t="s">
        <v>2640</v>
      </c>
      <c r="K17" s="52" t="str">
        <f t="shared" si="3"/>
        <v>1.1.8 - Gender</v>
      </c>
      <c r="L17" s="52" t="s">
        <v>1582</v>
      </c>
      <c r="M17" s="52" t="str">
        <f t="shared" si="4"/>
        <v>1.1.8.1 - Male</v>
      </c>
      <c r="N17" s="56" t="str">
        <f t="shared" si="5"/>
        <v>Male</v>
      </c>
      <c r="O17" s="56" t="str">
        <f>Table1[Full Reference Number]&amp;" - "&amp;Table1[Final Code level Name]</f>
        <v>1.1.8.1 - Male</v>
      </c>
      <c r="P17" s="56"/>
      <c r="Q17" s="52" t="s">
        <v>1728</v>
      </c>
      <c r="R17" s="52" t="s">
        <v>47</v>
      </c>
      <c r="S17" s="52" t="s">
        <v>1726</v>
      </c>
      <c r="T17" s="52" t="s">
        <v>1561</v>
      </c>
      <c r="U17" s="52" t="str">
        <f>Table1[[#This Row],[Standard code for all incident types (Y/N)]]</f>
        <v>Yes</v>
      </c>
      <c r="V17" s="52" t="str">
        <f>Table1[[#This Row],[Standard Opt/Mandatory]]</f>
        <v>Opt</v>
      </c>
      <c r="W17" s="52" t="str">
        <f>Table1[[#This Row],[Standard code for all incident types (Y/N)]]</f>
        <v>Yes</v>
      </c>
      <c r="X17" s="52" t="str">
        <f>Table1[[#This Row],[Standard Opt/Mandatory]]</f>
        <v>Opt</v>
      </c>
      <c r="Y17" s="52" t="str">
        <f>Table1[[#This Row],[Standard code for all incident types (Y/N)]]</f>
        <v>Yes</v>
      </c>
      <c r="Z17" s="52" t="str">
        <f>Table1[[#This Row],[Standard Opt/Mandatory]]</f>
        <v>Opt</v>
      </c>
      <c r="AA17" s="52" t="str">
        <f>Table1[[#This Row],[Standard code for all incident types (Y/N)]]</f>
        <v>Yes</v>
      </c>
      <c r="AB17" s="52" t="str">
        <f>Table1[[#This Row],[Standard Opt/Mandatory]]</f>
        <v>Opt</v>
      </c>
      <c r="AC17" s="52" t="str">
        <f>Table1[[#This Row],[Standard code for all incident types (Y/N)]]</f>
        <v>Yes</v>
      </c>
      <c r="AD17" s="52" t="str">
        <f>Table1[[#This Row],[Standard Opt/Mandatory]]</f>
        <v>Opt</v>
      </c>
      <c r="AE17" s="52" t="str">
        <f>Table1[[#This Row],[Standard code for all incident types (Y/N)]]</f>
        <v>Yes</v>
      </c>
      <c r="AF17" s="52" t="str">
        <f>Table1[[#This Row],[Standard Opt/Mandatory]]</f>
        <v>Opt</v>
      </c>
      <c r="AG17" s="52"/>
    </row>
    <row r="18" spans="1:33" ht="15" customHeight="1" x14ac:dyDescent="0.25">
      <c r="A18" s="52">
        <f t="shared" si="9"/>
        <v>1</v>
      </c>
      <c r="B18" s="52">
        <f t="shared" si="10"/>
        <v>1</v>
      </c>
      <c r="C18" s="52">
        <f t="shared" si="11"/>
        <v>8</v>
      </c>
      <c r="D18" s="52">
        <f t="shared" ref="D18" si="12">IF(ISERROR(IF(ISBLANK(L18),"",IF(J18&lt;&gt;J17,1,IF(L18&lt;&gt;L17,D17+1,D17)))),1,IF(ISBLANK(L18),"",IF(J18&lt;&gt;J17,1,IF(L18&lt;&gt;L17,D17+1,D17))))</f>
        <v>2</v>
      </c>
      <c r="E18" s="52" t="str">
        <f t="shared" si="0"/>
        <v>1.1.8.2</v>
      </c>
      <c r="F18" s="52" t="s">
        <v>2693</v>
      </c>
      <c r="G18" s="52" t="str">
        <f t="shared" si="1"/>
        <v>1 - Demographic codes</v>
      </c>
      <c r="H18" s="52" t="s">
        <v>2698</v>
      </c>
      <c r="I18" s="52" t="str">
        <f t="shared" si="2"/>
        <v>1.1 - Patient details</v>
      </c>
      <c r="J18" s="52" t="s">
        <v>2640</v>
      </c>
      <c r="K18" s="52" t="str">
        <f t="shared" si="3"/>
        <v>1.1.8 - Gender</v>
      </c>
      <c r="L18" s="52" t="s">
        <v>1583</v>
      </c>
      <c r="M18" s="52" t="str">
        <f t="shared" si="4"/>
        <v>1.1.8.2 - Female</v>
      </c>
      <c r="N18" s="56" t="str">
        <f t="shared" si="5"/>
        <v>Female</v>
      </c>
      <c r="O18" s="56" t="str">
        <f>Table1[Full Reference Number]&amp;" - "&amp;Table1[Final Code level Name]</f>
        <v>1.1.8.2 - Female</v>
      </c>
      <c r="P18" s="56"/>
      <c r="Q18" s="52" t="s">
        <v>1728</v>
      </c>
      <c r="R18" s="52" t="s">
        <v>47</v>
      </c>
      <c r="S18" s="52" t="s">
        <v>1726</v>
      </c>
      <c r="T18" s="52" t="s">
        <v>1561</v>
      </c>
      <c r="U18" s="52" t="str">
        <f>Table1[[#This Row],[Standard code for all incident types (Y/N)]]</f>
        <v>Yes</v>
      </c>
      <c r="V18" s="52" t="str">
        <f>Table1[[#This Row],[Standard Opt/Mandatory]]</f>
        <v>Opt</v>
      </c>
      <c r="W18" s="52" t="str">
        <f>Table1[[#This Row],[Standard code for all incident types (Y/N)]]</f>
        <v>Yes</v>
      </c>
      <c r="X18" s="52" t="str">
        <f>Table1[[#This Row],[Standard Opt/Mandatory]]</f>
        <v>Opt</v>
      </c>
      <c r="Y18" s="52" t="str">
        <f>Table1[[#This Row],[Standard code for all incident types (Y/N)]]</f>
        <v>Yes</v>
      </c>
      <c r="Z18" s="52" t="str">
        <f>Table1[[#This Row],[Standard Opt/Mandatory]]</f>
        <v>Opt</v>
      </c>
      <c r="AA18" s="52" t="str">
        <f>Table1[[#This Row],[Standard code for all incident types (Y/N)]]</f>
        <v>Yes</v>
      </c>
      <c r="AB18" s="52" t="str">
        <f>Table1[[#This Row],[Standard Opt/Mandatory]]</f>
        <v>Opt</v>
      </c>
      <c r="AC18" s="52" t="str">
        <f>Table1[[#This Row],[Standard code for all incident types (Y/N)]]</f>
        <v>Yes</v>
      </c>
      <c r="AD18" s="52" t="str">
        <f>Table1[[#This Row],[Standard Opt/Mandatory]]</f>
        <v>Opt</v>
      </c>
      <c r="AE18" s="52" t="str">
        <f>Table1[[#This Row],[Standard code for all incident types (Y/N)]]</f>
        <v>Yes</v>
      </c>
      <c r="AF18" s="52" t="str">
        <f>Table1[[#This Row],[Standard Opt/Mandatory]]</f>
        <v>Opt</v>
      </c>
      <c r="AG18" s="52"/>
    </row>
    <row r="19" spans="1:33" ht="15" customHeight="1" x14ac:dyDescent="0.25">
      <c r="A19" s="52">
        <f t="shared" ref="A19:A37" si="13">IF(F19&lt;&gt;F18,A18+1,A18)</f>
        <v>1</v>
      </c>
      <c r="B19" s="52">
        <f t="shared" ref="B19:B37" si="14">IF(ISERROR(IF(ISBLANK(H19),"",IF(F19&lt;&gt;F18,1,IF(H19&lt;&gt;H18,B18+1,B18)))),1,IF(ISBLANK(H19),"",IF(F19&lt;&gt;F18,1,IF(H19&lt;&gt;H18,B18+1,B18))))</f>
        <v>1</v>
      </c>
      <c r="C19" s="52">
        <f t="shared" ref="C19:C37" si="15">IF(ISERROR(IF(ISBLANK(J19),"",IF(H19&lt;&gt;H18,1,IF(J19&lt;&gt;J18,C18+1,C18)))),1,IF(ISBLANK(J19),"",IF(H19&lt;&gt;H18,1,IF(J19&lt;&gt;J18,C18+1,C18))))</f>
        <v>8</v>
      </c>
      <c r="D19" s="52">
        <f t="shared" ref="D19:D37" si="16">IF(ISERROR(IF(ISBLANK(L19),"",IF(J19&lt;&gt;J18,1,IF(L19&lt;&gt;L18,D18+1,D18)))),1,IF(ISBLANK(L19),"",IF(J19&lt;&gt;J18,1,IF(L19&lt;&gt;L18,D18+1,D18))))</f>
        <v>3</v>
      </c>
      <c r="E19" s="52" t="str">
        <f t="shared" si="0"/>
        <v>1.1.8.3</v>
      </c>
      <c r="F19" s="52" t="s">
        <v>2693</v>
      </c>
      <c r="G19" s="52" t="str">
        <f t="shared" si="1"/>
        <v>1 - Demographic codes</v>
      </c>
      <c r="H19" s="52" t="s">
        <v>2698</v>
      </c>
      <c r="I19" s="52" t="str">
        <f t="shared" si="2"/>
        <v>1.1 - Patient details</v>
      </c>
      <c r="J19" s="52" t="s">
        <v>2640</v>
      </c>
      <c r="K19" s="52" t="str">
        <f t="shared" si="3"/>
        <v>1.1.8 - Gender</v>
      </c>
      <c r="L19" s="52" t="s">
        <v>1649</v>
      </c>
      <c r="M19" s="52" t="str">
        <f t="shared" si="4"/>
        <v>1.1.8.3 - Unknown gender</v>
      </c>
      <c r="N19" s="56" t="str">
        <f t="shared" si="5"/>
        <v>Unknown gender</v>
      </c>
      <c r="O19" s="56" t="str">
        <f>Table1[Full Reference Number]&amp;" - "&amp;Table1[Final Code level Name]</f>
        <v>1.1.8.3 - Unknown gender</v>
      </c>
      <c r="P19" s="56"/>
      <c r="Q19" s="52" t="s">
        <v>1728</v>
      </c>
      <c r="R19" s="52" t="s">
        <v>47</v>
      </c>
      <c r="S19" s="52" t="s">
        <v>1726</v>
      </c>
      <c r="T19" s="52" t="s">
        <v>1561</v>
      </c>
      <c r="U19" s="52" t="str">
        <f>Table1[[#This Row],[Standard code for all incident types (Y/N)]]</f>
        <v>Yes</v>
      </c>
      <c r="V19" s="52" t="str">
        <f>Table1[[#This Row],[Standard Opt/Mandatory]]</f>
        <v>Opt</v>
      </c>
      <c r="W19" s="52" t="str">
        <f>Table1[[#This Row],[Standard code for all incident types (Y/N)]]</f>
        <v>Yes</v>
      </c>
      <c r="X19" s="52" t="str">
        <f>Table1[[#This Row],[Standard Opt/Mandatory]]</f>
        <v>Opt</v>
      </c>
      <c r="Y19" s="52" t="str">
        <f>Table1[[#This Row],[Standard code for all incident types (Y/N)]]</f>
        <v>Yes</v>
      </c>
      <c r="Z19" s="52" t="str">
        <f>Table1[[#This Row],[Standard Opt/Mandatory]]</f>
        <v>Opt</v>
      </c>
      <c r="AA19" s="52" t="str">
        <f>Table1[[#This Row],[Standard code for all incident types (Y/N)]]</f>
        <v>Yes</v>
      </c>
      <c r="AB19" s="52" t="str">
        <f>Table1[[#This Row],[Standard Opt/Mandatory]]</f>
        <v>Opt</v>
      </c>
      <c r="AC19" s="52" t="str">
        <f>Table1[[#This Row],[Standard code for all incident types (Y/N)]]</f>
        <v>Yes</v>
      </c>
      <c r="AD19" s="52" t="str">
        <f>Table1[[#This Row],[Standard Opt/Mandatory]]</f>
        <v>Opt</v>
      </c>
      <c r="AE19" s="52" t="str">
        <f>Table1[[#This Row],[Standard code for all incident types (Y/N)]]</f>
        <v>Yes</v>
      </c>
      <c r="AF19" s="52" t="str">
        <f>Table1[[#This Row],[Standard Opt/Mandatory]]</f>
        <v>Opt</v>
      </c>
      <c r="AG19" s="52"/>
    </row>
    <row r="20" spans="1:33" ht="15" customHeight="1" x14ac:dyDescent="0.25">
      <c r="A20" s="52">
        <f t="shared" si="13"/>
        <v>1</v>
      </c>
      <c r="B20" s="52">
        <f t="shared" si="14"/>
        <v>1</v>
      </c>
      <c r="C20" s="52">
        <f t="shared" si="15"/>
        <v>9</v>
      </c>
      <c r="D20" s="52" t="str">
        <f t="shared" si="16"/>
        <v/>
      </c>
      <c r="E20" s="52" t="str">
        <f t="shared" si="0"/>
        <v>1.1.9</v>
      </c>
      <c r="F20" s="52" t="s">
        <v>2693</v>
      </c>
      <c r="G20" s="52" t="str">
        <f t="shared" si="1"/>
        <v>1 - Demographic codes</v>
      </c>
      <c r="H20" s="52" t="s">
        <v>2698</v>
      </c>
      <c r="I20" s="52" t="str">
        <f t="shared" si="2"/>
        <v>1.1 - Patient details</v>
      </c>
      <c r="J20" s="52" t="s">
        <v>1494</v>
      </c>
      <c r="K20" s="52" t="str">
        <f t="shared" si="3"/>
        <v>1.1.9 - Ethnicity</v>
      </c>
      <c r="L20" s="52"/>
      <c r="M20" s="52" t="str">
        <f t="shared" si="4"/>
        <v/>
      </c>
      <c r="N20" s="56" t="str">
        <f t="shared" si="5"/>
        <v>Ethnicity</v>
      </c>
      <c r="O20" s="56" t="str">
        <f>Table1[Full Reference Number]&amp;" - "&amp;Table1[Final Code level Name]</f>
        <v>1.1.9 - Ethnicity</v>
      </c>
      <c r="P20" s="56"/>
      <c r="Q20" s="52" t="s">
        <v>837</v>
      </c>
      <c r="R20" s="52" t="s">
        <v>47</v>
      </c>
      <c r="S20" s="52" t="s">
        <v>1726</v>
      </c>
      <c r="T20" s="52" t="s">
        <v>1561</v>
      </c>
      <c r="U20" s="52" t="str">
        <f>Table1[[#This Row],[Standard code for all incident types (Y/N)]]</f>
        <v>Yes</v>
      </c>
      <c r="V20" s="52" t="str">
        <f>Table1[[#This Row],[Standard Opt/Mandatory]]</f>
        <v>Opt</v>
      </c>
      <c r="W20" s="52" t="str">
        <f>Table1[[#This Row],[Standard code for all incident types (Y/N)]]</f>
        <v>Yes</v>
      </c>
      <c r="X20" s="52" t="str">
        <f>Table1[[#This Row],[Standard Opt/Mandatory]]</f>
        <v>Opt</v>
      </c>
      <c r="Y20" s="52" t="str">
        <f>Table1[[#This Row],[Standard code for all incident types (Y/N)]]</f>
        <v>Yes</v>
      </c>
      <c r="Z20" s="52" t="str">
        <f>Table1[[#This Row],[Standard Opt/Mandatory]]</f>
        <v>Opt</v>
      </c>
      <c r="AA20" s="52" t="str">
        <f>Table1[[#This Row],[Standard code for all incident types (Y/N)]]</f>
        <v>Yes</v>
      </c>
      <c r="AB20" s="52" t="str">
        <f>Table1[[#This Row],[Standard Opt/Mandatory]]</f>
        <v>Opt</v>
      </c>
      <c r="AC20" s="52" t="str">
        <f>Table1[[#This Row],[Standard code for all incident types (Y/N)]]</f>
        <v>Yes</v>
      </c>
      <c r="AD20" s="52" t="str">
        <f>Table1[[#This Row],[Standard Opt/Mandatory]]</f>
        <v>Opt</v>
      </c>
      <c r="AE20" s="52" t="str">
        <f>Table1[[#This Row],[Standard code for all incident types (Y/N)]]</f>
        <v>Yes</v>
      </c>
      <c r="AF20" s="52" t="str">
        <f>Table1[[#This Row],[Standard Opt/Mandatory]]</f>
        <v>Opt</v>
      </c>
      <c r="AG20" s="52"/>
    </row>
    <row r="21" spans="1:33" ht="15" customHeight="1" x14ac:dyDescent="0.25">
      <c r="A21" s="52">
        <f t="shared" si="13"/>
        <v>1</v>
      </c>
      <c r="B21" s="52">
        <f t="shared" si="14"/>
        <v>1</v>
      </c>
      <c r="C21" s="52">
        <f t="shared" si="15"/>
        <v>9</v>
      </c>
      <c r="D21" s="52">
        <f t="shared" si="16"/>
        <v>1</v>
      </c>
      <c r="E21" s="52" t="str">
        <f t="shared" si="0"/>
        <v>1.1.9.1</v>
      </c>
      <c r="F21" s="52" t="s">
        <v>2693</v>
      </c>
      <c r="G21" s="52" t="str">
        <f t="shared" si="1"/>
        <v>1 - Demographic codes</v>
      </c>
      <c r="H21" s="52" t="s">
        <v>2698</v>
      </c>
      <c r="I21" s="52" t="str">
        <f t="shared" si="2"/>
        <v>1.1 - Patient details</v>
      </c>
      <c r="J21" s="52" t="s">
        <v>1494</v>
      </c>
      <c r="K21" s="52" t="str">
        <f t="shared" si="3"/>
        <v>1.1.9 - Ethnicity</v>
      </c>
      <c r="L21" s="52" t="s">
        <v>1490</v>
      </c>
      <c r="M21" s="52" t="str">
        <f t="shared" si="4"/>
        <v>1.1.9.1 - White</v>
      </c>
      <c r="N21" s="56" t="str">
        <f t="shared" si="5"/>
        <v>White</v>
      </c>
      <c r="O21" s="56" t="str">
        <f>Table1[Full Reference Number]&amp;" - "&amp;Table1[Final Code level Name]</f>
        <v>1.1.9.1 - White</v>
      </c>
      <c r="P21" s="56"/>
      <c r="Q21" s="52" t="s">
        <v>1728</v>
      </c>
      <c r="R21" s="52" t="s">
        <v>47</v>
      </c>
      <c r="S21" s="52" t="s">
        <v>1726</v>
      </c>
      <c r="T21" s="52" t="s">
        <v>1561</v>
      </c>
      <c r="U21" s="52" t="str">
        <f>Table1[[#This Row],[Standard code for all incident types (Y/N)]]</f>
        <v>Yes</v>
      </c>
      <c r="V21" s="52" t="str">
        <f>Table1[[#This Row],[Standard Opt/Mandatory]]</f>
        <v>Opt</v>
      </c>
      <c r="W21" s="52" t="str">
        <f>Table1[[#This Row],[Standard code for all incident types (Y/N)]]</f>
        <v>Yes</v>
      </c>
      <c r="X21" s="52" t="str">
        <f>Table1[[#This Row],[Standard Opt/Mandatory]]</f>
        <v>Opt</v>
      </c>
      <c r="Y21" s="52" t="str">
        <f>Table1[[#This Row],[Standard code for all incident types (Y/N)]]</f>
        <v>Yes</v>
      </c>
      <c r="Z21" s="52" t="str">
        <f>Table1[[#This Row],[Standard Opt/Mandatory]]</f>
        <v>Opt</v>
      </c>
      <c r="AA21" s="52" t="str">
        <f>Table1[[#This Row],[Standard code for all incident types (Y/N)]]</f>
        <v>Yes</v>
      </c>
      <c r="AB21" s="52" t="str">
        <f>Table1[[#This Row],[Standard Opt/Mandatory]]</f>
        <v>Opt</v>
      </c>
      <c r="AC21" s="52" t="str">
        <f>Table1[[#This Row],[Standard code for all incident types (Y/N)]]</f>
        <v>Yes</v>
      </c>
      <c r="AD21" s="52" t="str">
        <f>Table1[[#This Row],[Standard Opt/Mandatory]]</f>
        <v>Opt</v>
      </c>
      <c r="AE21" s="52" t="str">
        <f>Table1[[#This Row],[Standard code for all incident types (Y/N)]]</f>
        <v>Yes</v>
      </c>
      <c r="AF21" s="52" t="str">
        <f>Table1[[#This Row],[Standard Opt/Mandatory]]</f>
        <v>Opt</v>
      </c>
      <c r="AG21" s="52"/>
    </row>
    <row r="22" spans="1:33" ht="15" customHeight="1" x14ac:dyDescent="0.25">
      <c r="A22" s="52">
        <f t="shared" si="13"/>
        <v>1</v>
      </c>
      <c r="B22" s="52">
        <f t="shared" si="14"/>
        <v>1</v>
      </c>
      <c r="C22" s="52">
        <f t="shared" si="15"/>
        <v>9</v>
      </c>
      <c r="D22" s="52">
        <f t="shared" si="16"/>
        <v>2</v>
      </c>
      <c r="E22" s="52" t="str">
        <f t="shared" si="0"/>
        <v>1.1.9.2</v>
      </c>
      <c r="F22" s="52" t="s">
        <v>2693</v>
      </c>
      <c r="G22" s="52" t="str">
        <f t="shared" si="1"/>
        <v>1 - Demographic codes</v>
      </c>
      <c r="H22" s="52" t="s">
        <v>2698</v>
      </c>
      <c r="I22" s="52" t="str">
        <f t="shared" si="2"/>
        <v>1.1 - Patient details</v>
      </c>
      <c r="J22" s="52" t="s">
        <v>1494</v>
      </c>
      <c r="K22" s="52" t="str">
        <f t="shared" si="3"/>
        <v>1.1.9 - Ethnicity</v>
      </c>
      <c r="L22" s="52" t="s">
        <v>1491</v>
      </c>
      <c r="M22" s="52" t="str">
        <f t="shared" si="4"/>
        <v>1.1.9.2 - Mixed</v>
      </c>
      <c r="N22" s="56" t="str">
        <f t="shared" si="5"/>
        <v>Mixed</v>
      </c>
      <c r="O22" s="56" t="str">
        <f>Table1[Full Reference Number]&amp;" - "&amp;Table1[Final Code level Name]</f>
        <v>1.1.9.2 - Mixed</v>
      </c>
      <c r="P22" s="56"/>
      <c r="Q22" s="52" t="s">
        <v>1728</v>
      </c>
      <c r="R22" s="52" t="s">
        <v>47</v>
      </c>
      <c r="S22" s="52" t="s">
        <v>1726</v>
      </c>
      <c r="T22" s="52" t="s">
        <v>1561</v>
      </c>
      <c r="U22" s="52" t="str">
        <f>Table1[[#This Row],[Standard code for all incident types (Y/N)]]</f>
        <v>Yes</v>
      </c>
      <c r="V22" s="52" t="str">
        <f>Table1[[#This Row],[Standard Opt/Mandatory]]</f>
        <v>Opt</v>
      </c>
      <c r="W22" s="52" t="str">
        <f>Table1[[#This Row],[Standard code for all incident types (Y/N)]]</f>
        <v>Yes</v>
      </c>
      <c r="X22" s="52" t="str">
        <f>Table1[[#This Row],[Standard Opt/Mandatory]]</f>
        <v>Opt</v>
      </c>
      <c r="Y22" s="52" t="str">
        <f>Table1[[#This Row],[Standard code for all incident types (Y/N)]]</f>
        <v>Yes</v>
      </c>
      <c r="Z22" s="52" t="str">
        <f>Table1[[#This Row],[Standard Opt/Mandatory]]</f>
        <v>Opt</v>
      </c>
      <c r="AA22" s="52" t="str">
        <f>Table1[[#This Row],[Standard code for all incident types (Y/N)]]</f>
        <v>Yes</v>
      </c>
      <c r="AB22" s="52" t="str">
        <f>Table1[[#This Row],[Standard Opt/Mandatory]]</f>
        <v>Opt</v>
      </c>
      <c r="AC22" s="52" t="str">
        <f>Table1[[#This Row],[Standard code for all incident types (Y/N)]]</f>
        <v>Yes</v>
      </c>
      <c r="AD22" s="52" t="str">
        <f>Table1[[#This Row],[Standard Opt/Mandatory]]</f>
        <v>Opt</v>
      </c>
      <c r="AE22" s="52" t="str">
        <f>Table1[[#This Row],[Standard code for all incident types (Y/N)]]</f>
        <v>Yes</v>
      </c>
      <c r="AF22" s="52" t="str">
        <f>Table1[[#This Row],[Standard Opt/Mandatory]]</f>
        <v>Opt</v>
      </c>
      <c r="AG22" s="52"/>
    </row>
    <row r="23" spans="1:33" ht="15" customHeight="1" x14ac:dyDescent="0.25">
      <c r="A23" s="52">
        <f t="shared" si="13"/>
        <v>1</v>
      </c>
      <c r="B23" s="52">
        <f t="shared" si="14"/>
        <v>1</v>
      </c>
      <c r="C23" s="52">
        <f t="shared" si="15"/>
        <v>9</v>
      </c>
      <c r="D23" s="52">
        <f t="shared" si="16"/>
        <v>3</v>
      </c>
      <c r="E23" s="52" t="str">
        <f t="shared" si="0"/>
        <v>1.1.9.3</v>
      </c>
      <c r="F23" s="52" t="s">
        <v>2693</v>
      </c>
      <c r="G23" s="52" t="str">
        <f t="shared" si="1"/>
        <v>1 - Demographic codes</v>
      </c>
      <c r="H23" s="52" t="s">
        <v>2698</v>
      </c>
      <c r="I23" s="52" t="str">
        <f t="shared" si="2"/>
        <v>1.1 - Patient details</v>
      </c>
      <c r="J23" s="52" t="s">
        <v>1494</v>
      </c>
      <c r="K23" s="52" t="str">
        <f t="shared" si="3"/>
        <v>1.1.9 - Ethnicity</v>
      </c>
      <c r="L23" s="52" t="s">
        <v>2801</v>
      </c>
      <c r="M23" s="52" t="str">
        <f t="shared" si="4"/>
        <v>1.1.9.3 - Asian / asian british</v>
      </c>
      <c r="N23" s="56" t="str">
        <f t="shared" si="5"/>
        <v>Asian / asian british</v>
      </c>
      <c r="O23" s="56" t="str">
        <f>Table1[Full Reference Number]&amp;" - "&amp;Table1[Final Code level Name]</f>
        <v>1.1.9.3 - Asian / asian british</v>
      </c>
      <c r="P23" s="56"/>
      <c r="Q23" s="52" t="s">
        <v>1728</v>
      </c>
      <c r="R23" s="52" t="s">
        <v>47</v>
      </c>
      <c r="S23" s="52" t="s">
        <v>1726</v>
      </c>
      <c r="T23" s="52" t="s">
        <v>1561</v>
      </c>
      <c r="U23" s="52" t="str">
        <f>Table1[[#This Row],[Standard code for all incident types (Y/N)]]</f>
        <v>Yes</v>
      </c>
      <c r="V23" s="52" t="str">
        <f>Table1[[#This Row],[Standard Opt/Mandatory]]</f>
        <v>Opt</v>
      </c>
      <c r="W23" s="52" t="str">
        <f>Table1[[#This Row],[Standard code for all incident types (Y/N)]]</f>
        <v>Yes</v>
      </c>
      <c r="X23" s="52" t="str">
        <f>Table1[[#This Row],[Standard Opt/Mandatory]]</f>
        <v>Opt</v>
      </c>
      <c r="Y23" s="52" t="str">
        <f>Table1[[#This Row],[Standard code for all incident types (Y/N)]]</f>
        <v>Yes</v>
      </c>
      <c r="Z23" s="52" t="str">
        <f>Table1[[#This Row],[Standard Opt/Mandatory]]</f>
        <v>Opt</v>
      </c>
      <c r="AA23" s="52" t="str">
        <f>Table1[[#This Row],[Standard code for all incident types (Y/N)]]</f>
        <v>Yes</v>
      </c>
      <c r="AB23" s="52" t="str">
        <f>Table1[[#This Row],[Standard Opt/Mandatory]]</f>
        <v>Opt</v>
      </c>
      <c r="AC23" s="52" t="str">
        <f>Table1[[#This Row],[Standard code for all incident types (Y/N)]]</f>
        <v>Yes</v>
      </c>
      <c r="AD23" s="52" t="str">
        <f>Table1[[#This Row],[Standard Opt/Mandatory]]</f>
        <v>Opt</v>
      </c>
      <c r="AE23" s="52" t="str">
        <f>Table1[[#This Row],[Standard code for all incident types (Y/N)]]</f>
        <v>Yes</v>
      </c>
      <c r="AF23" s="52" t="str">
        <f>Table1[[#This Row],[Standard Opt/Mandatory]]</f>
        <v>Opt</v>
      </c>
      <c r="AG23" s="52"/>
    </row>
    <row r="24" spans="1:33" ht="15" customHeight="1" x14ac:dyDescent="0.25">
      <c r="A24" s="52">
        <f t="shared" si="13"/>
        <v>1</v>
      </c>
      <c r="B24" s="52">
        <f t="shared" si="14"/>
        <v>1</v>
      </c>
      <c r="C24" s="52">
        <f t="shared" si="15"/>
        <v>9</v>
      </c>
      <c r="D24" s="52">
        <f t="shared" si="16"/>
        <v>4</v>
      </c>
      <c r="E24" s="52" t="str">
        <f t="shared" si="0"/>
        <v>1.1.9.4</v>
      </c>
      <c r="F24" s="52" t="s">
        <v>2693</v>
      </c>
      <c r="G24" s="52" t="str">
        <f t="shared" si="1"/>
        <v>1 - Demographic codes</v>
      </c>
      <c r="H24" s="52" t="s">
        <v>2698</v>
      </c>
      <c r="I24" s="52" t="str">
        <f t="shared" si="2"/>
        <v>1.1 - Patient details</v>
      </c>
      <c r="J24" s="52" t="s">
        <v>1494</v>
      </c>
      <c r="K24" s="52" t="str">
        <f t="shared" si="3"/>
        <v>1.1.9 - Ethnicity</v>
      </c>
      <c r="L24" s="52" t="s">
        <v>2802</v>
      </c>
      <c r="M24" s="52" t="str">
        <f t="shared" si="4"/>
        <v>1.1.9.4 - Black / black british</v>
      </c>
      <c r="N24" s="56" t="str">
        <f t="shared" si="5"/>
        <v>Black / black british</v>
      </c>
      <c r="O24" s="56" t="str">
        <f>Table1[Full Reference Number]&amp;" - "&amp;Table1[Final Code level Name]</f>
        <v>1.1.9.4 - Black / black british</v>
      </c>
      <c r="P24" s="56"/>
      <c r="Q24" s="52" t="s">
        <v>1728</v>
      </c>
      <c r="R24" s="52" t="s">
        <v>47</v>
      </c>
      <c r="S24" s="52" t="s">
        <v>1726</v>
      </c>
      <c r="T24" s="52" t="s">
        <v>1561</v>
      </c>
      <c r="U24" s="52" t="str">
        <f>Table1[[#This Row],[Standard code for all incident types (Y/N)]]</f>
        <v>Yes</v>
      </c>
      <c r="V24" s="52" t="str">
        <f>Table1[[#This Row],[Standard Opt/Mandatory]]</f>
        <v>Opt</v>
      </c>
      <c r="W24" s="52" t="str">
        <f>Table1[[#This Row],[Standard code for all incident types (Y/N)]]</f>
        <v>Yes</v>
      </c>
      <c r="X24" s="52" t="str">
        <f>Table1[[#This Row],[Standard Opt/Mandatory]]</f>
        <v>Opt</v>
      </c>
      <c r="Y24" s="52" t="str">
        <f>Table1[[#This Row],[Standard code for all incident types (Y/N)]]</f>
        <v>Yes</v>
      </c>
      <c r="Z24" s="52" t="str">
        <f>Table1[[#This Row],[Standard Opt/Mandatory]]</f>
        <v>Opt</v>
      </c>
      <c r="AA24" s="52" t="str">
        <f>Table1[[#This Row],[Standard code for all incident types (Y/N)]]</f>
        <v>Yes</v>
      </c>
      <c r="AB24" s="52" t="str">
        <f>Table1[[#This Row],[Standard Opt/Mandatory]]</f>
        <v>Opt</v>
      </c>
      <c r="AC24" s="52" t="str">
        <f>Table1[[#This Row],[Standard code for all incident types (Y/N)]]</f>
        <v>Yes</v>
      </c>
      <c r="AD24" s="52" t="str">
        <f>Table1[[#This Row],[Standard Opt/Mandatory]]</f>
        <v>Opt</v>
      </c>
      <c r="AE24" s="52" t="str">
        <f>Table1[[#This Row],[Standard code for all incident types (Y/N)]]</f>
        <v>Yes</v>
      </c>
      <c r="AF24" s="52" t="str">
        <f>Table1[[#This Row],[Standard Opt/Mandatory]]</f>
        <v>Opt</v>
      </c>
      <c r="AG24" s="52"/>
    </row>
    <row r="25" spans="1:33" ht="15" customHeight="1" x14ac:dyDescent="0.25">
      <c r="A25" s="52">
        <f t="shared" si="13"/>
        <v>1</v>
      </c>
      <c r="B25" s="52">
        <f t="shared" si="14"/>
        <v>1</v>
      </c>
      <c r="C25" s="52">
        <f t="shared" si="15"/>
        <v>9</v>
      </c>
      <c r="D25" s="52">
        <f t="shared" si="16"/>
        <v>5</v>
      </c>
      <c r="E25" s="52" t="str">
        <f t="shared" si="0"/>
        <v>1.1.9.5</v>
      </c>
      <c r="F25" s="52" t="s">
        <v>2693</v>
      </c>
      <c r="G25" s="52" t="str">
        <f t="shared" si="1"/>
        <v>1 - Demographic codes</v>
      </c>
      <c r="H25" s="52" t="s">
        <v>2698</v>
      </c>
      <c r="I25" s="52" t="str">
        <f t="shared" si="2"/>
        <v>1.1 - Patient details</v>
      </c>
      <c r="J25" s="52" t="s">
        <v>1494</v>
      </c>
      <c r="K25" s="52" t="str">
        <f t="shared" si="3"/>
        <v>1.1.9 - Ethnicity</v>
      </c>
      <c r="L25" s="52" t="s">
        <v>1615</v>
      </c>
      <c r="M25" s="52" t="str">
        <f t="shared" si="4"/>
        <v>1.1.9.5 - Other ethnicity</v>
      </c>
      <c r="N25" s="56" t="str">
        <f t="shared" si="5"/>
        <v>Other ethnicity</v>
      </c>
      <c r="O25" s="56" t="str">
        <f>Table1[Full Reference Number]&amp;" - "&amp;Table1[Final Code level Name]</f>
        <v>1.1.9.5 - Other ethnicity</v>
      </c>
      <c r="P25" s="56"/>
      <c r="Q25" s="52" t="s">
        <v>1728</v>
      </c>
      <c r="R25" s="52" t="s">
        <v>47</v>
      </c>
      <c r="S25" s="52" t="s">
        <v>1726</v>
      </c>
      <c r="T25" s="52" t="s">
        <v>1561</v>
      </c>
      <c r="U25" s="52" t="str">
        <f>Table1[[#This Row],[Standard code for all incident types (Y/N)]]</f>
        <v>Yes</v>
      </c>
      <c r="V25" s="52" t="str">
        <f>Table1[[#This Row],[Standard Opt/Mandatory]]</f>
        <v>Opt</v>
      </c>
      <c r="W25" s="52" t="str">
        <f>Table1[[#This Row],[Standard code for all incident types (Y/N)]]</f>
        <v>Yes</v>
      </c>
      <c r="X25" s="52" t="str">
        <f>Table1[[#This Row],[Standard Opt/Mandatory]]</f>
        <v>Opt</v>
      </c>
      <c r="Y25" s="52" t="str">
        <f>Table1[[#This Row],[Standard code for all incident types (Y/N)]]</f>
        <v>Yes</v>
      </c>
      <c r="Z25" s="52" t="str">
        <f>Table1[[#This Row],[Standard Opt/Mandatory]]</f>
        <v>Opt</v>
      </c>
      <c r="AA25" s="52" t="str">
        <f>Table1[[#This Row],[Standard code for all incident types (Y/N)]]</f>
        <v>Yes</v>
      </c>
      <c r="AB25" s="52" t="str">
        <f>Table1[[#This Row],[Standard Opt/Mandatory]]</f>
        <v>Opt</v>
      </c>
      <c r="AC25" s="52" t="str">
        <f>Table1[[#This Row],[Standard code for all incident types (Y/N)]]</f>
        <v>Yes</v>
      </c>
      <c r="AD25" s="52" t="str">
        <f>Table1[[#This Row],[Standard Opt/Mandatory]]</f>
        <v>Opt</v>
      </c>
      <c r="AE25" s="52" t="str">
        <f>Table1[[#This Row],[Standard code for all incident types (Y/N)]]</f>
        <v>Yes</v>
      </c>
      <c r="AF25" s="52" t="str">
        <f>Table1[[#This Row],[Standard Opt/Mandatory]]</f>
        <v>Opt</v>
      </c>
      <c r="AG25" s="52"/>
    </row>
    <row r="26" spans="1:33" ht="15" customHeight="1" x14ac:dyDescent="0.25">
      <c r="A26" s="52">
        <f t="shared" si="13"/>
        <v>1</v>
      </c>
      <c r="B26" s="52">
        <f t="shared" si="14"/>
        <v>1</v>
      </c>
      <c r="C26" s="52">
        <f t="shared" si="15"/>
        <v>9</v>
      </c>
      <c r="D26" s="52">
        <f t="shared" si="16"/>
        <v>6</v>
      </c>
      <c r="E26" s="52" t="str">
        <f t="shared" si="0"/>
        <v>1.1.9.6</v>
      </c>
      <c r="F26" s="52" t="s">
        <v>2693</v>
      </c>
      <c r="G26" s="52" t="str">
        <f t="shared" si="1"/>
        <v>1 - Demographic codes</v>
      </c>
      <c r="H26" s="52" t="s">
        <v>2698</v>
      </c>
      <c r="I26" s="52" t="str">
        <f t="shared" si="2"/>
        <v>1.1 - Patient details</v>
      </c>
      <c r="J26" s="52" t="s">
        <v>1494</v>
      </c>
      <c r="K26" s="52" t="str">
        <f t="shared" si="3"/>
        <v>1.1.9 - Ethnicity</v>
      </c>
      <c r="L26" s="52" t="s">
        <v>1650</v>
      </c>
      <c r="M26" s="52" t="str">
        <f t="shared" si="4"/>
        <v>1.1.9.6 - Unknown ethnicity</v>
      </c>
      <c r="N26" s="56" t="str">
        <f t="shared" si="5"/>
        <v>Unknown ethnicity</v>
      </c>
      <c r="O26" s="56" t="str">
        <f>Table1[Full Reference Number]&amp;" - "&amp;Table1[Final Code level Name]</f>
        <v>1.1.9.6 - Unknown ethnicity</v>
      </c>
      <c r="P26" s="56"/>
      <c r="Q26" s="52" t="s">
        <v>1728</v>
      </c>
      <c r="R26" s="52" t="s">
        <v>47</v>
      </c>
      <c r="S26" s="52" t="s">
        <v>1726</v>
      </c>
      <c r="T26" s="52" t="s">
        <v>1561</v>
      </c>
      <c r="U26" s="52" t="str">
        <f>Table1[[#This Row],[Standard code for all incident types (Y/N)]]</f>
        <v>Yes</v>
      </c>
      <c r="V26" s="52" t="str">
        <f>Table1[[#This Row],[Standard Opt/Mandatory]]</f>
        <v>Opt</v>
      </c>
      <c r="W26" s="52" t="str">
        <f>Table1[[#This Row],[Standard code for all incident types (Y/N)]]</f>
        <v>Yes</v>
      </c>
      <c r="X26" s="52" t="str">
        <f>Table1[[#This Row],[Standard Opt/Mandatory]]</f>
        <v>Opt</v>
      </c>
      <c r="Y26" s="52" t="str">
        <f>Table1[[#This Row],[Standard code for all incident types (Y/N)]]</f>
        <v>Yes</v>
      </c>
      <c r="Z26" s="52" t="str">
        <f>Table1[[#This Row],[Standard Opt/Mandatory]]</f>
        <v>Opt</v>
      </c>
      <c r="AA26" s="52" t="str">
        <f>Table1[[#This Row],[Standard code for all incident types (Y/N)]]</f>
        <v>Yes</v>
      </c>
      <c r="AB26" s="52" t="str">
        <f>Table1[[#This Row],[Standard Opt/Mandatory]]</f>
        <v>Opt</v>
      </c>
      <c r="AC26" s="52" t="str">
        <f>Table1[[#This Row],[Standard code for all incident types (Y/N)]]</f>
        <v>Yes</v>
      </c>
      <c r="AD26" s="52" t="str">
        <f>Table1[[#This Row],[Standard Opt/Mandatory]]</f>
        <v>Opt</v>
      </c>
      <c r="AE26" s="52" t="str">
        <f>Table1[[#This Row],[Standard code for all incident types (Y/N)]]</f>
        <v>Yes</v>
      </c>
      <c r="AF26" s="52" t="str">
        <f>Table1[[#This Row],[Standard Opt/Mandatory]]</f>
        <v>Opt</v>
      </c>
      <c r="AG26" s="52"/>
    </row>
    <row r="27" spans="1:33" ht="15" customHeight="1" x14ac:dyDescent="0.25">
      <c r="A27" s="52">
        <f t="shared" si="13"/>
        <v>1</v>
      </c>
      <c r="B27" s="52">
        <f t="shared" si="14"/>
        <v>1</v>
      </c>
      <c r="C27" s="52">
        <f t="shared" si="15"/>
        <v>10</v>
      </c>
      <c r="D27" s="52" t="str">
        <f t="shared" si="16"/>
        <v/>
      </c>
      <c r="E27" s="52" t="str">
        <f t="shared" si="0"/>
        <v>1.1.10</v>
      </c>
      <c r="F27" s="52" t="s">
        <v>2693</v>
      </c>
      <c r="G27" s="52" t="str">
        <f t="shared" si="1"/>
        <v>1 - Demographic codes</v>
      </c>
      <c r="H27" s="52" t="s">
        <v>2698</v>
      </c>
      <c r="I27" s="52" t="str">
        <f t="shared" si="2"/>
        <v>1.1 - Patient details</v>
      </c>
      <c r="J27" s="52" t="s">
        <v>1576</v>
      </c>
      <c r="K27" s="52" t="str">
        <f t="shared" si="3"/>
        <v xml:space="preserve">1.1.10 - Address </v>
      </c>
      <c r="L27" s="52"/>
      <c r="M27" s="52" t="str">
        <f t="shared" si="4"/>
        <v/>
      </c>
      <c r="N27" s="56" t="str">
        <f t="shared" si="5"/>
        <v xml:space="preserve">Address </v>
      </c>
      <c r="O27" s="56" t="str">
        <f>Table1[Full Reference Number]&amp;" - "&amp;Table1[Final Code level Name]</f>
        <v xml:space="preserve">1.1.10 - Address </v>
      </c>
      <c r="P27" s="56"/>
      <c r="Q27" s="52" t="s">
        <v>1744</v>
      </c>
      <c r="R27" s="52" t="s">
        <v>47</v>
      </c>
      <c r="S27" s="52" t="s">
        <v>1726</v>
      </c>
      <c r="T27" s="52" t="s">
        <v>47</v>
      </c>
      <c r="U27" s="52" t="str">
        <f>Table1[[#This Row],[Standard code for all incident types (Y/N)]]</f>
        <v>Yes</v>
      </c>
      <c r="V27" s="52" t="str">
        <f>Table1[[#This Row],[Standard Opt/Mandatory]]</f>
        <v>Opt</v>
      </c>
      <c r="W27" s="52" t="str">
        <f>Table1[[#This Row],[Standard code for all incident types (Y/N)]]</f>
        <v>Yes</v>
      </c>
      <c r="X27" s="52" t="str">
        <f>Table1[[#This Row],[Standard Opt/Mandatory]]</f>
        <v>Opt</v>
      </c>
      <c r="Y27" s="52" t="str">
        <f>Table1[[#This Row],[Standard code for all incident types (Y/N)]]</f>
        <v>Yes</v>
      </c>
      <c r="Z27" s="52" t="str">
        <f>Table1[[#This Row],[Standard Opt/Mandatory]]</f>
        <v>Opt</v>
      </c>
      <c r="AA27" s="52" t="str">
        <f>Table1[[#This Row],[Standard code for all incident types (Y/N)]]</f>
        <v>Yes</v>
      </c>
      <c r="AB27" s="52" t="str">
        <f>Table1[[#This Row],[Standard Opt/Mandatory]]</f>
        <v>Opt</v>
      </c>
      <c r="AC27" s="52" t="str">
        <f>Table1[[#This Row],[Standard code for all incident types (Y/N)]]</f>
        <v>Yes</v>
      </c>
      <c r="AD27" s="52" t="str">
        <f>Table1[[#This Row],[Standard Opt/Mandatory]]</f>
        <v>Opt</v>
      </c>
      <c r="AE27" s="52" t="str">
        <f>Table1[[#This Row],[Standard code for all incident types (Y/N)]]</f>
        <v>Yes</v>
      </c>
      <c r="AF27" s="52" t="str">
        <f>Table1[[#This Row],[Standard Opt/Mandatory]]</f>
        <v>Opt</v>
      </c>
      <c r="AG27" s="52"/>
    </row>
    <row r="28" spans="1:33" ht="15" customHeight="1" x14ac:dyDescent="0.25">
      <c r="A28" s="52">
        <f t="shared" si="13"/>
        <v>1</v>
      </c>
      <c r="B28" s="52">
        <f t="shared" si="14"/>
        <v>1</v>
      </c>
      <c r="C28" s="52">
        <f t="shared" si="15"/>
        <v>11</v>
      </c>
      <c r="D28" s="52" t="str">
        <f t="shared" si="16"/>
        <v/>
      </c>
      <c r="E28" s="52" t="str">
        <f t="shared" si="0"/>
        <v>1.1.11</v>
      </c>
      <c r="F28" s="52" t="s">
        <v>2693</v>
      </c>
      <c r="G28" s="52" t="str">
        <f t="shared" si="1"/>
        <v>1 - Demographic codes</v>
      </c>
      <c r="H28" s="52" t="s">
        <v>2698</v>
      </c>
      <c r="I28" s="52" t="str">
        <f t="shared" si="2"/>
        <v>1.1 - Patient details</v>
      </c>
      <c r="J28" s="52" t="s">
        <v>1487</v>
      </c>
      <c r="K28" s="52" t="str">
        <f t="shared" si="3"/>
        <v>1.1.11 - Country</v>
      </c>
      <c r="L28" s="52"/>
      <c r="M28" s="52" t="str">
        <f t="shared" si="4"/>
        <v/>
      </c>
      <c r="N28" s="56" t="str">
        <f t="shared" si="5"/>
        <v>Country</v>
      </c>
      <c r="O28" s="56" t="str">
        <f>Table1[Full Reference Number]&amp;" - "&amp;Table1[Final Code level Name]</f>
        <v>1.1.11 - Country</v>
      </c>
      <c r="P28" s="56"/>
      <c r="Q28" s="52" t="s">
        <v>837</v>
      </c>
      <c r="R28" s="52" t="s">
        <v>47</v>
      </c>
      <c r="S28" s="52" t="s">
        <v>1726</v>
      </c>
      <c r="T28" s="52" t="s">
        <v>1561</v>
      </c>
      <c r="U28" s="52" t="str">
        <f>Table1[[#This Row],[Standard code for all incident types (Y/N)]]</f>
        <v>Yes</v>
      </c>
      <c r="V28" s="52" t="str">
        <f>Table1[[#This Row],[Standard Opt/Mandatory]]</f>
        <v>Opt</v>
      </c>
      <c r="W28" s="52" t="str">
        <f>Table1[[#This Row],[Standard code for all incident types (Y/N)]]</f>
        <v>Yes</v>
      </c>
      <c r="X28" s="52" t="str">
        <f>Table1[[#This Row],[Standard Opt/Mandatory]]</f>
        <v>Opt</v>
      </c>
      <c r="Y28" s="52" t="str">
        <f>Table1[[#This Row],[Standard code for all incident types (Y/N)]]</f>
        <v>Yes</v>
      </c>
      <c r="Z28" s="52" t="str">
        <f>Table1[[#This Row],[Standard Opt/Mandatory]]</f>
        <v>Opt</v>
      </c>
      <c r="AA28" s="52" t="str">
        <f>Table1[[#This Row],[Standard code for all incident types (Y/N)]]</f>
        <v>Yes</v>
      </c>
      <c r="AB28" s="52" t="str">
        <f>Table1[[#This Row],[Standard Opt/Mandatory]]</f>
        <v>Opt</v>
      </c>
      <c r="AC28" s="52" t="str">
        <f>Table1[[#This Row],[Standard code for all incident types (Y/N)]]</f>
        <v>Yes</v>
      </c>
      <c r="AD28" s="52" t="str">
        <f>Table1[[#This Row],[Standard Opt/Mandatory]]</f>
        <v>Opt</v>
      </c>
      <c r="AE28" s="52" t="str">
        <f>Table1[[#This Row],[Standard code for all incident types (Y/N)]]</f>
        <v>Yes</v>
      </c>
      <c r="AF28" s="52" t="str">
        <f>Table1[[#This Row],[Standard Opt/Mandatory]]</f>
        <v>Opt</v>
      </c>
      <c r="AG28" s="52"/>
    </row>
    <row r="29" spans="1:33" ht="15" customHeight="1" x14ac:dyDescent="0.25">
      <c r="A29" s="52">
        <f t="shared" si="13"/>
        <v>1</v>
      </c>
      <c r="B29" s="52">
        <f t="shared" si="14"/>
        <v>1</v>
      </c>
      <c r="C29" s="52">
        <f t="shared" si="15"/>
        <v>11</v>
      </c>
      <c r="D29" s="52">
        <f t="shared" si="16"/>
        <v>1</v>
      </c>
      <c r="E29" s="52" t="str">
        <f t="shared" si="0"/>
        <v>1.1.11.1</v>
      </c>
      <c r="F29" s="52" t="s">
        <v>2693</v>
      </c>
      <c r="G29" s="52" t="str">
        <f t="shared" si="1"/>
        <v>1 - Demographic codes</v>
      </c>
      <c r="H29" s="52" t="s">
        <v>2698</v>
      </c>
      <c r="I29" s="52" t="str">
        <f t="shared" si="2"/>
        <v>1.1 - Patient details</v>
      </c>
      <c r="J29" s="52" t="s">
        <v>1487</v>
      </c>
      <c r="K29" s="52" t="str">
        <f t="shared" si="3"/>
        <v>1.1.11 - Country</v>
      </c>
      <c r="L29" s="52" t="s">
        <v>146</v>
      </c>
      <c r="M29" s="52" t="str">
        <f t="shared" si="4"/>
        <v>1.1.11.1 - England</v>
      </c>
      <c r="N29" s="56" t="str">
        <f t="shared" si="5"/>
        <v>England</v>
      </c>
      <c r="O29" s="56" t="str">
        <f>Table1[Full Reference Number]&amp;" - "&amp;Table1[Final Code level Name]</f>
        <v>1.1.11.1 - England</v>
      </c>
      <c r="P29" s="56"/>
      <c r="Q29" s="52" t="s">
        <v>1728</v>
      </c>
      <c r="R29" s="52" t="s">
        <v>47</v>
      </c>
      <c r="S29" s="52" t="s">
        <v>1726</v>
      </c>
      <c r="T29" s="52" t="s">
        <v>1561</v>
      </c>
      <c r="U29" s="52" t="str">
        <f>Table1[[#This Row],[Standard code for all incident types (Y/N)]]</f>
        <v>Yes</v>
      </c>
      <c r="V29" s="52" t="str">
        <f>Table1[[#This Row],[Standard Opt/Mandatory]]</f>
        <v>Opt</v>
      </c>
      <c r="W29" s="52" t="str">
        <f>Table1[[#This Row],[Standard code for all incident types (Y/N)]]</f>
        <v>Yes</v>
      </c>
      <c r="X29" s="52" t="str">
        <f>Table1[[#This Row],[Standard Opt/Mandatory]]</f>
        <v>Opt</v>
      </c>
      <c r="Y29" s="52" t="str">
        <f>Table1[[#This Row],[Standard code for all incident types (Y/N)]]</f>
        <v>Yes</v>
      </c>
      <c r="Z29" s="52" t="str">
        <f>Table1[[#This Row],[Standard Opt/Mandatory]]</f>
        <v>Opt</v>
      </c>
      <c r="AA29" s="52" t="str">
        <f>Table1[[#This Row],[Standard code for all incident types (Y/N)]]</f>
        <v>Yes</v>
      </c>
      <c r="AB29" s="52" t="str">
        <f>Table1[[#This Row],[Standard Opt/Mandatory]]</f>
        <v>Opt</v>
      </c>
      <c r="AC29" s="52" t="str">
        <f>Table1[[#This Row],[Standard code for all incident types (Y/N)]]</f>
        <v>Yes</v>
      </c>
      <c r="AD29" s="52" t="str">
        <f>Table1[[#This Row],[Standard Opt/Mandatory]]</f>
        <v>Opt</v>
      </c>
      <c r="AE29" s="52" t="str">
        <f>Table1[[#This Row],[Standard code for all incident types (Y/N)]]</f>
        <v>Yes</v>
      </c>
      <c r="AF29" s="52" t="str">
        <f>Table1[[#This Row],[Standard Opt/Mandatory]]</f>
        <v>Opt</v>
      </c>
      <c r="AG29" s="52"/>
    </row>
    <row r="30" spans="1:33" ht="15" customHeight="1" x14ac:dyDescent="0.25">
      <c r="A30" s="52">
        <f t="shared" si="13"/>
        <v>1</v>
      </c>
      <c r="B30" s="52">
        <f t="shared" si="14"/>
        <v>1</v>
      </c>
      <c r="C30" s="52">
        <f t="shared" si="15"/>
        <v>11</v>
      </c>
      <c r="D30" s="52">
        <f t="shared" si="16"/>
        <v>2</v>
      </c>
      <c r="E30" s="52" t="str">
        <f t="shared" si="0"/>
        <v>1.1.11.2</v>
      </c>
      <c r="F30" s="52" t="s">
        <v>2693</v>
      </c>
      <c r="G30" s="52" t="str">
        <f t="shared" si="1"/>
        <v>1 - Demographic codes</v>
      </c>
      <c r="H30" s="52" t="s">
        <v>2698</v>
      </c>
      <c r="I30" s="52" t="str">
        <f t="shared" si="2"/>
        <v>1.1 - Patient details</v>
      </c>
      <c r="J30" s="52" t="s">
        <v>1487</v>
      </c>
      <c r="K30" s="52" t="str">
        <f t="shared" si="3"/>
        <v>1.1.11 - Country</v>
      </c>
      <c r="L30" s="52" t="s">
        <v>147</v>
      </c>
      <c r="M30" s="52" t="str">
        <f t="shared" si="4"/>
        <v>1.1.11.2 - Scotland</v>
      </c>
      <c r="N30" s="56" t="str">
        <f t="shared" si="5"/>
        <v>Scotland</v>
      </c>
      <c r="O30" s="56" t="str">
        <f>Table1[Full Reference Number]&amp;" - "&amp;Table1[Final Code level Name]</f>
        <v>1.1.11.2 - Scotland</v>
      </c>
      <c r="P30" s="56"/>
      <c r="Q30" s="52" t="s">
        <v>1728</v>
      </c>
      <c r="R30" s="52" t="s">
        <v>47</v>
      </c>
      <c r="S30" s="52" t="s">
        <v>1726</v>
      </c>
      <c r="T30" s="52" t="s">
        <v>1561</v>
      </c>
      <c r="U30" s="52" t="str">
        <f>Table1[[#This Row],[Standard code for all incident types (Y/N)]]</f>
        <v>Yes</v>
      </c>
      <c r="V30" s="52" t="str">
        <f>Table1[[#This Row],[Standard Opt/Mandatory]]</f>
        <v>Opt</v>
      </c>
      <c r="W30" s="52" t="str">
        <f>Table1[[#This Row],[Standard code for all incident types (Y/N)]]</f>
        <v>Yes</v>
      </c>
      <c r="X30" s="52" t="str">
        <f>Table1[[#This Row],[Standard Opt/Mandatory]]</f>
        <v>Opt</v>
      </c>
      <c r="Y30" s="52" t="str">
        <f>Table1[[#This Row],[Standard code for all incident types (Y/N)]]</f>
        <v>Yes</v>
      </c>
      <c r="Z30" s="52" t="str">
        <f>Table1[[#This Row],[Standard Opt/Mandatory]]</f>
        <v>Opt</v>
      </c>
      <c r="AA30" s="52" t="str">
        <f>Table1[[#This Row],[Standard code for all incident types (Y/N)]]</f>
        <v>Yes</v>
      </c>
      <c r="AB30" s="52" t="str">
        <f>Table1[[#This Row],[Standard Opt/Mandatory]]</f>
        <v>Opt</v>
      </c>
      <c r="AC30" s="52" t="str">
        <f>Table1[[#This Row],[Standard code for all incident types (Y/N)]]</f>
        <v>Yes</v>
      </c>
      <c r="AD30" s="52" t="str">
        <f>Table1[[#This Row],[Standard Opt/Mandatory]]</f>
        <v>Opt</v>
      </c>
      <c r="AE30" s="52" t="str">
        <f>Table1[[#This Row],[Standard code for all incident types (Y/N)]]</f>
        <v>Yes</v>
      </c>
      <c r="AF30" s="52" t="str">
        <f>Table1[[#This Row],[Standard Opt/Mandatory]]</f>
        <v>Opt</v>
      </c>
      <c r="AG30" s="52"/>
    </row>
    <row r="31" spans="1:33" ht="15" customHeight="1" x14ac:dyDescent="0.25">
      <c r="A31" s="52">
        <f t="shared" si="13"/>
        <v>1</v>
      </c>
      <c r="B31" s="52">
        <f t="shared" si="14"/>
        <v>1</v>
      </c>
      <c r="C31" s="52">
        <f t="shared" si="15"/>
        <v>11</v>
      </c>
      <c r="D31" s="52">
        <f t="shared" si="16"/>
        <v>3</v>
      </c>
      <c r="E31" s="52" t="str">
        <f t="shared" si="0"/>
        <v>1.1.11.3</v>
      </c>
      <c r="F31" s="52" t="s">
        <v>2693</v>
      </c>
      <c r="G31" s="52" t="str">
        <f t="shared" si="1"/>
        <v>1 - Demographic codes</v>
      </c>
      <c r="H31" s="52" t="s">
        <v>2698</v>
      </c>
      <c r="I31" s="52" t="str">
        <f t="shared" si="2"/>
        <v>1.1 - Patient details</v>
      </c>
      <c r="J31" s="52" t="s">
        <v>1487</v>
      </c>
      <c r="K31" s="52" t="str">
        <f t="shared" si="3"/>
        <v>1.1.11 - Country</v>
      </c>
      <c r="L31" s="52" t="s">
        <v>148</v>
      </c>
      <c r="M31" s="52" t="str">
        <f t="shared" si="4"/>
        <v>1.1.11.3 - Wales</v>
      </c>
      <c r="N31" s="56" t="str">
        <f t="shared" si="5"/>
        <v>Wales</v>
      </c>
      <c r="O31" s="56" t="str">
        <f>Table1[Full Reference Number]&amp;" - "&amp;Table1[Final Code level Name]</f>
        <v>1.1.11.3 - Wales</v>
      </c>
      <c r="P31" s="56"/>
      <c r="Q31" s="52" t="s">
        <v>1728</v>
      </c>
      <c r="R31" s="52" t="s">
        <v>47</v>
      </c>
      <c r="S31" s="52" t="s">
        <v>1726</v>
      </c>
      <c r="T31" s="52" t="s">
        <v>1561</v>
      </c>
      <c r="U31" s="52" t="str">
        <f>Table1[[#This Row],[Standard code for all incident types (Y/N)]]</f>
        <v>Yes</v>
      </c>
      <c r="V31" s="52" t="str">
        <f>Table1[[#This Row],[Standard Opt/Mandatory]]</f>
        <v>Opt</v>
      </c>
      <c r="W31" s="52" t="str">
        <f>Table1[[#This Row],[Standard code for all incident types (Y/N)]]</f>
        <v>Yes</v>
      </c>
      <c r="X31" s="52" t="str">
        <f>Table1[[#This Row],[Standard Opt/Mandatory]]</f>
        <v>Opt</v>
      </c>
      <c r="Y31" s="52" t="str">
        <f>Table1[[#This Row],[Standard code for all incident types (Y/N)]]</f>
        <v>Yes</v>
      </c>
      <c r="Z31" s="52" t="str">
        <f>Table1[[#This Row],[Standard Opt/Mandatory]]</f>
        <v>Opt</v>
      </c>
      <c r="AA31" s="52" t="str">
        <f>Table1[[#This Row],[Standard code for all incident types (Y/N)]]</f>
        <v>Yes</v>
      </c>
      <c r="AB31" s="52" t="str">
        <f>Table1[[#This Row],[Standard Opt/Mandatory]]</f>
        <v>Opt</v>
      </c>
      <c r="AC31" s="52" t="str">
        <f>Table1[[#This Row],[Standard code for all incident types (Y/N)]]</f>
        <v>Yes</v>
      </c>
      <c r="AD31" s="52" t="str">
        <f>Table1[[#This Row],[Standard Opt/Mandatory]]</f>
        <v>Opt</v>
      </c>
      <c r="AE31" s="52" t="str">
        <f>Table1[[#This Row],[Standard code for all incident types (Y/N)]]</f>
        <v>Yes</v>
      </c>
      <c r="AF31" s="52" t="str">
        <f>Table1[[#This Row],[Standard Opt/Mandatory]]</f>
        <v>Opt</v>
      </c>
      <c r="AG31" s="52"/>
    </row>
    <row r="32" spans="1:33" ht="15" customHeight="1" x14ac:dyDescent="0.25">
      <c r="A32" s="52">
        <f t="shared" si="13"/>
        <v>1</v>
      </c>
      <c r="B32" s="52">
        <f t="shared" si="14"/>
        <v>1</v>
      </c>
      <c r="C32" s="52">
        <f t="shared" si="15"/>
        <v>11</v>
      </c>
      <c r="D32" s="52">
        <f t="shared" si="16"/>
        <v>4</v>
      </c>
      <c r="E32" s="52" t="str">
        <f t="shared" si="0"/>
        <v>1.1.11.4</v>
      </c>
      <c r="F32" s="52" t="s">
        <v>2693</v>
      </c>
      <c r="G32" s="52" t="str">
        <f t="shared" si="1"/>
        <v>1 - Demographic codes</v>
      </c>
      <c r="H32" s="52" t="s">
        <v>2698</v>
      </c>
      <c r="I32" s="52" t="str">
        <f t="shared" si="2"/>
        <v>1.1 - Patient details</v>
      </c>
      <c r="J32" s="52" t="s">
        <v>1487</v>
      </c>
      <c r="K32" s="52" t="str">
        <f t="shared" si="3"/>
        <v>1.1.11 - Country</v>
      </c>
      <c r="L32" s="52" t="s">
        <v>2803</v>
      </c>
      <c r="M32" s="52" t="str">
        <f t="shared" si="4"/>
        <v>1.1.11.4 - Northern ireland</v>
      </c>
      <c r="N32" s="56" t="str">
        <f t="shared" si="5"/>
        <v>Northern ireland</v>
      </c>
      <c r="O32" s="56" t="str">
        <f>Table1[Full Reference Number]&amp;" - "&amp;Table1[Final Code level Name]</f>
        <v>1.1.11.4 - Northern ireland</v>
      </c>
      <c r="P32" s="56"/>
      <c r="Q32" s="52" t="s">
        <v>1728</v>
      </c>
      <c r="R32" s="52" t="s">
        <v>47</v>
      </c>
      <c r="S32" s="52" t="s">
        <v>1726</v>
      </c>
      <c r="T32" s="52" t="s">
        <v>1561</v>
      </c>
      <c r="U32" s="52" t="str">
        <f>Table1[[#This Row],[Standard code for all incident types (Y/N)]]</f>
        <v>Yes</v>
      </c>
      <c r="V32" s="52" t="str">
        <f>Table1[[#This Row],[Standard Opt/Mandatory]]</f>
        <v>Opt</v>
      </c>
      <c r="W32" s="52" t="str">
        <f>Table1[[#This Row],[Standard code for all incident types (Y/N)]]</f>
        <v>Yes</v>
      </c>
      <c r="X32" s="52" t="str">
        <f>Table1[[#This Row],[Standard Opt/Mandatory]]</f>
        <v>Opt</v>
      </c>
      <c r="Y32" s="52" t="str">
        <f>Table1[[#This Row],[Standard code for all incident types (Y/N)]]</f>
        <v>Yes</v>
      </c>
      <c r="Z32" s="52" t="str">
        <f>Table1[[#This Row],[Standard Opt/Mandatory]]</f>
        <v>Opt</v>
      </c>
      <c r="AA32" s="52" t="str">
        <f>Table1[[#This Row],[Standard code for all incident types (Y/N)]]</f>
        <v>Yes</v>
      </c>
      <c r="AB32" s="52" t="str">
        <f>Table1[[#This Row],[Standard Opt/Mandatory]]</f>
        <v>Opt</v>
      </c>
      <c r="AC32" s="52" t="str">
        <f>Table1[[#This Row],[Standard code for all incident types (Y/N)]]</f>
        <v>Yes</v>
      </c>
      <c r="AD32" s="52" t="str">
        <f>Table1[[#This Row],[Standard Opt/Mandatory]]</f>
        <v>Opt</v>
      </c>
      <c r="AE32" s="52" t="str">
        <f>Table1[[#This Row],[Standard code for all incident types (Y/N)]]</f>
        <v>Yes</v>
      </c>
      <c r="AF32" s="52" t="str">
        <f>Table1[[#This Row],[Standard Opt/Mandatory]]</f>
        <v>Opt</v>
      </c>
      <c r="AG32" s="52"/>
    </row>
    <row r="33" spans="1:33" ht="15" customHeight="1" x14ac:dyDescent="0.25">
      <c r="A33" s="52">
        <f t="shared" si="13"/>
        <v>1</v>
      </c>
      <c r="B33" s="52">
        <f t="shared" si="14"/>
        <v>1</v>
      </c>
      <c r="C33" s="52">
        <f t="shared" si="15"/>
        <v>11</v>
      </c>
      <c r="D33" s="52">
        <f t="shared" si="16"/>
        <v>5</v>
      </c>
      <c r="E33" s="52" t="str">
        <f t="shared" si="0"/>
        <v>1.1.11.5</v>
      </c>
      <c r="F33" s="52" t="s">
        <v>2693</v>
      </c>
      <c r="G33" s="52" t="str">
        <f t="shared" si="1"/>
        <v>1 - Demographic codes</v>
      </c>
      <c r="H33" s="52" t="s">
        <v>2698</v>
      </c>
      <c r="I33" s="52" t="str">
        <f t="shared" si="2"/>
        <v>1.1 - Patient details</v>
      </c>
      <c r="J33" s="52" t="s">
        <v>1487</v>
      </c>
      <c r="K33" s="52" t="str">
        <f t="shared" si="3"/>
        <v>1.1.11 - Country</v>
      </c>
      <c r="L33" s="52" t="s">
        <v>1613</v>
      </c>
      <c r="M33" s="52" t="str">
        <f t="shared" si="4"/>
        <v>1.1.11.5 - Other country</v>
      </c>
      <c r="N33" s="56" t="str">
        <f t="shared" si="5"/>
        <v>Other country</v>
      </c>
      <c r="O33" s="56" t="str">
        <f>Table1[Full Reference Number]&amp;" - "&amp;Table1[Final Code level Name]</f>
        <v>1.1.11.5 - Other country</v>
      </c>
      <c r="P33" s="56"/>
      <c r="Q33" s="52" t="s">
        <v>1728</v>
      </c>
      <c r="R33" s="52" t="s">
        <v>47</v>
      </c>
      <c r="S33" s="52" t="s">
        <v>1726</v>
      </c>
      <c r="T33" s="52" t="s">
        <v>1561</v>
      </c>
      <c r="U33" s="52" t="str">
        <f>Table1[[#This Row],[Standard code for all incident types (Y/N)]]</f>
        <v>Yes</v>
      </c>
      <c r="V33" s="52" t="str">
        <f>Table1[[#This Row],[Standard Opt/Mandatory]]</f>
        <v>Opt</v>
      </c>
      <c r="W33" s="52" t="str">
        <f>Table1[[#This Row],[Standard code for all incident types (Y/N)]]</f>
        <v>Yes</v>
      </c>
      <c r="X33" s="52" t="str">
        <f>Table1[[#This Row],[Standard Opt/Mandatory]]</f>
        <v>Opt</v>
      </c>
      <c r="Y33" s="52" t="str">
        <f>Table1[[#This Row],[Standard code for all incident types (Y/N)]]</f>
        <v>Yes</v>
      </c>
      <c r="Z33" s="52" t="str">
        <f>Table1[[#This Row],[Standard Opt/Mandatory]]</f>
        <v>Opt</v>
      </c>
      <c r="AA33" s="52" t="str">
        <f>Table1[[#This Row],[Standard code for all incident types (Y/N)]]</f>
        <v>Yes</v>
      </c>
      <c r="AB33" s="52" t="str">
        <f>Table1[[#This Row],[Standard Opt/Mandatory]]</f>
        <v>Opt</v>
      </c>
      <c r="AC33" s="52" t="str">
        <f>Table1[[#This Row],[Standard code for all incident types (Y/N)]]</f>
        <v>Yes</v>
      </c>
      <c r="AD33" s="52" t="str">
        <f>Table1[[#This Row],[Standard Opt/Mandatory]]</f>
        <v>Opt</v>
      </c>
      <c r="AE33" s="52" t="str">
        <f>Table1[[#This Row],[Standard code for all incident types (Y/N)]]</f>
        <v>Yes</v>
      </c>
      <c r="AF33" s="52" t="str">
        <f>Table1[[#This Row],[Standard Opt/Mandatory]]</f>
        <v>Opt</v>
      </c>
      <c r="AG33" s="52"/>
    </row>
    <row r="34" spans="1:33" ht="15" customHeight="1" x14ac:dyDescent="0.25">
      <c r="A34" s="52">
        <f t="shared" si="13"/>
        <v>1</v>
      </c>
      <c r="B34" s="52">
        <f t="shared" si="14"/>
        <v>1</v>
      </c>
      <c r="C34" s="52">
        <f t="shared" si="15"/>
        <v>12</v>
      </c>
      <c r="D34" s="52" t="str">
        <f t="shared" si="16"/>
        <v/>
      </c>
      <c r="E34" s="61" t="str">
        <f>A34&amp;IF(B34="","","."&amp;B34)&amp;IF(C34="","","."&amp;C34)&amp;IF(D34="","","."&amp;D34)</f>
        <v>1.1.12</v>
      </c>
      <c r="F34" s="52" t="s">
        <v>2693</v>
      </c>
      <c r="G34" s="63" t="str">
        <f>A34&amp;" - "&amp;F34</f>
        <v>1 - Demographic codes</v>
      </c>
      <c r="H34" s="52" t="s">
        <v>2698</v>
      </c>
      <c r="I34" s="63" t="str">
        <f>IF(B34="","",A34&amp;"."&amp;B34&amp;" - "&amp;H34)</f>
        <v>1.1 - Patient details</v>
      </c>
      <c r="J34" s="52" t="s">
        <v>1577</v>
      </c>
      <c r="K34" s="63" t="str">
        <f>IF(C34="","",A34&amp;"."&amp;B34&amp;"."&amp;C34&amp;" - "&amp;J34)</f>
        <v>1.1.12 - Diagnosis</v>
      </c>
      <c r="L34" s="62"/>
      <c r="M34" s="63" t="str">
        <f>IF(D34="","",A34&amp;"."&amp;B34&amp;"."&amp;C34&amp;"."&amp;D34&amp;" - "&amp;L34)</f>
        <v/>
      </c>
      <c r="N34" s="65" t="str">
        <f>IF(NOT(ISBLANK(L34)),L34,
IF(NOT(ISBLANK(J34)),J34,
IF(NOT(ISBLANK(H34)),H34,
IF(NOT(ISBLANK(F34)),F34))))</f>
        <v>Diagnosis</v>
      </c>
      <c r="O34" s="65" t="str">
        <f>Table1[Full Reference Number]&amp;" - "&amp;Table1[Final Code level Name]</f>
        <v>1.1.12 - Diagnosis</v>
      </c>
      <c r="P34" s="66"/>
      <c r="Q34" s="66" t="s">
        <v>1744</v>
      </c>
      <c r="R34" s="52" t="s">
        <v>47</v>
      </c>
      <c r="S34" s="52" t="s">
        <v>1726</v>
      </c>
      <c r="T34" s="52" t="s">
        <v>1561</v>
      </c>
      <c r="U34" s="52" t="str">
        <f>Table1[[#This Row],[Standard code for all incident types (Y/N)]]</f>
        <v>Yes</v>
      </c>
      <c r="V34" s="52" t="str">
        <f>Table1[[#This Row],[Standard Opt/Mandatory]]</f>
        <v>Opt</v>
      </c>
      <c r="W34" s="52" t="str">
        <f>Table1[[#This Row],[Standard code for all incident types (Y/N)]]</f>
        <v>Yes</v>
      </c>
      <c r="X34" s="52" t="str">
        <f>Table1[[#This Row],[Standard Opt/Mandatory]]</f>
        <v>Opt</v>
      </c>
      <c r="Y34" s="52" t="str">
        <f>Table1[[#This Row],[Standard code for all incident types (Y/N)]]</f>
        <v>Yes</v>
      </c>
      <c r="Z34" s="52" t="str">
        <f>Table1[[#This Row],[Standard Opt/Mandatory]]</f>
        <v>Opt</v>
      </c>
      <c r="AA34" s="52" t="str">
        <f>Table1[[#This Row],[Standard code for all incident types (Y/N)]]</f>
        <v>Yes</v>
      </c>
      <c r="AB34" s="52" t="str">
        <f>Table1[[#This Row],[Standard Opt/Mandatory]]</f>
        <v>Opt</v>
      </c>
      <c r="AC34" s="52" t="str">
        <f>Table1[[#This Row],[Standard code for all incident types (Y/N)]]</f>
        <v>Yes</v>
      </c>
      <c r="AD34" s="52" t="str">
        <f>Table1[[#This Row],[Standard Opt/Mandatory]]</f>
        <v>Opt</v>
      </c>
      <c r="AE34" s="52" t="str">
        <f>Table1[[#This Row],[Standard code for all incident types (Y/N)]]</f>
        <v>Yes</v>
      </c>
      <c r="AF34" s="52" t="str">
        <f>Table1[[#This Row],[Standard Opt/Mandatory]]</f>
        <v>Opt</v>
      </c>
      <c r="AG34" s="52"/>
    </row>
    <row r="35" spans="1:33" ht="15" customHeight="1" x14ac:dyDescent="0.25">
      <c r="A35" s="52">
        <f t="shared" si="13"/>
        <v>1</v>
      </c>
      <c r="B35" s="52">
        <f t="shared" si="14"/>
        <v>2</v>
      </c>
      <c r="C35" s="52">
        <f t="shared" si="15"/>
        <v>1</v>
      </c>
      <c r="D35" s="52" t="str">
        <f t="shared" si="16"/>
        <v/>
      </c>
      <c r="E35" s="52" t="str">
        <f t="shared" si="0"/>
        <v>1.2.1</v>
      </c>
      <c r="F35" s="52" t="s">
        <v>2693</v>
      </c>
      <c r="G35" s="52" t="str">
        <f t="shared" si="1"/>
        <v>1 - Demographic codes</v>
      </c>
      <c r="H35" s="52" t="s">
        <v>2699</v>
      </c>
      <c r="I35" s="52" t="str">
        <f t="shared" si="2"/>
        <v>1.2 - Service details</v>
      </c>
      <c r="J35" s="52" t="s">
        <v>2724</v>
      </c>
      <c r="K35" s="52" t="str">
        <f t="shared" si="3"/>
        <v>1.2.1 - Therapy area</v>
      </c>
      <c r="L35" s="52"/>
      <c r="M35" s="52" t="str">
        <f t="shared" si="4"/>
        <v/>
      </c>
      <c r="N35" s="56" t="str">
        <f t="shared" si="5"/>
        <v>Therapy area</v>
      </c>
      <c r="O35" s="56" t="str">
        <f>Table1[Full Reference Number]&amp;" - "&amp;Table1[Final Code level Name]</f>
        <v>1.2.1 - Therapy area</v>
      </c>
      <c r="P35" s="56" t="s">
        <v>2615</v>
      </c>
      <c r="Q35" s="52" t="s">
        <v>1744</v>
      </c>
      <c r="R35" s="52" t="s">
        <v>47</v>
      </c>
      <c r="S35" s="52" t="s">
        <v>1730</v>
      </c>
      <c r="T35" s="52" t="s">
        <v>1561</v>
      </c>
      <c r="U35" s="52" t="str">
        <f>Table1[[#This Row],[Standard code for all incident types (Y/N)]]</f>
        <v>Yes</v>
      </c>
      <c r="V35" s="52" t="str">
        <f>Table1[[#This Row],[Standard Opt/Mandatory]]</f>
        <v>Man unless N/a</v>
      </c>
      <c r="W35" s="52" t="str">
        <f>Table1[[#This Row],[Standard code for all incident types (Y/N)]]</f>
        <v>Yes</v>
      </c>
      <c r="X35" s="52" t="str">
        <f>Table1[[#This Row],[Standard Opt/Mandatory]]</f>
        <v>Man unless N/a</v>
      </c>
      <c r="Y35" s="52" t="str">
        <f>Table1[[#This Row],[Standard code for all incident types (Y/N)]]</f>
        <v>Yes</v>
      </c>
      <c r="Z35" s="52" t="str">
        <f>Table1[[#This Row],[Standard Opt/Mandatory]]</f>
        <v>Man unless N/a</v>
      </c>
      <c r="AA35" s="52" t="str">
        <f>Table1[[#This Row],[Standard code for all incident types (Y/N)]]</f>
        <v>Yes</v>
      </c>
      <c r="AB35" s="52" t="str">
        <f>Table1[[#This Row],[Standard Opt/Mandatory]]</f>
        <v>Man unless N/a</v>
      </c>
      <c r="AC35" s="52" t="str">
        <f>Table1[[#This Row],[Standard code for all incident types (Y/N)]]</f>
        <v>Yes</v>
      </c>
      <c r="AD35" s="52" t="str">
        <f>Table1[[#This Row],[Standard Opt/Mandatory]]</f>
        <v>Man unless N/a</v>
      </c>
      <c r="AE35" s="52" t="str">
        <f>Table1[[#This Row],[Standard code for all incident types (Y/N)]]</f>
        <v>Yes</v>
      </c>
      <c r="AF35" s="52" t="str">
        <f>Table1[[#This Row],[Standard Opt/Mandatory]]</f>
        <v>Man unless N/a</v>
      </c>
      <c r="AG35" s="52"/>
    </row>
    <row r="36" spans="1:33" ht="15" customHeight="1" x14ac:dyDescent="0.25">
      <c r="A36" s="52">
        <f t="shared" si="13"/>
        <v>1</v>
      </c>
      <c r="B36" s="52">
        <f t="shared" si="14"/>
        <v>2</v>
      </c>
      <c r="C36" s="52">
        <f t="shared" si="15"/>
        <v>2</v>
      </c>
      <c r="D36" s="52" t="str">
        <f t="shared" si="16"/>
        <v/>
      </c>
      <c r="E36" s="61" t="str">
        <f>A36&amp;IF(B36="","","."&amp;B36)&amp;IF(C36="","","."&amp;C36)&amp;IF(D36="","","."&amp;D36)</f>
        <v>1.2.2</v>
      </c>
      <c r="F36" s="52" t="s">
        <v>2693</v>
      </c>
      <c r="G36" s="63" t="str">
        <f>A36&amp;" - "&amp;F36</f>
        <v>1 - Demographic codes</v>
      </c>
      <c r="H36" s="52" t="s">
        <v>2699</v>
      </c>
      <c r="I36" s="63" t="str">
        <f>IF(B36="","",A36&amp;"."&amp;B36&amp;" - "&amp;H36)</f>
        <v>1.2 - Service details</v>
      </c>
      <c r="J36" s="52" t="s">
        <v>2725</v>
      </c>
      <c r="K36" s="63" t="str">
        <f>IF(C36="","",A36&amp;"."&amp;B36&amp;"."&amp;C36&amp;" - "&amp;J36)</f>
        <v>1.2.2 - Contract reference</v>
      </c>
      <c r="L36" s="62"/>
      <c r="M36" s="63" t="str">
        <f>IF(D36="","",A36&amp;"."&amp;B36&amp;"."&amp;C36&amp;"."&amp;D36&amp;" - "&amp;L36)</f>
        <v/>
      </c>
      <c r="N36" s="65" t="str">
        <f>IF(NOT(ISBLANK(L36)),L36,
IF(NOT(ISBLANK(J36)),J36,
IF(NOT(ISBLANK(H36)),H36,
IF(NOT(ISBLANK(F36)),F36))))</f>
        <v>Contract reference</v>
      </c>
      <c r="O36" s="65" t="str">
        <f>Table1[Full Reference Number]&amp;" - "&amp;Table1[Final Code level Name]</f>
        <v>1.2.2 - Contract reference</v>
      </c>
      <c r="P36" s="66"/>
      <c r="Q36" s="66" t="s">
        <v>1744</v>
      </c>
      <c r="R36" s="52" t="s">
        <v>47</v>
      </c>
      <c r="S36" s="52" t="s">
        <v>1726</v>
      </c>
      <c r="T36" s="52" t="s">
        <v>1561</v>
      </c>
      <c r="U36" s="52" t="str">
        <f>Table1[[#This Row],[Standard code for all incident types (Y/N)]]</f>
        <v>Yes</v>
      </c>
      <c r="V36" s="52" t="str">
        <f>Table1[[#This Row],[Standard Opt/Mandatory]]</f>
        <v>Opt</v>
      </c>
      <c r="W36" s="52" t="str">
        <f>Table1[[#This Row],[Standard code for all incident types (Y/N)]]</f>
        <v>Yes</v>
      </c>
      <c r="X36" s="52" t="str">
        <f>Table1[[#This Row],[Standard Opt/Mandatory]]</f>
        <v>Opt</v>
      </c>
      <c r="Y36" s="52" t="str">
        <f>Table1[[#This Row],[Standard code for all incident types (Y/N)]]</f>
        <v>Yes</v>
      </c>
      <c r="Z36" s="52" t="str">
        <f>Table1[[#This Row],[Standard Opt/Mandatory]]</f>
        <v>Opt</v>
      </c>
      <c r="AA36" s="52" t="str">
        <f>Table1[[#This Row],[Standard code for all incident types (Y/N)]]</f>
        <v>Yes</v>
      </c>
      <c r="AB36" s="52" t="str">
        <f>Table1[[#This Row],[Standard Opt/Mandatory]]</f>
        <v>Opt</v>
      </c>
      <c r="AC36" s="52" t="str">
        <f>Table1[[#This Row],[Standard code for all incident types (Y/N)]]</f>
        <v>Yes</v>
      </c>
      <c r="AD36" s="52" t="str">
        <f>Table1[[#This Row],[Standard Opt/Mandatory]]</f>
        <v>Opt</v>
      </c>
      <c r="AE36" s="52" t="str">
        <f>Table1[[#This Row],[Standard code for all incident types (Y/N)]]</f>
        <v>Yes</v>
      </c>
      <c r="AF36" s="52" t="str">
        <f>Table1[[#This Row],[Standard Opt/Mandatory]]</f>
        <v>Opt</v>
      </c>
      <c r="AG36" s="52"/>
    </row>
    <row r="37" spans="1:33" ht="15" customHeight="1" x14ac:dyDescent="0.25">
      <c r="A37" s="52">
        <f t="shared" si="13"/>
        <v>1</v>
      </c>
      <c r="B37" s="52">
        <f t="shared" si="14"/>
        <v>2</v>
      </c>
      <c r="C37" s="52">
        <f t="shared" si="15"/>
        <v>3</v>
      </c>
      <c r="D37" s="52" t="str">
        <f t="shared" si="16"/>
        <v/>
      </c>
      <c r="E37" s="52" t="str">
        <f t="shared" si="0"/>
        <v>1.2.3</v>
      </c>
      <c r="F37" s="52" t="s">
        <v>2693</v>
      </c>
      <c r="G37" s="52" t="str">
        <f t="shared" si="1"/>
        <v>1 - Demographic codes</v>
      </c>
      <c r="H37" s="52" t="s">
        <v>2699</v>
      </c>
      <c r="I37" s="52" t="str">
        <f t="shared" si="2"/>
        <v>1.2 - Service details</v>
      </c>
      <c r="J37" s="52" t="s">
        <v>2726</v>
      </c>
      <c r="K37" s="52" t="str">
        <f t="shared" si="3"/>
        <v>1.2.3 - Clinical referring centre</v>
      </c>
      <c r="L37" s="52"/>
      <c r="M37" s="52" t="str">
        <f t="shared" si="4"/>
        <v/>
      </c>
      <c r="N37" s="56" t="str">
        <f t="shared" si="5"/>
        <v>Clinical referring centre</v>
      </c>
      <c r="O37" s="75" t="str">
        <f>Table1[Full Reference Number]&amp;" - "&amp;Table1[Final Code level Name]</f>
        <v>1.2.3 - Clinical referring centre</v>
      </c>
      <c r="P37" s="56" t="s">
        <v>2657</v>
      </c>
      <c r="Q37" s="52" t="s">
        <v>1745</v>
      </c>
      <c r="R37" s="52" t="s">
        <v>47</v>
      </c>
      <c r="S37" s="52" t="s">
        <v>1730</v>
      </c>
      <c r="T37" s="52" t="s">
        <v>1561</v>
      </c>
      <c r="U37" s="52" t="str">
        <f>Table1[[#This Row],[Standard code for all incident types (Y/N)]]</f>
        <v>Yes</v>
      </c>
      <c r="V37" s="52" t="str">
        <f>Table1[[#This Row],[Standard Opt/Mandatory]]</f>
        <v>Man unless N/a</v>
      </c>
      <c r="W37" s="52" t="str">
        <f>Table1[[#This Row],[Standard code for all incident types (Y/N)]]</f>
        <v>Yes</v>
      </c>
      <c r="X37" s="52" t="str">
        <f>Table1[[#This Row],[Standard Opt/Mandatory]]</f>
        <v>Man unless N/a</v>
      </c>
      <c r="Y37" s="52" t="str">
        <f>Table1[[#This Row],[Standard code for all incident types (Y/N)]]</f>
        <v>Yes</v>
      </c>
      <c r="Z37" s="52" t="str">
        <f>Table1[[#This Row],[Standard Opt/Mandatory]]</f>
        <v>Man unless N/a</v>
      </c>
      <c r="AA37" s="52" t="str">
        <f>Table1[[#This Row],[Standard code for all incident types (Y/N)]]</f>
        <v>Yes</v>
      </c>
      <c r="AB37" s="52" t="str">
        <f>Table1[[#This Row],[Standard Opt/Mandatory]]</f>
        <v>Man unless N/a</v>
      </c>
      <c r="AC37" s="52" t="str">
        <f>Table1[[#This Row],[Standard code for all incident types (Y/N)]]</f>
        <v>Yes</v>
      </c>
      <c r="AD37" s="52" t="str">
        <f>Table1[[#This Row],[Standard Opt/Mandatory]]</f>
        <v>Man unless N/a</v>
      </c>
      <c r="AE37" s="52" t="str">
        <f>Table1[[#This Row],[Standard code for all incident types (Y/N)]]</f>
        <v>Yes</v>
      </c>
      <c r="AF37" s="52" t="str">
        <f>Table1[[#This Row],[Standard Opt/Mandatory]]</f>
        <v>Man unless N/a</v>
      </c>
      <c r="AG37" s="52"/>
    </row>
    <row r="38" spans="1:33" ht="15" customHeight="1" x14ac:dyDescent="0.25">
      <c r="A38" s="52">
        <f t="shared" ref="A38:A101" si="17">IF(F38&lt;&gt;F37,A37+1,A37)</f>
        <v>1</v>
      </c>
      <c r="B38" s="52">
        <f t="shared" ref="B38:B101" si="18">IF(ISERROR(IF(ISBLANK(H38),"",IF(F38&lt;&gt;F37,1,IF(H38&lt;&gt;H37,B37+1,B37)))),1,IF(ISBLANK(H38),"",IF(F38&lt;&gt;F37,1,IF(H38&lt;&gt;H37,B37+1,B37))))</f>
        <v>2</v>
      </c>
      <c r="C38" s="52">
        <f t="shared" ref="C38:C101" si="19">IF(ISERROR(IF(ISBLANK(J38),"",IF(H38&lt;&gt;H37,1,IF(J38&lt;&gt;J37,C37+1,C37)))),1,IF(ISBLANK(J38),"",IF(H38&lt;&gt;H37,1,IF(J38&lt;&gt;J37,C37+1,C37))))</f>
        <v>3</v>
      </c>
      <c r="D38" s="52">
        <f t="shared" ref="D38:D101" si="20">IF(ISERROR(IF(ISBLANK(L38),"",IF(J38&lt;&gt;J37,1,IF(L38&lt;&gt;L37,D37+1,D37)))),1,IF(ISBLANK(L38),"",IF(J38&lt;&gt;J37,1,IF(L38&lt;&gt;L37,D37+1,D37))))</f>
        <v>1</v>
      </c>
      <c r="E38" s="61" t="str">
        <f>A38&amp;IF(B38="","","."&amp;B38)&amp;IF(C38="","","."&amp;C38)&amp;IF(D38="","","."&amp;D38)</f>
        <v>1.2.3.1</v>
      </c>
      <c r="F38" s="52" t="s">
        <v>2693</v>
      </c>
      <c r="G38" s="63" t="str">
        <f>A38&amp;" - "&amp;F38</f>
        <v>1 - Demographic codes</v>
      </c>
      <c r="H38" s="52" t="s">
        <v>2699</v>
      </c>
      <c r="I38" s="63" t="str">
        <f>IF(B38="","",A38&amp;"."&amp;B38&amp;" - "&amp;H38)</f>
        <v>1.2 - Service details</v>
      </c>
      <c r="J38" s="52" t="s">
        <v>2726</v>
      </c>
      <c r="K38" s="63" t="str">
        <f>IF(C38="","",A38&amp;"."&amp;B38&amp;"."&amp;C38&amp;" - "&amp;J38)</f>
        <v>1.2.3 - Clinical referring centre</v>
      </c>
      <c r="L38" s="52" t="s">
        <v>2804</v>
      </c>
      <c r="M38" s="63" t="str">
        <f>IF(D38="","",A38&amp;"."&amp;B38&amp;"."&amp;C38&amp;"."&amp;D38&amp;" - "&amp;L38)</f>
        <v>1.2.3.1 - Hospital site name</v>
      </c>
      <c r="N38" s="65" t="str">
        <f>IF(NOT(ISBLANK(L38)),L38,
IF(NOT(ISBLANK(J38)),J38,
IF(NOT(ISBLANK(H38)),H38,
IF(NOT(ISBLANK(F38)),F38))))</f>
        <v>Hospital site name</v>
      </c>
      <c r="O38" s="65" t="str">
        <f>Table1[Full Reference Number]&amp;" - "&amp;Table1[Final Code level Name]</f>
        <v>1.2.3.1 - Hospital site name</v>
      </c>
      <c r="P38" s="66"/>
      <c r="Q38" s="66" t="s">
        <v>1744</v>
      </c>
      <c r="R38" s="52" t="s">
        <v>47</v>
      </c>
      <c r="S38" s="52" t="s">
        <v>1726</v>
      </c>
      <c r="T38" s="52" t="s">
        <v>1561</v>
      </c>
      <c r="U38" s="52" t="s">
        <v>47</v>
      </c>
      <c r="V38" s="52" t="s">
        <v>1726</v>
      </c>
      <c r="W38" s="52" t="s">
        <v>47</v>
      </c>
      <c r="X38" s="52" t="s">
        <v>1726</v>
      </c>
      <c r="Y38" s="52" t="s">
        <v>47</v>
      </c>
      <c r="Z38" s="52" t="s">
        <v>1726</v>
      </c>
      <c r="AA38" s="52" t="s">
        <v>47</v>
      </c>
      <c r="AB38" s="52" t="s">
        <v>1726</v>
      </c>
      <c r="AC38" s="52" t="s">
        <v>47</v>
      </c>
      <c r="AD38" s="52" t="s">
        <v>1726</v>
      </c>
      <c r="AE38" s="52" t="s">
        <v>47</v>
      </c>
      <c r="AF38" s="52" t="s">
        <v>1726</v>
      </c>
      <c r="AG38" s="52"/>
    </row>
    <row r="39" spans="1:33" ht="15" customHeight="1" x14ac:dyDescent="0.25">
      <c r="A39" s="52">
        <f t="shared" si="17"/>
        <v>1</v>
      </c>
      <c r="B39" s="52">
        <f t="shared" si="18"/>
        <v>2</v>
      </c>
      <c r="C39" s="52">
        <f t="shared" si="19"/>
        <v>4</v>
      </c>
      <c r="D39" s="52" t="str">
        <f t="shared" si="20"/>
        <v/>
      </c>
      <c r="E39" s="61" t="str">
        <f>A39&amp;IF(B39="","","."&amp;B39)&amp;IF(C39="","","."&amp;C39)&amp;IF(D39="","","."&amp;D39)</f>
        <v>1.2.4</v>
      </c>
      <c r="F39" s="52" t="s">
        <v>2693</v>
      </c>
      <c r="G39" s="63" t="str">
        <f>A39&amp;" - "&amp;F39</f>
        <v>1 - Demographic codes</v>
      </c>
      <c r="H39" s="52" t="s">
        <v>2699</v>
      </c>
      <c r="I39" s="63" t="str">
        <f>IF(B39="","",A39&amp;"."&amp;B39&amp;" - "&amp;H39)</f>
        <v>1.2 - Service details</v>
      </c>
      <c r="J39" s="52" t="s">
        <v>2536</v>
      </c>
      <c r="K39" s="63" t="str">
        <f>IF(C39="","",A39&amp;"."&amp;B39&amp;"."&amp;C39&amp;" - "&amp;J39)</f>
        <v>1.2.4 - Clinical trial</v>
      </c>
      <c r="L39" s="62"/>
      <c r="M39" s="63" t="str">
        <f>IF(D39="","",A39&amp;"."&amp;B39&amp;"."&amp;C39&amp;"."&amp;D39&amp;" - "&amp;L39)</f>
        <v/>
      </c>
      <c r="N39" s="65" t="str">
        <f>IF(NOT(ISBLANK(L39)),L39,
IF(NOT(ISBLANK(J39)),J39,
IF(NOT(ISBLANK(H39)),H39,
IF(NOT(ISBLANK(F39)),F39))))</f>
        <v>Clinical trial</v>
      </c>
      <c r="O39" s="65" t="str">
        <f>Table1[Full Reference Number]&amp;" - "&amp;Table1[Final Code level Name]</f>
        <v>1.2.4 - Clinical trial</v>
      </c>
      <c r="P39" s="66"/>
      <c r="Q39" s="66" t="s">
        <v>1743</v>
      </c>
      <c r="R39" s="52" t="s">
        <v>47</v>
      </c>
      <c r="S39" s="52" t="s">
        <v>1727</v>
      </c>
      <c r="T39" s="52" t="s">
        <v>1561</v>
      </c>
      <c r="U39" s="52" t="s">
        <v>47</v>
      </c>
      <c r="V39" s="52" t="s">
        <v>1726</v>
      </c>
      <c r="W39" s="52" t="str">
        <f>Table1[[#This Row],[Standard code for all incident types (Y/N)]]</f>
        <v>Yes</v>
      </c>
      <c r="X39" s="52" t="str">
        <f>Table1[[#This Row],[Standard Opt/Mandatory]]</f>
        <v>Man</v>
      </c>
      <c r="Y39" s="52" t="str">
        <f>Table1[[#This Row],[Standard code for all incident types (Y/N)]]</f>
        <v>Yes</v>
      </c>
      <c r="Z39" s="52" t="str">
        <f>Table1[[#This Row],[Standard Opt/Mandatory]]</f>
        <v>Man</v>
      </c>
      <c r="AA39" s="52" t="str">
        <f>Table1[[#This Row],[Standard code for all incident types (Y/N)]]</f>
        <v>Yes</v>
      </c>
      <c r="AB39" s="52" t="str">
        <f>Table1[[#This Row],[Standard Opt/Mandatory]]</f>
        <v>Man</v>
      </c>
      <c r="AC39" s="52" t="str">
        <f>Table1[[#This Row],[Standard code for all incident types (Y/N)]]</f>
        <v>Yes</v>
      </c>
      <c r="AD39" s="52" t="str">
        <f>Table1[[#This Row],[Standard Opt/Mandatory]]</f>
        <v>Man</v>
      </c>
      <c r="AE39" s="52" t="str">
        <f>Table1[[#This Row],[Standard code for all incident types (Y/N)]]</f>
        <v>Yes</v>
      </c>
      <c r="AF39" s="52" t="str">
        <f>Table1[[#This Row],[Standard Opt/Mandatory]]</f>
        <v>Man</v>
      </c>
      <c r="AG39" s="52"/>
    </row>
    <row r="40" spans="1:33" ht="15" customHeight="1" x14ac:dyDescent="0.25">
      <c r="A40" s="52">
        <f t="shared" si="17"/>
        <v>1</v>
      </c>
      <c r="B40" s="52">
        <f t="shared" si="18"/>
        <v>2</v>
      </c>
      <c r="C40" s="52">
        <f t="shared" si="19"/>
        <v>4</v>
      </c>
      <c r="D40" s="52">
        <f t="shared" si="20"/>
        <v>1</v>
      </c>
      <c r="E40" s="61" t="str">
        <f>A40&amp;IF(B40="","","."&amp;B40)&amp;IF(C40="","","."&amp;C40)&amp;IF(D40="","","."&amp;D40)</f>
        <v>1.2.4.1</v>
      </c>
      <c r="F40" s="52" t="s">
        <v>2693</v>
      </c>
      <c r="G40" s="63" t="str">
        <f>A40&amp;" - "&amp;F40</f>
        <v>1 - Demographic codes</v>
      </c>
      <c r="H40" s="52" t="s">
        <v>2699</v>
      </c>
      <c r="I40" s="63" t="str">
        <f>IF(B40="","",A40&amp;"."&amp;B40&amp;" - "&amp;H40)</f>
        <v>1.2 - Service details</v>
      </c>
      <c r="J40" s="52" t="s">
        <v>2536</v>
      </c>
      <c r="K40" s="63" t="str">
        <f>IF(C40="","",A40&amp;"."&amp;B40&amp;"."&amp;C40&amp;" - "&amp;J40)</f>
        <v>1.2.4 - Clinical trial</v>
      </c>
      <c r="L40" s="52" t="s">
        <v>2556</v>
      </c>
      <c r="M40" s="63" t="str">
        <f>IF(D40="","",A40&amp;"."&amp;B40&amp;"."&amp;C40&amp;"."&amp;D40&amp;" - "&amp;L40)</f>
        <v>1.2.4.1 - Clinical trial study reference</v>
      </c>
      <c r="N40" s="65" t="str">
        <f>IF(NOT(ISBLANK(L40)),L40,
IF(NOT(ISBLANK(J40)),J40,
IF(NOT(ISBLANK(H40)),H40,
IF(NOT(ISBLANK(F40)),F40))))</f>
        <v>Clinical trial study reference</v>
      </c>
      <c r="O40" s="65" t="str">
        <f>Table1[Full Reference Number]&amp;" - "&amp;Table1[Final Code level Name]</f>
        <v>1.2.4.1 - Clinical trial study reference</v>
      </c>
      <c r="P40" s="56"/>
      <c r="Q40" s="66" t="s">
        <v>1742</v>
      </c>
      <c r="R40" s="52" t="s">
        <v>47</v>
      </c>
      <c r="S40" s="52" t="s">
        <v>1726</v>
      </c>
      <c r="T40" s="52" t="s">
        <v>1561</v>
      </c>
      <c r="U40" s="52" t="s">
        <v>47</v>
      </c>
      <c r="V40" s="52" t="s">
        <v>1726</v>
      </c>
      <c r="W40" s="52" t="str">
        <f>Table1[[#This Row],[Standard code for all incident types (Y/N)]]</f>
        <v>Yes</v>
      </c>
      <c r="X40" s="52" t="str">
        <f>Table1[[#This Row],[Standard Opt/Mandatory]]</f>
        <v>Opt</v>
      </c>
      <c r="Y40" s="52" t="str">
        <f>Table1[[#This Row],[Standard code for all incident types (Y/N)]]</f>
        <v>Yes</v>
      </c>
      <c r="Z40" s="52" t="str">
        <f>Table1[[#This Row],[Standard Opt/Mandatory]]</f>
        <v>Opt</v>
      </c>
      <c r="AA40" s="52" t="str">
        <f>Table1[[#This Row],[Standard code for all incident types (Y/N)]]</f>
        <v>Yes</v>
      </c>
      <c r="AB40" s="52" t="str">
        <f>Table1[[#This Row],[Standard Opt/Mandatory]]</f>
        <v>Opt</v>
      </c>
      <c r="AC40" s="52" t="str">
        <f>Table1[[#This Row],[Standard code for all incident types (Y/N)]]</f>
        <v>Yes</v>
      </c>
      <c r="AD40" s="52" t="str">
        <f>Table1[[#This Row],[Standard Opt/Mandatory]]</f>
        <v>Opt</v>
      </c>
      <c r="AE40" s="52" t="str">
        <f>Table1[[#This Row],[Standard code for all incident types (Y/N)]]</f>
        <v>Yes</v>
      </c>
      <c r="AF40" s="52" t="str">
        <f>Table1[[#This Row],[Standard Opt/Mandatory]]</f>
        <v>Opt</v>
      </c>
      <c r="AG40" s="52"/>
    </row>
    <row r="41" spans="1:33" s="47" customFormat="1" ht="15" customHeight="1" x14ac:dyDescent="0.25">
      <c r="A41" s="52">
        <f t="shared" si="17"/>
        <v>1</v>
      </c>
      <c r="B41" s="52">
        <f t="shared" si="18"/>
        <v>3</v>
      </c>
      <c r="C41" s="52" t="str">
        <f t="shared" si="19"/>
        <v/>
      </c>
      <c r="D41" s="52" t="str">
        <f t="shared" si="20"/>
        <v/>
      </c>
      <c r="E41" s="52" t="str">
        <f t="shared" si="0"/>
        <v>1.3</v>
      </c>
      <c r="F41" s="52" t="s">
        <v>2693</v>
      </c>
      <c r="G41" s="52" t="str">
        <f t="shared" si="1"/>
        <v>1 - Demographic codes</v>
      </c>
      <c r="H41" s="52" t="s">
        <v>2700</v>
      </c>
      <c r="I41" s="52" t="str">
        <f t="shared" si="2"/>
        <v>1.3 - Reporter details</v>
      </c>
      <c r="J41" s="55"/>
      <c r="K41" s="52" t="str">
        <f t="shared" si="3"/>
        <v/>
      </c>
      <c r="L41" s="52"/>
      <c r="M41" s="52" t="str">
        <f t="shared" si="4"/>
        <v/>
      </c>
      <c r="N41" s="56" t="str">
        <f t="shared" si="5"/>
        <v>Reporter details</v>
      </c>
      <c r="O41" s="56" t="str">
        <f>Table1[Full Reference Number]&amp;" - "&amp;Table1[Final Code level Name]</f>
        <v>1.3 - Reporter details</v>
      </c>
      <c r="P41" s="56"/>
      <c r="Q41" s="52" t="s">
        <v>837</v>
      </c>
      <c r="R41" s="52" t="s">
        <v>47</v>
      </c>
      <c r="S41" s="52" t="s">
        <v>1727</v>
      </c>
      <c r="T41" s="52" t="s">
        <v>47</v>
      </c>
      <c r="U41" s="52" t="str">
        <f>Table1[[#This Row],[Standard code for all incident types (Y/N)]]</f>
        <v>Yes</v>
      </c>
      <c r="V41" s="52" t="str">
        <f>Table1[[#This Row],[Standard Opt/Mandatory]]</f>
        <v>Man</v>
      </c>
      <c r="W41" s="52" t="str">
        <f>Table1[[#This Row],[Standard code for all incident types (Y/N)]]</f>
        <v>Yes</v>
      </c>
      <c r="X41" s="52" t="str">
        <f>Table1[[#This Row],[Standard Opt/Mandatory]]</f>
        <v>Man</v>
      </c>
      <c r="Y41" s="52" t="str">
        <f>Table1[[#This Row],[Standard code for all incident types (Y/N)]]</f>
        <v>Yes</v>
      </c>
      <c r="Z41" s="52" t="str">
        <f>Table1[[#This Row],[Standard Opt/Mandatory]]</f>
        <v>Man</v>
      </c>
      <c r="AA41" s="52" t="str">
        <f>Table1[[#This Row],[Standard code for all incident types (Y/N)]]</f>
        <v>Yes</v>
      </c>
      <c r="AB41" s="52" t="str">
        <f>Table1[[#This Row],[Standard Opt/Mandatory]]</f>
        <v>Man</v>
      </c>
      <c r="AC41" s="52" t="str">
        <f>Table1[[#This Row],[Standard code for all incident types (Y/N)]]</f>
        <v>Yes</v>
      </c>
      <c r="AD41" s="52" t="str">
        <f>Table1[[#This Row],[Standard Opt/Mandatory]]</f>
        <v>Man</v>
      </c>
      <c r="AE41" s="52" t="str">
        <f>Table1[[#This Row],[Standard code for all incident types (Y/N)]]</f>
        <v>Yes</v>
      </c>
      <c r="AF41" s="52" t="str">
        <f>Table1[[#This Row],[Standard Opt/Mandatory]]</f>
        <v>Man</v>
      </c>
      <c r="AG41" s="52"/>
    </row>
    <row r="42" spans="1:33" ht="15" customHeight="1" x14ac:dyDescent="0.25">
      <c r="A42" s="52">
        <f t="shared" si="17"/>
        <v>1</v>
      </c>
      <c r="B42" s="52">
        <f t="shared" si="18"/>
        <v>3</v>
      </c>
      <c r="C42" s="52">
        <f t="shared" si="19"/>
        <v>1</v>
      </c>
      <c r="D42" s="52" t="str">
        <f t="shared" si="20"/>
        <v/>
      </c>
      <c r="E42" s="52" t="str">
        <f t="shared" si="0"/>
        <v>1.3.1</v>
      </c>
      <c r="F42" s="52" t="s">
        <v>2693</v>
      </c>
      <c r="G42" s="52" t="str">
        <f t="shared" si="1"/>
        <v>1 - Demographic codes</v>
      </c>
      <c r="H42" s="52" t="s">
        <v>2700</v>
      </c>
      <c r="I42" s="52" t="str">
        <f t="shared" si="2"/>
        <v>1.3 - Reporter details</v>
      </c>
      <c r="J42" s="52" t="s">
        <v>2727</v>
      </c>
      <c r="K42" s="52" t="str">
        <f t="shared" si="3"/>
        <v>1.3.1 - Reporting organisation</v>
      </c>
      <c r="L42" s="52"/>
      <c r="M42" s="52" t="str">
        <f t="shared" si="4"/>
        <v/>
      </c>
      <c r="N42" s="59" t="str">
        <f t="shared" si="5"/>
        <v>Reporting organisation</v>
      </c>
      <c r="O42" s="56" t="str">
        <f>Table1[Full Reference Number]&amp;" - "&amp;Table1[Final Code level Name]</f>
        <v>1.3.1 - Reporting organisation</v>
      </c>
      <c r="P42" s="56"/>
      <c r="Q42" s="52" t="s">
        <v>837</v>
      </c>
      <c r="R42" s="52" t="s">
        <v>47</v>
      </c>
      <c r="S42" s="52" t="s">
        <v>1727</v>
      </c>
      <c r="T42" s="52" t="s">
        <v>1561</v>
      </c>
      <c r="U42" s="52" t="str">
        <f>Table1[[#This Row],[Standard code for all incident types (Y/N)]]</f>
        <v>Yes</v>
      </c>
      <c r="V42" s="52" t="str">
        <f>Table1[[#This Row],[Standard Opt/Mandatory]]</f>
        <v>Man</v>
      </c>
      <c r="W42" s="52" t="str">
        <f>Table1[[#This Row],[Standard code for all incident types (Y/N)]]</f>
        <v>Yes</v>
      </c>
      <c r="X42" s="52" t="str">
        <f>Table1[[#This Row],[Standard Opt/Mandatory]]</f>
        <v>Man</v>
      </c>
      <c r="Y42" s="52" t="str">
        <f>Table1[[#This Row],[Standard code for all incident types (Y/N)]]</f>
        <v>Yes</v>
      </c>
      <c r="Z42" s="52" t="str">
        <f>Table1[[#This Row],[Standard Opt/Mandatory]]</f>
        <v>Man</v>
      </c>
      <c r="AA42" s="52" t="str">
        <f>Table1[[#This Row],[Standard code for all incident types (Y/N)]]</f>
        <v>Yes</v>
      </c>
      <c r="AB42" s="52" t="str">
        <f>Table1[[#This Row],[Standard Opt/Mandatory]]</f>
        <v>Man</v>
      </c>
      <c r="AC42" s="52" t="str">
        <f>Table1[[#This Row],[Standard code for all incident types (Y/N)]]</f>
        <v>Yes</v>
      </c>
      <c r="AD42" s="52" t="str">
        <f>Table1[[#This Row],[Standard Opt/Mandatory]]</f>
        <v>Man</v>
      </c>
      <c r="AE42" s="52" t="str">
        <f>Table1[[#This Row],[Standard code for all incident types (Y/N)]]</f>
        <v>Yes</v>
      </c>
      <c r="AF42" s="52" t="str">
        <f>Table1[[#This Row],[Standard Opt/Mandatory]]</f>
        <v>Man</v>
      </c>
      <c r="AG42" s="52"/>
    </row>
    <row r="43" spans="1:33" ht="15" customHeight="1" x14ac:dyDescent="0.25">
      <c r="A43" s="52">
        <f t="shared" si="17"/>
        <v>1</v>
      </c>
      <c r="B43" s="52">
        <f t="shared" si="18"/>
        <v>3</v>
      </c>
      <c r="C43" s="52">
        <f t="shared" si="19"/>
        <v>1</v>
      </c>
      <c r="D43" s="52">
        <f t="shared" si="20"/>
        <v>1</v>
      </c>
      <c r="E43" s="52" t="str">
        <f t="shared" si="0"/>
        <v>1.3.1.1</v>
      </c>
      <c r="F43" s="52" t="s">
        <v>2693</v>
      </c>
      <c r="G43" s="52" t="str">
        <f t="shared" si="1"/>
        <v>1 - Demographic codes</v>
      </c>
      <c r="H43" s="52" t="s">
        <v>2700</v>
      </c>
      <c r="I43" s="52" t="str">
        <f t="shared" si="2"/>
        <v>1.3 - Reporter details</v>
      </c>
      <c r="J43" s="52" t="s">
        <v>2727</v>
      </c>
      <c r="K43" s="52" t="str">
        <f t="shared" si="3"/>
        <v>1.3.1 - Reporting organisation</v>
      </c>
      <c r="L43" s="52" t="s">
        <v>2805</v>
      </c>
      <c r="M43" s="52" t="str">
        <f t="shared" si="4"/>
        <v>1.3.1.1 - Patient / patient representative / carer / advocate</v>
      </c>
      <c r="N43" s="59" t="str">
        <f t="shared" si="5"/>
        <v>Patient / patient representative / carer / advocate</v>
      </c>
      <c r="O43" s="56" t="str">
        <f>Table1[Full Reference Number]&amp;" - "&amp;Table1[Final Code level Name]</f>
        <v>1.3.1.1 - Patient / patient representative / carer / advocate</v>
      </c>
      <c r="P43" s="56"/>
      <c r="Q43" s="52" t="s">
        <v>1728</v>
      </c>
      <c r="R43" s="52" t="s">
        <v>47</v>
      </c>
      <c r="S43" s="52" t="s">
        <v>1726</v>
      </c>
      <c r="T43" s="52" t="s">
        <v>1561</v>
      </c>
      <c r="U43" s="52" t="str">
        <f>Table1[[#This Row],[Standard code for all incident types (Y/N)]]</f>
        <v>Yes</v>
      </c>
      <c r="V43" s="52" t="str">
        <f>Table1[[#This Row],[Standard Opt/Mandatory]]</f>
        <v>Opt</v>
      </c>
      <c r="W43" s="52" t="str">
        <f>Table1[[#This Row],[Standard code for all incident types (Y/N)]]</f>
        <v>Yes</v>
      </c>
      <c r="X43" s="52" t="str">
        <f>Table1[[#This Row],[Standard Opt/Mandatory]]</f>
        <v>Opt</v>
      </c>
      <c r="Y43" s="52" t="str">
        <f>Table1[[#This Row],[Standard code for all incident types (Y/N)]]</f>
        <v>Yes</v>
      </c>
      <c r="Z43" s="52" t="str">
        <f>Table1[[#This Row],[Standard Opt/Mandatory]]</f>
        <v>Opt</v>
      </c>
      <c r="AA43" s="52" t="str">
        <f>Table1[[#This Row],[Standard code for all incident types (Y/N)]]</f>
        <v>Yes</v>
      </c>
      <c r="AB43" s="52" t="str">
        <f>Table1[[#This Row],[Standard Opt/Mandatory]]</f>
        <v>Opt</v>
      </c>
      <c r="AC43" s="52" t="str">
        <f>Table1[[#This Row],[Standard code for all incident types (Y/N)]]</f>
        <v>Yes</v>
      </c>
      <c r="AD43" s="52" t="str">
        <f>Table1[[#This Row],[Standard Opt/Mandatory]]</f>
        <v>Opt</v>
      </c>
      <c r="AE43" s="52" t="str">
        <f>Table1[[#This Row],[Standard code for all incident types (Y/N)]]</f>
        <v>Yes</v>
      </c>
      <c r="AF43" s="52" t="str">
        <f>Table1[[#This Row],[Standard Opt/Mandatory]]</f>
        <v>Opt</v>
      </c>
      <c r="AG43" s="52"/>
    </row>
    <row r="44" spans="1:33" ht="15" customHeight="1" x14ac:dyDescent="0.25">
      <c r="A44" s="52">
        <f t="shared" si="17"/>
        <v>1</v>
      </c>
      <c r="B44" s="52">
        <f t="shared" si="18"/>
        <v>3</v>
      </c>
      <c r="C44" s="52">
        <f t="shared" si="19"/>
        <v>1</v>
      </c>
      <c r="D44" s="52">
        <f t="shared" si="20"/>
        <v>2</v>
      </c>
      <c r="E44" s="52" t="str">
        <f t="shared" si="0"/>
        <v>1.3.1.2</v>
      </c>
      <c r="F44" s="52" t="s">
        <v>2693</v>
      </c>
      <c r="G44" s="52" t="str">
        <f t="shared" si="1"/>
        <v>1 - Demographic codes</v>
      </c>
      <c r="H44" s="52" t="s">
        <v>2700</v>
      </c>
      <c r="I44" s="52" t="str">
        <f t="shared" si="2"/>
        <v>1.3 - Reporter details</v>
      </c>
      <c r="J44" s="52" t="s">
        <v>2727</v>
      </c>
      <c r="K44" s="52" t="str">
        <f t="shared" si="3"/>
        <v>1.3.1 - Reporting organisation</v>
      </c>
      <c r="L44" s="52" t="s">
        <v>2877</v>
      </c>
      <c r="M44" s="52" t="str">
        <f t="shared" si="4"/>
        <v>1.3.1.2 - NHS trust / health board / hospital</v>
      </c>
      <c r="N44" s="59" t="str">
        <f t="shared" si="5"/>
        <v>NHS trust / health board / hospital</v>
      </c>
      <c r="O44" s="56" t="str">
        <f>Table1[Full Reference Number]&amp;" - "&amp;Table1[Final Code level Name]</f>
        <v>1.3.1.2 - NHS trust / health board / hospital</v>
      </c>
      <c r="P44" s="56"/>
      <c r="Q44" s="52" t="s">
        <v>1728</v>
      </c>
      <c r="R44" s="52" t="s">
        <v>47</v>
      </c>
      <c r="S44" s="52" t="s">
        <v>1726</v>
      </c>
      <c r="T44" s="52" t="s">
        <v>1561</v>
      </c>
      <c r="U44" s="52" t="str">
        <f>Table1[[#This Row],[Standard code for all incident types (Y/N)]]</f>
        <v>Yes</v>
      </c>
      <c r="V44" s="52" t="str">
        <f>Table1[[#This Row],[Standard Opt/Mandatory]]</f>
        <v>Opt</v>
      </c>
      <c r="W44" s="52" t="str">
        <f>Table1[[#This Row],[Standard code for all incident types (Y/N)]]</f>
        <v>Yes</v>
      </c>
      <c r="X44" s="52" t="str">
        <f>Table1[[#This Row],[Standard Opt/Mandatory]]</f>
        <v>Opt</v>
      </c>
      <c r="Y44" s="52" t="str">
        <f>Table1[[#This Row],[Standard code for all incident types (Y/N)]]</f>
        <v>Yes</v>
      </c>
      <c r="Z44" s="52" t="str">
        <f>Table1[[#This Row],[Standard Opt/Mandatory]]</f>
        <v>Opt</v>
      </c>
      <c r="AA44" s="52" t="str">
        <f>Table1[[#This Row],[Standard code for all incident types (Y/N)]]</f>
        <v>Yes</v>
      </c>
      <c r="AB44" s="52" t="str">
        <f>Table1[[#This Row],[Standard Opt/Mandatory]]</f>
        <v>Opt</v>
      </c>
      <c r="AC44" s="52" t="str">
        <f>Table1[[#This Row],[Standard code for all incident types (Y/N)]]</f>
        <v>Yes</v>
      </c>
      <c r="AD44" s="52" t="str">
        <f>Table1[[#This Row],[Standard Opt/Mandatory]]</f>
        <v>Opt</v>
      </c>
      <c r="AE44" s="52" t="str">
        <f>Table1[[#This Row],[Standard code for all incident types (Y/N)]]</f>
        <v>Yes</v>
      </c>
      <c r="AF44" s="52" t="str">
        <f>Table1[[#This Row],[Standard Opt/Mandatory]]</f>
        <v>Opt</v>
      </c>
      <c r="AG44" s="52"/>
    </row>
    <row r="45" spans="1:33" ht="15" customHeight="1" x14ac:dyDescent="0.25">
      <c r="A45" s="52">
        <f t="shared" si="17"/>
        <v>1</v>
      </c>
      <c r="B45" s="52">
        <f t="shared" si="18"/>
        <v>3</v>
      </c>
      <c r="C45" s="52">
        <f t="shared" si="19"/>
        <v>1</v>
      </c>
      <c r="D45" s="52">
        <f t="shared" si="20"/>
        <v>3</v>
      </c>
      <c r="E45" s="52" t="str">
        <f t="shared" si="0"/>
        <v>1.3.1.3</v>
      </c>
      <c r="F45" s="52" t="s">
        <v>2693</v>
      </c>
      <c r="G45" s="52" t="str">
        <f t="shared" si="1"/>
        <v>1 - Demographic codes</v>
      </c>
      <c r="H45" s="52" t="s">
        <v>2700</v>
      </c>
      <c r="I45" s="52" t="str">
        <f t="shared" si="2"/>
        <v>1.3 - Reporter details</v>
      </c>
      <c r="J45" s="52" t="s">
        <v>2727</v>
      </c>
      <c r="K45" s="52" t="str">
        <f t="shared" si="3"/>
        <v>1.3.1 - Reporting organisation</v>
      </c>
      <c r="L45" s="52" t="s">
        <v>2806</v>
      </c>
      <c r="M45" s="52" t="str">
        <f t="shared" si="4"/>
        <v>1.3.1.3 - Other healthcare professional</v>
      </c>
      <c r="N45" s="59" t="str">
        <f t="shared" si="5"/>
        <v>Other healthcare professional</v>
      </c>
      <c r="O45" s="56" t="str">
        <f>Table1[Full Reference Number]&amp;" - "&amp;Table1[Final Code level Name]</f>
        <v>1.3.1.3 - Other healthcare professional</v>
      </c>
      <c r="P45" s="56"/>
      <c r="Q45" s="52" t="s">
        <v>1728</v>
      </c>
      <c r="R45" s="52" t="s">
        <v>47</v>
      </c>
      <c r="S45" s="52" t="s">
        <v>1726</v>
      </c>
      <c r="T45" s="52" t="s">
        <v>1561</v>
      </c>
      <c r="U45" s="52" t="str">
        <f>Table1[[#This Row],[Standard code for all incident types (Y/N)]]</f>
        <v>Yes</v>
      </c>
      <c r="V45" s="52" t="str">
        <f>Table1[[#This Row],[Standard Opt/Mandatory]]</f>
        <v>Opt</v>
      </c>
      <c r="W45" s="52" t="str">
        <f>Table1[[#This Row],[Standard code for all incident types (Y/N)]]</f>
        <v>Yes</v>
      </c>
      <c r="X45" s="52" t="str">
        <f>Table1[[#This Row],[Standard Opt/Mandatory]]</f>
        <v>Opt</v>
      </c>
      <c r="Y45" s="52" t="str">
        <f>Table1[[#This Row],[Standard code for all incident types (Y/N)]]</f>
        <v>Yes</v>
      </c>
      <c r="Z45" s="52" t="str">
        <f>Table1[[#This Row],[Standard Opt/Mandatory]]</f>
        <v>Opt</v>
      </c>
      <c r="AA45" s="52" t="str">
        <f>Table1[[#This Row],[Standard code for all incident types (Y/N)]]</f>
        <v>Yes</v>
      </c>
      <c r="AB45" s="52" t="str">
        <f>Table1[[#This Row],[Standard Opt/Mandatory]]</f>
        <v>Opt</v>
      </c>
      <c r="AC45" s="52" t="str">
        <f>Table1[[#This Row],[Standard code for all incident types (Y/N)]]</f>
        <v>Yes</v>
      </c>
      <c r="AD45" s="52" t="str">
        <f>Table1[[#This Row],[Standard Opt/Mandatory]]</f>
        <v>Opt</v>
      </c>
      <c r="AE45" s="52" t="str">
        <f>Table1[[#This Row],[Standard code for all incident types (Y/N)]]</f>
        <v>Yes</v>
      </c>
      <c r="AF45" s="52" t="str">
        <f>Table1[[#This Row],[Standard Opt/Mandatory]]</f>
        <v>Opt</v>
      </c>
      <c r="AG45" s="52"/>
    </row>
    <row r="46" spans="1:33" ht="15" customHeight="1" x14ac:dyDescent="0.25">
      <c r="A46" s="52">
        <f t="shared" si="17"/>
        <v>1</v>
      </c>
      <c r="B46" s="52">
        <f t="shared" si="18"/>
        <v>3</v>
      </c>
      <c r="C46" s="52">
        <f t="shared" si="19"/>
        <v>1</v>
      </c>
      <c r="D46" s="52">
        <f t="shared" si="20"/>
        <v>4</v>
      </c>
      <c r="E46" s="52" t="str">
        <f t="shared" si="0"/>
        <v>1.3.1.4</v>
      </c>
      <c r="F46" s="52" t="s">
        <v>2693</v>
      </c>
      <c r="G46" s="52" t="str">
        <f t="shared" si="1"/>
        <v>1 - Demographic codes</v>
      </c>
      <c r="H46" s="52" t="s">
        <v>2700</v>
      </c>
      <c r="I46" s="52" t="str">
        <f t="shared" si="2"/>
        <v>1.3 - Reporter details</v>
      </c>
      <c r="J46" s="52" t="s">
        <v>2727</v>
      </c>
      <c r="K46" s="52" t="str">
        <f t="shared" si="3"/>
        <v>1.3.1 - Reporting organisation</v>
      </c>
      <c r="L46" s="52" t="s">
        <v>2807</v>
      </c>
      <c r="M46" s="52" t="str">
        <f t="shared" si="4"/>
        <v>1.3.1.4 - Purchasing authority / commissioner</v>
      </c>
      <c r="N46" s="59" t="str">
        <f t="shared" si="5"/>
        <v>Purchasing authority / commissioner</v>
      </c>
      <c r="O46" s="56" t="str">
        <f>Table1[Full Reference Number]&amp;" - "&amp;Table1[Final Code level Name]</f>
        <v>1.3.1.4 - Purchasing authority / commissioner</v>
      </c>
      <c r="P46" s="56"/>
      <c r="Q46" s="52" t="s">
        <v>1728</v>
      </c>
      <c r="R46" s="52" t="s">
        <v>47</v>
      </c>
      <c r="S46" s="52" t="s">
        <v>1726</v>
      </c>
      <c r="T46" s="52" t="s">
        <v>1561</v>
      </c>
      <c r="U46" s="52" t="str">
        <f>Table1[[#This Row],[Standard code for all incident types (Y/N)]]</f>
        <v>Yes</v>
      </c>
      <c r="V46" s="52" t="str">
        <f>Table1[[#This Row],[Standard Opt/Mandatory]]</f>
        <v>Opt</v>
      </c>
      <c r="W46" s="52" t="str">
        <f>Table1[[#This Row],[Standard code for all incident types (Y/N)]]</f>
        <v>Yes</v>
      </c>
      <c r="X46" s="52" t="str">
        <f>Table1[[#This Row],[Standard Opt/Mandatory]]</f>
        <v>Opt</v>
      </c>
      <c r="Y46" s="52" t="str">
        <f>Table1[[#This Row],[Standard code for all incident types (Y/N)]]</f>
        <v>Yes</v>
      </c>
      <c r="Z46" s="52" t="str">
        <f>Table1[[#This Row],[Standard Opt/Mandatory]]</f>
        <v>Opt</v>
      </c>
      <c r="AA46" s="52" t="str">
        <f>Table1[[#This Row],[Standard code for all incident types (Y/N)]]</f>
        <v>Yes</v>
      </c>
      <c r="AB46" s="52" t="str">
        <f>Table1[[#This Row],[Standard Opt/Mandatory]]</f>
        <v>Opt</v>
      </c>
      <c r="AC46" s="52" t="str">
        <f>Table1[[#This Row],[Standard code for all incident types (Y/N)]]</f>
        <v>Yes</v>
      </c>
      <c r="AD46" s="52" t="str">
        <f>Table1[[#This Row],[Standard Opt/Mandatory]]</f>
        <v>Opt</v>
      </c>
      <c r="AE46" s="52" t="str">
        <f>Table1[[#This Row],[Standard code for all incident types (Y/N)]]</f>
        <v>Yes</v>
      </c>
      <c r="AF46" s="52" t="str">
        <f>Table1[[#This Row],[Standard Opt/Mandatory]]</f>
        <v>Opt</v>
      </c>
      <c r="AG46" s="52"/>
    </row>
    <row r="47" spans="1:33" ht="15" customHeight="1" x14ac:dyDescent="0.25">
      <c r="A47" s="52">
        <f t="shared" si="17"/>
        <v>1</v>
      </c>
      <c r="B47" s="52">
        <f t="shared" si="18"/>
        <v>3</v>
      </c>
      <c r="C47" s="52">
        <f t="shared" si="19"/>
        <v>1</v>
      </c>
      <c r="D47" s="52">
        <f t="shared" si="20"/>
        <v>5</v>
      </c>
      <c r="E47" s="52" t="str">
        <f t="shared" si="0"/>
        <v>1.3.1.5</v>
      </c>
      <c r="F47" s="52" t="s">
        <v>2693</v>
      </c>
      <c r="G47" s="52" t="str">
        <f t="shared" si="1"/>
        <v>1 - Demographic codes</v>
      </c>
      <c r="H47" s="52" t="s">
        <v>2700</v>
      </c>
      <c r="I47" s="52" t="str">
        <f t="shared" si="2"/>
        <v>1.3 - Reporter details</v>
      </c>
      <c r="J47" s="52" t="s">
        <v>2727</v>
      </c>
      <c r="K47" s="52" t="str">
        <f t="shared" si="3"/>
        <v>1.3.1 - Reporting organisation</v>
      </c>
      <c r="L47" s="52" t="s">
        <v>2808</v>
      </c>
      <c r="M47" s="52" t="str">
        <f t="shared" si="4"/>
        <v>1.3.1.5 - Pharmaceutical / device companies</v>
      </c>
      <c r="N47" s="59" t="str">
        <f t="shared" si="5"/>
        <v>Pharmaceutical / device companies</v>
      </c>
      <c r="O47" s="56" t="str">
        <f>Table1[Full Reference Number]&amp;" - "&amp;Table1[Final Code level Name]</f>
        <v>1.3.1.5 - Pharmaceutical / device companies</v>
      </c>
      <c r="P47" s="56"/>
      <c r="Q47" s="52" t="s">
        <v>1728</v>
      </c>
      <c r="R47" s="52" t="s">
        <v>47</v>
      </c>
      <c r="S47" s="52" t="s">
        <v>1726</v>
      </c>
      <c r="T47" s="52" t="s">
        <v>1561</v>
      </c>
      <c r="U47" s="52" t="str">
        <f>Table1[[#This Row],[Standard code for all incident types (Y/N)]]</f>
        <v>Yes</v>
      </c>
      <c r="V47" s="52" t="str">
        <f>Table1[[#This Row],[Standard Opt/Mandatory]]</f>
        <v>Opt</v>
      </c>
      <c r="W47" s="52" t="str">
        <f>Table1[[#This Row],[Standard code for all incident types (Y/N)]]</f>
        <v>Yes</v>
      </c>
      <c r="X47" s="52" t="str">
        <f>Table1[[#This Row],[Standard Opt/Mandatory]]</f>
        <v>Opt</v>
      </c>
      <c r="Y47" s="52" t="str">
        <f>Table1[[#This Row],[Standard code for all incident types (Y/N)]]</f>
        <v>Yes</v>
      </c>
      <c r="Z47" s="52" t="str">
        <f>Table1[[#This Row],[Standard Opt/Mandatory]]</f>
        <v>Opt</v>
      </c>
      <c r="AA47" s="52" t="str">
        <f>Table1[[#This Row],[Standard code for all incident types (Y/N)]]</f>
        <v>Yes</v>
      </c>
      <c r="AB47" s="52" t="str">
        <f>Table1[[#This Row],[Standard Opt/Mandatory]]</f>
        <v>Opt</v>
      </c>
      <c r="AC47" s="52" t="str">
        <f>Table1[[#This Row],[Standard code for all incident types (Y/N)]]</f>
        <v>Yes</v>
      </c>
      <c r="AD47" s="52" t="str">
        <f>Table1[[#This Row],[Standard Opt/Mandatory]]</f>
        <v>Opt</v>
      </c>
      <c r="AE47" s="52" t="str">
        <f>Table1[[#This Row],[Standard code for all incident types (Y/N)]]</f>
        <v>Yes</v>
      </c>
      <c r="AF47" s="52" t="str">
        <f>Table1[[#This Row],[Standard Opt/Mandatory]]</f>
        <v>Opt</v>
      </c>
      <c r="AG47" s="52"/>
    </row>
    <row r="48" spans="1:33" ht="15" customHeight="1" x14ac:dyDescent="0.25">
      <c r="A48" s="52">
        <f t="shared" si="17"/>
        <v>1</v>
      </c>
      <c r="B48" s="52">
        <f t="shared" si="18"/>
        <v>3</v>
      </c>
      <c r="C48" s="52">
        <f t="shared" si="19"/>
        <v>1</v>
      </c>
      <c r="D48" s="52">
        <f t="shared" si="20"/>
        <v>6</v>
      </c>
      <c r="E48" s="52" t="str">
        <f t="shared" si="0"/>
        <v>1.3.1.6</v>
      </c>
      <c r="F48" s="52" t="s">
        <v>2693</v>
      </c>
      <c r="G48" s="52" t="str">
        <f t="shared" si="1"/>
        <v>1 - Demographic codes</v>
      </c>
      <c r="H48" s="52" t="s">
        <v>2700</v>
      </c>
      <c r="I48" s="52" t="str">
        <f t="shared" si="2"/>
        <v>1.3 - Reporter details</v>
      </c>
      <c r="J48" s="52" t="s">
        <v>2727</v>
      </c>
      <c r="K48" s="52" t="str">
        <f t="shared" si="3"/>
        <v>1.3.1 - Reporting organisation</v>
      </c>
      <c r="L48" s="52" t="s">
        <v>1130</v>
      </c>
      <c r="M48" s="52" t="str">
        <f t="shared" si="4"/>
        <v>1.3.1.6 - Primary sub-contractor</v>
      </c>
      <c r="N48" s="59" t="str">
        <f t="shared" si="5"/>
        <v>Primary sub-contractor</v>
      </c>
      <c r="O48" s="56" t="str">
        <f>Table1[Full Reference Number]&amp;" - "&amp;Table1[Final Code level Name]</f>
        <v>1.3.1.6 - Primary sub-contractor</v>
      </c>
      <c r="P48" s="56"/>
      <c r="Q48" s="52" t="s">
        <v>1728</v>
      </c>
      <c r="R48" s="52" t="s">
        <v>47</v>
      </c>
      <c r="S48" s="52" t="s">
        <v>1726</v>
      </c>
      <c r="T48" s="52" t="s">
        <v>1561</v>
      </c>
      <c r="U48" s="52" t="str">
        <f>Table1[[#This Row],[Standard code for all incident types (Y/N)]]</f>
        <v>Yes</v>
      </c>
      <c r="V48" s="52" t="str">
        <f>Table1[[#This Row],[Standard Opt/Mandatory]]</f>
        <v>Opt</v>
      </c>
      <c r="W48" s="52" t="str">
        <f>Table1[[#This Row],[Standard code for all incident types (Y/N)]]</f>
        <v>Yes</v>
      </c>
      <c r="X48" s="52" t="str">
        <f>Table1[[#This Row],[Standard Opt/Mandatory]]</f>
        <v>Opt</v>
      </c>
      <c r="Y48" s="52" t="str">
        <f>Table1[[#This Row],[Standard code for all incident types (Y/N)]]</f>
        <v>Yes</v>
      </c>
      <c r="Z48" s="52" t="str">
        <f>Table1[[#This Row],[Standard Opt/Mandatory]]</f>
        <v>Opt</v>
      </c>
      <c r="AA48" s="52" t="str">
        <f>Table1[[#This Row],[Standard code for all incident types (Y/N)]]</f>
        <v>Yes</v>
      </c>
      <c r="AB48" s="52" t="str">
        <f>Table1[[#This Row],[Standard Opt/Mandatory]]</f>
        <v>Opt</v>
      </c>
      <c r="AC48" s="52" t="str">
        <f>Table1[[#This Row],[Standard code for all incident types (Y/N)]]</f>
        <v>Yes</v>
      </c>
      <c r="AD48" s="52" t="str">
        <f>Table1[[#This Row],[Standard Opt/Mandatory]]</f>
        <v>Opt</v>
      </c>
      <c r="AE48" s="52" t="str">
        <f>Table1[[#This Row],[Standard code for all incident types (Y/N)]]</f>
        <v>Yes</v>
      </c>
      <c r="AF48" s="52" t="str">
        <f>Table1[[#This Row],[Standard Opt/Mandatory]]</f>
        <v>Opt</v>
      </c>
      <c r="AG48" s="52"/>
    </row>
    <row r="49" spans="1:33" ht="15" customHeight="1" x14ac:dyDescent="0.25">
      <c r="A49" s="52">
        <f t="shared" si="17"/>
        <v>1</v>
      </c>
      <c r="B49" s="52">
        <f t="shared" si="18"/>
        <v>3</v>
      </c>
      <c r="C49" s="52">
        <f t="shared" si="19"/>
        <v>1</v>
      </c>
      <c r="D49" s="52">
        <f t="shared" si="20"/>
        <v>7</v>
      </c>
      <c r="E49" s="52" t="str">
        <f t="shared" si="0"/>
        <v>1.3.1.7</v>
      </c>
      <c r="F49" s="52" t="s">
        <v>2693</v>
      </c>
      <c r="G49" s="52" t="str">
        <f t="shared" si="1"/>
        <v>1 - Demographic codes</v>
      </c>
      <c r="H49" s="52" t="s">
        <v>2700</v>
      </c>
      <c r="I49" s="52" t="str">
        <f t="shared" si="2"/>
        <v>1.3 - Reporter details</v>
      </c>
      <c r="J49" s="52" t="s">
        <v>2727</v>
      </c>
      <c r="K49" s="52" t="str">
        <f t="shared" si="3"/>
        <v>1.3.1 - Reporting organisation</v>
      </c>
      <c r="L49" s="52" t="s">
        <v>1131</v>
      </c>
      <c r="M49" s="52" t="str">
        <f t="shared" si="4"/>
        <v>1.3.1.7 - Suppliers and sub-contractors</v>
      </c>
      <c r="N49" s="59" t="str">
        <f t="shared" si="5"/>
        <v>Suppliers and sub-contractors</v>
      </c>
      <c r="O49" s="56" t="str">
        <f>Table1[Full Reference Number]&amp;" - "&amp;Table1[Final Code level Name]</f>
        <v>1.3.1.7 - Suppliers and sub-contractors</v>
      </c>
      <c r="P49" s="56"/>
      <c r="Q49" s="52" t="s">
        <v>1728</v>
      </c>
      <c r="R49" s="52" t="s">
        <v>47</v>
      </c>
      <c r="S49" s="52" t="s">
        <v>1726</v>
      </c>
      <c r="T49" s="52" t="s">
        <v>1561</v>
      </c>
      <c r="U49" s="52" t="str">
        <f>Table1[[#This Row],[Standard code for all incident types (Y/N)]]</f>
        <v>Yes</v>
      </c>
      <c r="V49" s="52" t="str">
        <f>Table1[[#This Row],[Standard Opt/Mandatory]]</f>
        <v>Opt</v>
      </c>
      <c r="W49" s="52" t="str">
        <f>Table1[[#This Row],[Standard code for all incident types (Y/N)]]</f>
        <v>Yes</v>
      </c>
      <c r="X49" s="52" t="str">
        <f>Table1[[#This Row],[Standard Opt/Mandatory]]</f>
        <v>Opt</v>
      </c>
      <c r="Y49" s="52" t="str">
        <f>Table1[[#This Row],[Standard code for all incident types (Y/N)]]</f>
        <v>Yes</v>
      </c>
      <c r="Z49" s="52" t="str">
        <f>Table1[[#This Row],[Standard Opt/Mandatory]]</f>
        <v>Opt</v>
      </c>
      <c r="AA49" s="52" t="str">
        <f>Table1[[#This Row],[Standard code for all incident types (Y/N)]]</f>
        <v>Yes</v>
      </c>
      <c r="AB49" s="52" t="str">
        <f>Table1[[#This Row],[Standard Opt/Mandatory]]</f>
        <v>Opt</v>
      </c>
      <c r="AC49" s="52" t="str">
        <f>Table1[[#This Row],[Standard code for all incident types (Y/N)]]</f>
        <v>Yes</v>
      </c>
      <c r="AD49" s="52" t="str">
        <f>Table1[[#This Row],[Standard Opt/Mandatory]]</f>
        <v>Opt</v>
      </c>
      <c r="AE49" s="52" t="str">
        <f>Table1[[#This Row],[Standard code for all incident types (Y/N)]]</f>
        <v>Yes</v>
      </c>
      <c r="AF49" s="52" t="str">
        <f>Table1[[#This Row],[Standard Opt/Mandatory]]</f>
        <v>Opt</v>
      </c>
      <c r="AG49" s="52"/>
    </row>
    <row r="50" spans="1:33" ht="15" customHeight="1" x14ac:dyDescent="0.25">
      <c r="A50" s="52">
        <f t="shared" si="17"/>
        <v>1</v>
      </c>
      <c r="B50" s="52">
        <f t="shared" si="18"/>
        <v>3</v>
      </c>
      <c r="C50" s="52">
        <f t="shared" si="19"/>
        <v>2</v>
      </c>
      <c r="D50" s="52" t="str">
        <f t="shared" si="20"/>
        <v/>
      </c>
      <c r="E50" s="52" t="str">
        <f t="shared" si="0"/>
        <v>1.3.2</v>
      </c>
      <c r="F50" s="52" t="s">
        <v>2693</v>
      </c>
      <c r="G50" s="52" t="str">
        <f t="shared" si="1"/>
        <v>1 - Demographic codes</v>
      </c>
      <c r="H50" s="52" t="s">
        <v>2700</v>
      </c>
      <c r="I50" s="52" t="str">
        <f t="shared" si="2"/>
        <v>1.3 - Reporter details</v>
      </c>
      <c r="J50" s="52" t="s">
        <v>1590</v>
      </c>
      <c r="K50" s="52" t="str">
        <f t="shared" si="3"/>
        <v>1.3.2 - Reporter type</v>
      </c>
      <c r="L50" s="52"/>
      <c r="M50" s="52" t="str">
        <f t="shared" si="4"/>
        <v/>
      </c>
      <c r="N50" s="59" t="str">
        <f t="shared" si="5"/>
        <v>Reporter type</v>
      </c>
      <c r="O50" s="56" t="str">
        <f>Table1[Full Reference Number]&amp;" - "&amp;Table1[Final Code level Name]</f>
        <v>1.3.2 - Reporter type</v>
      </c>
      <c r="P50" s="56"/>
      <c r="Q50" s="52" t="s">
        <v>837</v>
      </c>
      <c r="R50" s="52" t="s">
        <v>47</v>
      </c>
      <c r="S50" s="52" t="s">
        <v>1727</v>
      </c>
      <c r="T50" s="52" t="s">
        <v>1561</v>
      </c>
      <c r="U50" s="52" t="str">
        <f>Table1[[#This Row],[Standard code for all incident types (Y/N)]]</f>
        <v>Yes</v>
      </c>
      <c r="V50" s="52" t="str">
        <f>Table1[[#This Row],[Standard Opt/Mandatory]]</f>
        <v>Man</v>
      </c>
      <c r="W50" s="52" t="str">
        <f>Table1[[#This Row],[Standard code for all incident types (Y/N)]]</f>
        <v>Yes</v>
      </c>
      <c r="X50" s="52" t="str">
        <f>Table1[[#This Row],[Standard Opt/Mandatory]]</f>
        <v>Man</v>
      </c>
      <c r="Y50" s="52" t="str">
        <f>Table1[[#This Row],[Standard code for all incident types (Y/N)]]</f>
        <v>Yes</v>
      </c>
      <c r="Z50" s="52" t="str">
        <f>Table1[[#This Row],[Standard Opt/Mandatory]]</f>
        <v>Man</v>
      </c>
      <c r="AA50" s="52" t="str">
        <f>Table1[[#This Row],[Standard code for all incident types (Y/N)]]</f>
        <v>Yes</v>
      </c>
      <c r="AB50" s="52" t="str">
        <f>Table1[[#This Row],[Standard Opt/Mandatory]]</f>
        <v>Man</v>
      </c>
      <c r="AC50" s="52" t="str">
        <f>Table1[[#This Row],[Standard code for all incident types (Y/N)]]</f>
        <v>Yes</v>
      </c>
      <c r="AD50" s="52" t="str">
        <f>Table1[[#This Row],[Standard Opt/Mandatory]]</f>
        <v>Man</v>
      </c>
      <c r="AE50" s="52" t="str">
        <f>Table1[[#This Row],[Standard code for all incident types (Y/N)]]</f>
        <v>Yes</v>
      </c>
      <c r="AF50" s="52" t="str">
        <f>Table1[[#This Row],[Standard Opt/Mandatory]]</f>
        <v>Man</v>
      </c>
      <c r="AG50" s="52"/>
    </row>
    <row r="51" spans="1:33" ht="15" customHeight="1" x14ac:dyDescent="0.25">
      <c r="A51" s="52">
        <f t="shared" si="17"/>
        <v>1</v>
      </c>
      <c r="B51" s="52">
        <f t="shared" si="18"/>
        <v>3</v>
      </c>
      <c r="C51" s="52">
        <f t="shared" si="19"/>
        <v>2</v>
      </c>
      <c r="D51" s="52">
        <f t="shared" si="20"/>
        <v>1</v>
      </c>
      <c r="E51" s="52" t="str">
        <f t="shared" si="0"/>
        <v>1.3.2.1</v>
      </c>
      <c r="F51" s="52" t="s">
        <v>2693</v>
      </c>
      <c r="G51" s="52" t="str">
        <f t="shared" si="1"/>
        <v>1 - Demographic codes</v>
      </c>
      <c r="H51" s="52" t="s">
        <v>2700</v>
      </c>
      <c r="I51" s="52" t="str">
        <f t="shared" si="2"/>
        <v>1.3 - Reporter details</v>
      </c>
      <c r="J51" s="52" t="s">
        <v>1590</v>
      </c>
      <c r="K51" s="52" t="str">
        <f t="shared" si="3"/>
        <v>1.3.2 - Reporter type</v>
      </c>
      <c r="L51" s="52" t="s">
        <v>172</v>
      </c>
      <c r="M51" s="52" t="str">
        <f t="shared" si="4"/>
        <v>1.3.2.1 - Patient</v>
      </c>
      <c r="N51" s="59" t="str">
        <f t="shared" si="5"/>
        <v>Patient</v>
      </c>
      <c r="O51" s="56" t="str">
        <f>Table1[Full Reference Number]&amp;" - "&amp;Table1[Final Code level Name]</f>
        <v>1.3.2.1 - Patient</v>
      </c>
      <c r="P51" s="56"/>
      <c r="Q51" s="52" t="s">
        <v>1728</v>
      </c>
      <c r="R51" s="52" t="s">
        <v>47</v>
      </c>
      <c r="S51" s="52" t="s">
        <v>1726</v>
      </c>
      <c r="T51" s="52" t="s">
        <v>1561</v>
      </c>
      <c r="U51" s="52" t="str">
        <f>Table1[[#This Row],[Standard code for all incident types (Y/N)]]</f>
        <v>Yes</v>
      </c>
      <c r="V51" s="52" t="str">
        <f>Table1[[#This Row],[Standard Opt/Mandatory]]</f>
        <v>Opt</v>
      </c>
      <c r="W51" s="52" t="str">
        <f>Table1[[#This Row],[Standard code for all incident types (Y/N)]]</f>
        <v>Yes</v>
      </c>
      <c r="X51" s="52" t="str">
        <f>Table1[[#This Row],[Standard Opt/Mandatory]]</f>
        <v>Opt</v>
      </c>
      <c r="Y51" s="52" t="str">
        <f>Table1[[#This Row],[Standard code for all incident types (Y/N)]]</f>
        <v>Yes</v>
      </c>
      <c r="Z51" s="52" t="str">
        <f>Table1[[#This Row],[Standard Opt/Mandatory]]</f>
        <v>Opt</v>
      </c>
      <c r="AA51" s="52" t="str">
        <f>Table1[[#This Row],[Standard code for all incident types (Y/N)]]</f>
        <v>Yes</v>
      </c>
      <c r="AB51" s="52" t="str">
        <f>Table1[[#This Row],[Standard Opt/Mandatory]]</f>
        <v>Opt</v>
      </c>
      <c r="AC51" s="52" t="str">
        <f>Table1[[#This Row],[Standard code for all incident types (Y/N)]]</f>
        <v>Yes</v>
      </c>
      <c r="AD51" s="52" t="str">
        <f>Table1[[#This Row],[Standard Opt/Mandatory]]</f>
        <v>Opt</v>
      </c>
      <c r="AE51" s="52" t="str">
        <f>Table1[[#This Row],[Standard code for all incident types (Y/N)]]</f>
        <v>Yes</v>
      </c>
      <c r="AF51" s="52" t="str">
        <f>Table1[[#This Row],[Standard Opt/Mandatory]]</f>
        <v>Opt</v>
      </c>
      <c r="AG51" s="52"/>
    </row>
    <row r="52" spans="1:33" ht="15" customHeight="1" x14ac:dyDescent="0.25">
      <c r="A52" s="52">
        <f t="shared" si="17"/>
        <v>1</v>
      </c>
      <c r="B52" s="52">
        <f t="shared" si="18"/>
        <v>3</v>
      </c>
      <c r="C52" s="52">
        <f t="shared" si="19"/>
        <v>2</v>
      </c>
      <c r="D52" s="52">
        <f t="shared" si="20"/>
        <v>2</v>
      </c>
      <c r="E52" s="52" t="str">
        <f t="shared" si="0"/>
        <v>1.3.2.2</v>
      </c>
      <c r="F52" s="52" t="s">
        <v>2693</v>
      </c>
      <c r="G52" s="52" t="str">
        <f t="shared" si="1"/>
        <v>1 - Demographic codes</v>
      </c>
      <c r="H52" s="52" t="s">
        <v>2700</v>
      </c>
      <c r="I52" s="52" t="str">
        <f t="shared" si="2"/>
        <v>1.3 - Reporter details</v>
      </c>
      <c r="J52" s="52" t="s">
        <v>1590</v>
      </c>
      <c r="K52" s="52" t="str">
        <f t="shared" si="3"/>
        <v>1.3.2 - Reporter type</v>
      </c>
      <c r="L52" s="52" t="s">
        <v>2809</v>
      </c>
      <c r="M52" s="52" t="str">
        <f t="shared" si="4"/>
        <v>1.3.2.2 - Carer/guardian</v>
      </c>
      <c r="N52" s="59" t="str">
        <f t="shared" si="5"/>
        <v>Carer/guardian</v>
      </c>
      <c r="O52" s="56" t="str">
        <f>Table1[Full Reference Number]&amp;" - "&amp;Table1[Final Code level Name]</f>
        <v>1.3.2.2 - Carer/guardian</v>
      </c>
      <c r="P52" s="56"/>
      <c r="Q52" s="52" t="s">
        <v>1728</v>
      </c>
      <c r="R52" s="52" t="s">
        <v>47</v>
      </c>
      <c r="S52" s="52" t="s">
        <v>1726</v>
      </c>
      <c r="T52" s="52" t="s">
        <v>1561</v>
      </c>
      <c r="U52" s="52" t="str">
        <f>Table1[[#This Row],[Standard code for all incident types (Y/N)]]</f>
        <v>Yes</v>
      </c>
      <c r="V52" s="52" t="str">
        <f>Table1[[#This Row],[Standard Opt/Mandatory]]</f>
        <v>Opt</v>
      </c>
      <c r="W52" s="52" t="str">
        <f>Table1[[#This Row],[Standard code for all incident types (Y/N)]]</f>
        <v>Yes</v>
      </c>
      <c r="X52" s="52" t="str">
        <f>Table1[[#This Row],[Standard Opt/Mandatory]]</f>
        <v>Opt</v>
      </c>
      <c r="Y52" s="52" t="str">
        <f>Table1[[#This Row],[Standard code for all incident types (Y/N)]]</f>
        <v>Yes</v>
      </c>
      <c r="Z52" s="52" t="str">
        <f>Table1[[#This Row],[Standard Opt/Mandatory]]</f>
        <v>Opt</v>
      </c>
      <c r="AA52" s="52" t="str">
        <f>Table1[[#This Row],[Standard code for all incident types (Y/N)]]</f>
        <v>Yes</v>
      </c>
      <c r="AB52" s="52" t="str">
        <f>Table1[[#This Row],[Standard Opt/Mandatory]]</f>
        <v>Opt</v>
      </c>
      <c r="AC52" s="52" t="str">
        <f>Table1[[#This Row],[Standard code for all incident types (Y/N)]]</f>
        <v>Yes</v>
      </c>
      <c r="AD52" s="52" t="str">
        <f>Table1[[#This Row],[Standard Opt/Mandatory]]</f>
        <v>Opt</v>
      </c>
      <c r="AE52" s="52" t="str">
        <f>Table1[[#This Row],[Standard code for all incident types (Y/N)]]</f>
        <v>Yes</v>
      </c>
      <c r="AF52" s="52" t="str">
        <f>Table1[[#This Row],[Standard Opt/Mandatory]]</f>
        <v>Opt</v>
      </c>
      <c r="AG52" s="52"/>
    </row>
    <row r="53" spans="1:33" ht="15" customHeight="1" x14ac:dyDescent="0.25">
      <c r="A53" s="52">
        <f t="shared" si="17"/>
        <v>1</v>
      </c>
      <c r="B53" s="52">
        <f t="shared" si="18"/>
        <v>3</v>
      </c>
      <c r="C53" s="52">
        <f t="shared" si="19"/>
        <v>2</v>
      </c>
      <c r="D53" s="52">
        <f t="shared" si="20"/>
        <v>3</v>
      </c>
      <c r="E53" s="52" t="str">
        <f t="shared" si="0"/>
        <v>1.3.2.3</v>
      </c>
      <c r="F53" s="52" t="s">
        <v>2693</v>
      </c>
      <c r="G53" s="52" t="str">
        <f t="shared" si="1"/>
        <v>1 - Demographic codes</v>
      </c>
      <c r="H53" s="52" t="s">
        <v>2700</v>
      </c>
      <c r="I53" s="52" t="str">
        <f t="shared" si="2"/>
        <v>1.3 - Reporter details</v>
      </c>
      <c r="J53" s="52" t="s">
        <v>1590</v>
      </c>
      <c r="K53" s="52" t="str">
        <f t="shared" si="3"/>
        <v>1.3.2 - Reporter type</v>
      </c>
      <c r="L53" s="52" t="s">
        <v>1593</v>
      </c>
      <c r="M53" s="52" t="str">
        <f t="shared" si="4"/>
        <v>1.3.2.3 - Other patient representative</v>
      </c>
      <c r="N53" s="59" t="str">
        <f t="shared" si="5"/>
        <v>Other patient representative</v>
      </c>
      <c r="O53" s="56" t="str">
        <f>Table1[Full Reference Number]&amp;" - "&amp;Table1[Final Code level Name]</f>
        <v>1.3.2.3 - Other patient representative</v>
      </c>
      <c r="P53" s="56"/>
      <c r="Q53" s="52" t="s">
        <v>1728</v>
      </c>
      <c r="R53" s="52" t="s">
        <v>47</v>
      </c>
      <c r="S53" s="52" t="s">
        <v>1726</v>
      </c>
      <c r="T53" s="52" t="s">
        <v>1561</v>
      </c>
      <c r="U53" s="52" t="str">
        <f>Table1[[#This Row],[Standard code for all incident types (Y/N)]]</f>
        <v>Yes</v>
      </c>
      <c r="V53" s="52" t="str">
        <f>Table1[[#This Row],[Standard Opt/Mandatory]]</f>
        <v>Opt</v>
      </c>
      <c r="W53" s="52" t="str">
        <f>Table1[[#This Row],[Standard code for all incident types (Y/N)]]</f>
        <v>Yes</v>
      </c>
      <c r="X53" s="52" t="str">
        <f>Table1[[#This Row],[Standard Opt/Mandatory]]</f>
        <v>Opt</v>
      </c>
      <c r="Y53" s="52" t="str">
        <f>Table1[[#This Row],[Standard code for all incident types (Y/N)]]</f>
        <v>Yes</v>
      </c>
      <c r="Z53" s="52" t="str">
        <f>Table1[[#This Row],[Standard Opt/Mandatory]]</f>
        <v>Opt</v>
      </c>
      <c r="AA53" s="52" t="str">
        <f>Table1[[#This Row],[Standard code for all incident types (Y/N)]]</f>
        <v>Yes</v>
      </c>
      <c r="AB53" s="52" t="str">
        <f>Table1[[#This Row],[Standard Opt/Mandatory]]</f>
        <v>Opt</v>
      </c>
      <c r="AC53" s="52" t="str">
        <f>Table1[[#This Row],[Standard code for all incident types (Y/N)]]</f>
        <v>Yes</v>
      </c>
      <c r="AD53" s="52" t="str">
        <f>Table1[[#This Row],[Standard Opt/Mandatory]]</f>
        <v>Opt</v>
      </c>
      <c r="AE53" s="52" t="str">
        <f>Table1[[#This Row],[Standard code for all incident types (Y/N)]]</f>
        <v>Yes</v>
      </c>
      <c r="AF53" s="52" t="str">
        <f>Table1[[#This Row],[Standard Opt/Mandatory]]</f>
        <v>Opt</v>
      </c>
      <c r="AG53" s="52"/>
    </row>
    <row r="54" spans="1:33" ht="15" customHeight="1" x14ac:dyDescent="0.25">
      <c r="A54" s="52">
        <f t="shared" si="17"/>
        <v>1</v>
      </c>
      <c r="B54" s="52">
        <f t="shared" si="18"/>
        <v>3</v>
      </c>
      <c r="C54" s="52">
        <f t="shared" si="19"/>
        <v>2</v>
      </c>
      <c r="D54" s="52">
        <f t="shared" si="20"/>
        <v>4</v>
      </c>
      <c r="E54" s="52" t="str">
        <f t="shared" si="0"/>
        <v>1.3.2.4</v>
      </c>
      <c r="F54" s="52" t="s">
        <v>2693</v>
      </c>
      <c r="G54" s="52" t="str">
        <f t="shared" si="1"/>
        <v>1 - Demographic codes</v>
      </c>
      <c r="H54" s="52" t="s">
        <v>2700</v>
      </c>
      <c r="I54" s="52" t="str">
        <f t="shared" si="2"/>
        <v>1.3 - Reporter details</v>
      </c>
      <c r="J54" s="52" t="s">
        <v>1590</v>
      </c>
      <c r="K54" s="52" t="str">
        <f t="shared" si="3"/>
        <v>1.3.2 - Reporter type</v>
      </c>
      <c r="L54" s="52" t="s">
        <v>202</v>
      </c>
      <c r="M54" s="52" t="str">
        <f t="shared" si="4"/>
        <v>1.3.2.4 - Medical</v>
      </c>
      <c r="N54" s="59" t="str">
        <f t="shared" si="5"/>
        <v>Medical</v>
      </c>
      <c r="O54" s="56" t="str">
        <f>Table1[Full Reference Number]&amp;" - "&amp;Table1[Final Code level Name]</f>
        <v>1.3.2.4 - Medical</v>
      </c>
      <c r="P54" s="56"/>
      <c r="Q54" s="52" t="s">
        <v>1728</v>
      </c>
      <c r="R54" s="52" t="s">
        <v>47</v>
      </c>
      <c r="S54" s="52" t="s">
        <v>1726</v>
      </c>
      <c r="T54" s="52" t="s">
        <v>1561</v>
      </c>
      <c r="U54" s="52" t="str">
        <f>Table1[[#This Row],[Standard code for all incident types (Y/N)]]</f>
        <v>Yes</v>
      </c>
      <c r="V54" s="52" t="str">
        <f>Table1[[#This Row],[Standard Opt/Mandatory]]</f>
        <v>Opt</v>
      </c>
      <c r="W54" s="52" t="str">
        <f>Table1[[#This Row],[Standard code for all incident types (Y/N)]]</f>
        <v>Yes</v>
      </c>
      <c r="X54" s="52" t="str">
        <f>Table1[[#This Row],[Standard Opt/Mandatory]]</f>
        <v>Opt</v>
      </c>
      <c r="Y54" s="52" t="str">
        <f>Table1[[#This Row],[Standard code for all incident types (Y/N)]]</f>
        <v>Yes</v>
      </c>
      <c r="Z54" s="52" t="str">
        <f>Table1[[#This Row],[Standard Opt/Mandatory]]</f>
        <v>Opt</v>
      </c>
      <c r="AA54" s="52" t="str">
        <f>Table1[[#This Row],[Standard code for all incident types (Y/N)]]</f>
        <v>Yes</v>
      </c>
      <c r="AB54" s="52" t="str">
        <f>Table1[[#This Row],[Standard Opt/Mandatory]]</f>
        <v>Opt</v>
      </c>
      <c r="AC54" s="52" t="str">
        <f>Table1[[#This Row],[Standard code for all incident types (Y/N)]]</f>
        <v>Yes</v>
      </c>
      <c r="AD54" s="52" t="str">
        <f>Table1[[#This Row],[Standard Opt/Mandatory]]</f>
        <v>Opt</v>
      </c>
      <c r="AE54" s="52" t="str">
        <f>Table1[[#This Row],[Standard code for all incident types (Y/N)]]</f>
        <v>Yes</v>
      </c>
      <c r="AF54" s="52" t="str">
        <f>Table1[[#This Row],[Standard Opt/Mandatory]]</f>
        <v>Opt</v>
      </c>
      <c r="AG54" s="52"/>
    </row>
    <row r="55" spans="1:33" ht="15" customHeight="1" x14ac:dyDescent="0.25">
      <c r="A55" s="52">
        <f t="shared" si="17"/>
        <v>1</v>
      </c>
      <c r="B55" s="52">
        <f t="shared" si="18"/>
        <v>3</v>
      </c>
      <c r="C55" s="52">
        <f t="shared" si="19"/>
        <v>2</v>
      </c>
      <c r="D55" s="52">
        <f t="shared" si="20"/>
        <v>5</v>
      </c>
      <c r="E55" s="52" t="str">
        <f t="shared" si="0"/>
        <v>1.3.2.5</v>
      </c>
      <c r="F55" s="52" t="s">
        <v>2693</v>
      </c>
      <c r="G55" s="52" t="str">
        <f t="shared" si="1"/>
        <v>1 - Demographic codes</v>
      </c>
      <c r="H55" s="52" t="s">
        <v>2700</v>
      </c>
      <c r="I55" s="52" t="str">
        <f t="shared" si="2"/>
        <v>1.3 - Reporter details</v>
      </c>
      <c r="J55" s="52" t="s">
        <v>1590</v>
      </c>
      <c r="K55" s="52" t="str">
        <f t="shared" si="3"/>
        <v>1.3.2 - Reporter type</v>
      </c>
      <c r="L55" s="52" t="s">
        <v>203</v>
      </c>
      <c r="M55" s="52" t="str">
        <f t="shared" si="4"/>
        <v>1.3.2.5 - Nurse</v>
      </c>
      <c r="N55" s="59" t="str">
        <f t="shared" si="5"/>
        <v>Nurse</v>
      </c>
      <c r="O55" s="56" t="str">
        <f>Table1[Full Reference Number]&amp;" - "&amp;Table1[Final Code level Name]</f>
        <v>1.3.2.5 - Nurse</v>
      </c>
      <c r="P55" s="56"/>
      <c r="Q55" s="52" t="s">
        <v>1728</v>
      </c>
      <c r="R55" s="52" t="s">
        <v>47</v>
      </c>
      <c r="S55" s="52" t="s">
        <v>1726</v>
      </c>
      <c r="T55" s="52" t="s">
        <v>1561</v>
      </c>
      <c r="U55" s="52" t="str">
        <f>Table1[[#This Row],[Standard code for all incident types (Y/N)]]</f>
        <v>Yes</v>
      </c>
      <c r="V55" s="52" t="str">
        <f>Table1[[#This Row],[Standard Opt/Mandatory]]</f>
        <v>Opt</v>
      </c>
      <c r="W55" s="52" t="str">
        <f>Table1[[#This Row],[Standard code for all incident types (Y/N)]]</f>
        <v>Yes</v>
      </c>
      <c r="X55" s="52" t="str">
        <f>Table1[[#This Row],[Standard Opt/Mandatory]]</f>
        <v>Opt</v>
      </c>
      <c r="Y55" s="52" t="str">
        <f>Table1[[#This Row],[Standard code for all incident types (Y/N)]]</f>
        <v>Yes</v>
      </c>
      <c r="Z55" s="52" t="str">
        <f>Table1[[#This Row],[Standard Opt/Mandatory]]</f>
        <v>Opt</v>
      </c>
      <c r="AA55" s="52" t="str">
        <f>Table1[[#This Row],[Standard code for all incident types (Y/N)]]</f>
        <v>Yes</v>
      </c>
      <c r="AB55" s="52" t="str">
        <f>Table1[[#This Row],[Standard Opt/Mandatory]]</f>
        <v>Opt</v>
      </c>
      <c r="AC55" s="52" t="str">
        <f>Table1[[#This Row],[Standard code for all incident types (Y/N)]]</f>
        <v>Yes</v>
      </c>
      <c r="AD55" s="52" t="str">
        <f>Table1[[#This Row],[Standard Opt/Mandatory]]</f>
        <v>Opt</v>
      </c>
      <c r="AE55" s="52" t="str">
        <f>Table1[[#This Row],[Standard code for all incident types (Y/N)]]</f>
        <v>Yes</v>
      </c>
      <c r="AF55" s="52" t="str">
        <f>Table1[[#This Row],[Standard Opt/Mandatory]]</f>
        <v>Opt</v>
      </c>
      <c r="AG55" s="52"/>
    </row>
    <row r="56" spans="1:33" ht="15" customHeight="1" x14ac:dyDescent="0.25">
      <c r="A56" s="52">
        <f t="shared" si="17"/>
        <v>1</v>
      </c>
      <c r="B56" s="52">
        <f t="shared" si="18"/>
        <v>3</v>
      </c>
      <c r="C56" s="52">
        <f t="shared" si="19"/>
        <v>2</v>
      </c>
      <c r="D56" s="52">
        <f t="shared" si="20"/>
        <v>6</v>
      </c>
      <c r="E56" s="52" t="str">
        <f t="shared" si="0"/>
        <v>1.3.2.6</v>
      </c>
      <c r="F56" s="52" t="s">
        <v>2693</v>
      </c>
      <c r="G56" s="52" t="str">
        <f t="shared" si="1"/>
        <v>1 - Demographic codes</v>
      </c>
      <c r="H56" s="52" t="s">
        <v>2700</v>
      </c>
      <c r="I56" s="52" t="str">
        <f t="shared" si="2"/>
        <v>1.3 - Reporter details</v>
      </c>
      <c r="J56" s="52" t="s">
        <v>1590</v>
      </c>
      <c r="K56" s="52" t="str">
        <f t="shared" si="3"/>
        <v>1.3.2 - Reporter type</v>
      </c>
      <c r="L56" s="52" t="s">
        <v>204</v>
      </c>
      <c r="M56" s="52" t="str">
        <f t="shared" si="4"/>
        <v>1.3.2.6 - Pharmacy</v>
      </c>
      <c r="N56" s="59" t="str">
        <f t="shared" si="5"/>
        <v>Pharmacy</v>
      </c>
      <c r="O56" s="56" t="str">
        <f>Table1[Full Reference Number]&amp;" - "&amp;Table1[Final Code level Name]</f>
        <v>1.3.2.6 - Pharmacy</v>
      </c>
      <c r="P56" s="56"/>
      <c r="Q56" s="52" t="s">
        <v>1728</v>
      </c>
      <c r="R56" s="52" t="s">
        <v>47</v>
      </c>
      <c r="S56" s="52" t="s">
        <v>1726</v>
      </c>
      <c r="T56" s="52" t="s">
        <v>1561</v>
      </c>
      <c r="U56" s="52" t="str">
        <f>Table1[[#This Row],[Standard code for all incident types (Y/N)]]</f>
        <v>Yes</v>
      </c>
      <c r="V56" s="52" t="str">
        <f>Table1[[#This Row],[Standard Opt/Mandatory]]</f>
        <v>Opt</v>
      </c>
      <c r="W56" s="52" t="str">
        <f>Table1[[#This Row],[Standard code for all incident types (Y/N)]]</f>
        <v>Yes</v>
      </c>
      <c r="X56" s="52" t="str">
        <f>Table1[[#This Row],[Standard Opt/Mandatory]]</f>
        <v>Opt</v>
      </c>
      <c r="Y56" s="52" t="str">
        <f>Table1[[#This Row],[Standard code for all incident types (Y/N)]]</f>
        <v>Yes</v>
      </c>
      <c r="Z56" s="52" t="str">
        <f>Table1[[#This Row],[Standard Opt/Mandatory]]</f>
        <v>Opt</v>
      </c>
      <c r="AA56" s="52" t="str">
        <f>Table1[[#This Row],[Standard code for all incident types (Y/N)]]</f>
        <v>Yes</v>
      </c>
      <c r="AB56" s="52" t="str">
        <f>Table1[[#This Row],[Standard Opt/Mandatory]]</f>
        <v>Opt</v>
      </c>
      <c r="AC56" s="52" t="str">
        <f>Table1[[#This Row],[Standard code for all incident types (Y/N)]]</f>
        <v>Yes</v>
      </c>
      <c r="AD56" s="52" t="str">
        <f>Table1[[#This Row],[Standard Opt/Mandatory]]</f>
        <v>Opt</v>
      </c>
      <c r="AE56" s="52" t="str">
        <f>Table1[[#This Row],[Standard code for all incident types (Y/N)]]</f>
        <v>Yes</v>
      </c>
      <c r="AF56" s="52" t="str">
        <f>Table1[[#This Row],[Standard Opt/Mandatory]]</f>
        <v>Opt</v>
      </c>
      <c r="AG56" s="52"/>
    </row>
    <row r="57" spans="1:33" ht="15" customHeight="1" x14ac:dyDescent="0.25">
      <c r="A57" s="52">
        <f t="shared" si="17"/>
        <v>1</v>
      </c>
      <c r="B57" s="52">
        <f t="shared" si="18"/>
        <v>3</v>
      </c>
      <c r="C57" s="52">
        <f t="shared" si="19"/>
        <v>2</v>
      </c>
      <c r="D57" s="52">
        <f t="shared" si="20"/>
        <v>7</v>
      </c>
      <c r="E57" s="52" t="str">
        <f t="shared" si="0"/>
        <v>1.3.2.7</v>
      </c>
      <c r="F57" s="52" t="s">
        <v>2693</v>
      </c>
      <c r="G57" s="52" t="str">
        <f t="shared" si="1"/>
        <v>1 - Demographic codes</v>
      </c>
      <c r="H57" s="52" t="s">
        <v>2700</v>
      </c>
      <c r="I57" s="52" t="str">
        <f t="shared" si="2"/>
        <v>1.3 - Reporter details</v>
      </c>
      <c r="J57" s="52" t="s">
        <v>1590</v>
      </c>
      <c r="K57" s="52" t="str">
        <f t="shared" si="3"/>
        <v>1.3.2 - Reporter type</v>
      </c>
      <c r="L57" s="52" t="s">
        <v>1133</v>
      </c>
      <c r="M57" s="52" t="str">
        <f t="shared" si="4"/>
        <v>1.3.2.7 - Support staff</v>
      </c>
      <c r="N57" s="59" t="str">
        <f t="shared" si="5"/>
        <v>Support staff</v>
      </c>
      <c r="O57" s="56" t="str">
        <f>Table1[Full Reference Number]&amp;" - "&amp;Table1[Final Code level Name]</f>
        <v>1.3.2.7 - Support staff</v>
      </c>
      <c r="P57" s="56"/>
      <c r="Q57" s="52" t="s">
        <v>1728</v>
      </c>
      <c r="R57" s="52" t="s">
        <v>47</v>
      </c>
      <c r="S57" s="52" t="s">
        <v>1726</v>
      </c>
      <c r="T57" s="52" t="s">
        <v>1561</v>
      </c>
      <c r="U57" s="52" t="str">
        <f>Table1[[#This Row],[Standard code for all incident types (Y/N)]]</f>
        <v>Yes</v>
      </c>
      <c r="V57" s="52" t="str">
        <f>Table1[[#This Row],[Standard Opt/Mandatory]]</f>
        <v>Opt</v>
      </c>
      <c r="W57" s="52" t="str">
        <f>Table1[[#This Row],[Standard code for all incident types (Y/N)]]</f>
        <v>Yes</v>
      </c>
      <c r="X57" s="52" t="str">
        <f>Table1[[#This Row],[Standard Opt/Mandatory]]</f>
        <v>Opt</v>
      </c>
      <c r="Y57" s="52" t="str">
        <f>Table1[[#This Row],[Standard code for all incident types (Y/N)]]</f>
        <v>Yes</v>
      </c>
      <c r="Z57" s="52" t="str">
        <f>Table1[[#This Row],[Standard Opt/Mandatory]]</f>
        <v>Opt</v>
      </c>
      <c r="AA57" s="52" t="str">
        <f>Table1[[#This Row],[Standard code for all incident types (Y/N)]]</f>
        <v>Yes</v>
      </c>
      <c r="AB57" s="52" t="str">
        <f>Table1[[#This Row],[Standard Opt/Mandatory]]</f>
        <v>Opt</v>
      </c>
      <c r="AC57" s="52" t="str">
        <f>Table1[[#This Row],[Standard code for all incident types (Y/N)]]</f>
        <v>Yes</v>
      </c>
      <c r="AD57" s="52" t="str">
        <f>Table1[[#This Row],[Standard Opt/Mandatory]]</f>
        <v>Opt</v>
      </c>
      <c r="AE57" s="52" t="str">
        <f>Table1[[#This Row],[Standard code for all incident types (Y/N)]]</f>
        <v>Yes</v>
      </c>
      <c r="AF57" s="52" t="str">
        <f>Table1[[#This Row],[Standard Opt/Mandatory]]</f>
        <v>Opt</v>
      </c>
      <c r="AG57" s="52"/>
    </row>
    <row r="58" spans="1:33" ht="15" customHeight="1" x14ac:dyDescent="0.25">
      <c r="A58" s="52">
        <f t="shared" si="17"/>
        <v>1</v>
      </c>
      <c r="B58" s="52">
        <f t="shared" si="18"/>
        <v>3</v>
      </c>
      <c r="C58" s="52">
        <f t="shared" si="19"/>
        <v>2</v>
      </c>
      <c r="D58" s="52">
        <f t="shared" si="20"/>
        <v>8</v>
      </c>
      <c r="E58" s="61" t="str">
        <f>A58&amp;IF(B58="","","."&amp;B58)&amp;IF(C58="","","."&amp;C58)&amp;IF(D58="","","."&amp;D58)</f>
        <v>1.3.2.8</v>
      </c>
      <c r="F58" s="52" t="s">
        <v>2693</v>
      </c>
      <c r="G58" s="63" t="str">
        <f>A58&amp;" - "&amp;F58</f>
        <v>1 - Demographic codes</v>
      </c>
      <c r="H58" s="52" t="s">
        <v>2700</v>
      </c>
      <c r="I58" s="63" t="str">
        <f>IF(B58="","",A58&amp;"."&amp;B58&amp;" - "&amp;H58)</f>
        <v>1.3 - Reporter details</v>
      </c>
      <c r="J58" s="52" t="s">
        <v>1590</v>
      </c>
      <c r="K58" s="63" t="str">
        <f>IF(C58="","",A58&amp;"."&amp;B58&amp;"."&amp;C58&amp;" - "&amp;J58)</f>
        <v>1.3.2 - Reporter type</v>
      </c>
      <c r="L58" s="62" t="s">
        <v>2555</v>
      </c>
      <c r="M58" s="63" t="str">
        <f>IF(D58="","",A58&amp;"."&amp;B58&amp;"."&amp;C58&amp;"."&amp;D58&amp;" - "&amp;L58)</f>
        <v>1.3.2.8 - Lawyer</v>
      </c>
      <c r="N58" s="65" t="str">
        <f>IF(NOT(ISBLANK(L58)),L58,
IF(NOT(ISBLANK(J58)),J58,
IF(NOT(ISBLANK(H58)),H58,
IF(NOT(ISBLANK(F58)),F58))))</f>
        <v>Lawyer</v>
      </c>
      <c r="O58" s="65" t="str">
        <f>Table1[Full Reference Number]&amp;" - "&amp;Table1[Final Code level Name]</f>
        <v>1.3.2.8 - Lawyer</v>
      </c>
      <c r="P58" s="66"/>
      <c r="Q58" s="52" t="s">
        <v>1728</v>
      </c>
      <c r="R58" s="52" t="s">
        <v>47</v>
      </c>
      <c r="S58" s="52" t="s">
        <v>1726</v>
      </c>
      <c r="T58" s="52" t="s">
        <v>1561</v>
      </c>
      <c r="U58" s="52" t="str">
        <f>Table1[[#This Row],[Standard code for all incident types (Y/N)]]</f>
        <v>Yes</v>
      </c>
      <c r="V58" s="52" t="str">
        <f>Table1[[#This Row],[Standard Opt/Mandatory]]</f>
        <v>Opt</v>
      </c>
      <c r="W58" s="52" t="str">
        <f>Table1[[#This Row],[Standard code for all incident types (Y/N)]]</f>
        <v>Yes</v>
      </c>
      <c r="X58" s="52" t="str">
        <f>Table1[[#This Row],[Standard Opt/Mandatory]]</f>
        <v>Opt</v>
      </c>
      <c r="Y58" s="52" t="str">
        <f>Table1[[#This Row],[Standard code for all incident types (Y/N)]]</f>
        <v>Yes</v>
      </c>
      <c r="Z58" s="52" t="str">
        <f>Table1[[#This Row],[Standard Opt/Mandatory]]</f>
        <v>Opt</v>
      </c>
      <c r="AA58" s="52" t="str">
        <f>Table1[[#This Row],[Standard code for all incident types (Y/N)]]</f>
        <v>Yes</v>
      </c>
      <c r="AB58" s="52" t="str">
        <f>Table1[[#This Row],[Standard Opt/Mandatory]]</f>
        <v>Opt</v>
      </c>
      <c r="AC58" s="52" t="str">
        <f>Table1[[#This Row],[Standard code for all incident types (Y/N)]]</f>
        <v>Yes</v>
      </c>
      <c r="AD58" s="52" t="str">
        <f>Table1[[#This Row],[Standard Opt/Mandatory]]</f>
        <v>Opt</v>
      </c>
      <c r="AE58" s="52" t="str">
        <f>Table1[[#This Row],[Standard code for all incident types (Y/N)]]</f>
        <v>Yes</v>
      </c>
      <c r="AF58" s="52" t="str">
        <f>Table1[[#This Row],[Standard Opt/Mandatory]]</f>
        <v>Opt</v>
      </c>
      <c r="AG58" s="52"/>
    </row>
    <row r="59" spans="1:33" ht="15" customHeight="1" x14ac:dyDescent="0.25">
      <c r="A59" s="52">
        <f t="shared" si="17"/>
        <v>1</v>
      </c>
      <c r="B59" s="52">
        <f t="shared" si="18"/>
        <v>3</v>
      </c>
      <c r="C59" s="52">
        <f t="shared" si="19"/>
        <v>2</v>
      </c>
      <c r="D59" s="52">
        <f t="shared" si="20"/>
        <v>9</v>
      </c>
      <c r="E59" s="52" t="str">
        <f t="shared" si="0"/>
        <v>1.3.2.9</v>
      </c>
      <c r="F59" s="52" t="s">
        <v>2693</v>
      </c>
      <c r="G59" s="52" t="str">
        <f t="shared" si="1"/>
        <v>1 - Demographic codes</v>
      </c>
      <c r="H59" s="52" t="s">
        <v>2700</v>
      </c>
      <c r="I59" s="52" t="str">
        <f t="shared" si="2"/>
        <v>1.3 - Reporter details</v>
      </c>
      <c r="J59" s="52" t="s">
        <v>1590</v>
      </c>
      <c r="K59" s="52" t="str">
        <f t="shared" si="3"/>
        <v>1.3.2 - Reporter type</v>
      </c>
      <c r="L59" s="52" t="s">
        <v>2810</v>
      </c>
      <c r="M59" s="52" t="str">
        <f t="shared" si="4"/>
        <v>1.3.2.9 - Unclassified reporter type</v>
      </c>
      <c r="N59" s="59" t="str">
        <f t="shared" si="5"/>
        <v>Unclassified reporter type</v>
      </c>
      <c r="O59" s="56" t="str">
        <f>Table1[Full Reference Number]&amp;" - "&amp;Table1[Final Code level Name]</f>
        <v>1.3.2.9 - Unclassified reporter type</v>
      </c>
      <c r="P59" s="56"/>
      <c r="Q59" s="52" t="s">
        <v>1728</v>
      </c>
      <c r="R59" s="52" t="s">
        <v>47</v>
      </c>
      <c r="S59" s="52" t="s">
        <v>1726</v>
      </c>
      <c r="T59" s="52" t="s">
        <v>1561</v>
      </c>
      <c r="U59" s="52" t="str">
        <f>Table1[[#This Row],[Standard code for all incident types (Y/N)]]</f>
        <v>Yes</v>
      </c>
      <c r="V59" s="52" t="str">
        <f>Table1[[#This Row],[Standard Opt/Mandatory]]</f>
        <v>Opt</v>
      </c>
      <c r="W59" s="52" t="str">
        <f>Table1[[#This Row],[Standard code for all incident types (Y/N)]]</f>
        <v>Yes</v>
      </c>
      <c r="X59" s="52" t="str">
        <f>Table1[[#This Row],[Standard Opt/Mandatory]]</f>
        <v>Opt</v>
      </c>
      <c r="Y59" s="52" t="str">
        <f>Table1[[#This Row],[Standard code for all incident types (Y/N)]]</f>
        <v>Yes</v>
      </c>
      <c r="Z59" s="52" t="str">
        <f>Table1[[#This Row],[Standard Opt/Mandatory]]</f>
        <v>Opt</v>
      </c>
      <c r="AA59" s="52" t="str">
        <f>Table1[[#This Row],[Standard code for all incident types (Y/N)]]</f>
        <v>Yes</v>
      </c>
      <c r="AB59" s="52" t="str">
        <f>Table1[[#This Row],[Standard Opt/Mandatory]]</f>
        <v>Opt</v>
      </c>
      <c r="AC59" s="52" t="str">
        <f>Table1[[#This Row],[Standard code for all incident types (Y/N)]]</f>
        <v>Yes</v>
      </c>
      <c r="AD59" s="52" t="str">
        <f>Table1[[#This Row],[Standard Opt/Mandatory]]</f>
        <v>Opt</v>
      </c>
      <c r="AE59" s="52" t="str">
        <f>Table1[[#This Row],[Standard code for all incident types (Y/N)]]</f>
        <v>Yes</v>
      </c>
      <c r="AF59" s="52" t="str">
        <f>Table1[[#This Row],[Standard Opt/Mandatory]]</f>
        <v>Opt</v>
      </c>
      <c r="AG59" s="52"/>
    </row>
    <row r="60" spans="1:33" ht="15" customHeight="1" x14ac:dyDescent="0.25">
      <c r="A60" s="52">
        <f t="shared" si="17"/>
        <v>1</v>
      </c>
      <c r="B60" s="52">
        <f t="shared" si="18"/>
        <v>3</v>
      </c>
      <c r="C60" s="52">
        <f t="shared" si="19"/>
        <v>3</v>
      </c>
      <c r="D60" s="52" t="str">
        <f t="shared" si="20"/>
        <v/>
      </c>
      <c r="E60" s="52" t="str">
        <f t="shared" si="0"/>
        <v>1.3.3</v>
      </c>
      <c r="F60" s="52" t="s">
        <v>2693</v>
      </c>
      <c r="G60" s="52" t="str">
        <f t="shared" si="1"/>
        <v>1 - Demographic codes</v>
      </c>
      <c r="H60" s="52" t="s">
        <v>2700</v>
      </c>
      <c r="I60" s="52" t="str">
        <f t="shared" si="2"/>
        <v>1.3 - Reporter details</v>
      </c>
      <c r="J60" s="52" t="s">
        <v>1600</v>
      </c>
      <c r="K60" s="52" t="str">
        <f t="shared" si="3"/>
        <v>1.3.3 - Reporter name</v>
      </c>
      <c r="L60" s="52"/>
      <c r="M60" s="52" t="str">
        <f t="shared" si="4"/>
        <v/>
      </c>
      <c r="N60" s="59" t="str">
        <f t="shared" si="5"/>
        <v>Reporter name</v>
      </c>
      <c r="O60" s="56" t="str">
        <f>Table1[Full Reference Number]&amp;" - "&amp;Table1[Final Code level Name]</f>
        <v>1.3.3 - Reporter name</v>
      </c>
      <c r="P60" s="56" t="s">
        <v>1601</v>
      </c>
      <c r="Q60" s="52" t="s">
        <v>1744</v>
      </c>
      <c r="R60" s="52" t="s">
        <v>47</v>
      </c>
      <c r="S60" s="52" t="s">
        <v>1726</v>
      </c>
      <c r="T60" s="52" t="s">
        <v>47</v>
      </c>
      <c r="U60" s="52" t="str">
        <f>Table1[[#This Row],[Standard code for all incident types (Y/N)]]</f>
        <v>Yes</v>
      </c>
      <c r="V60" s="52" t="str">
        <f>Table1[[#This Row],[Standard Opt/Mandatory]]</f>
        <v>Opt</v>
      </c>
      <c r="W60" s="52" t="str">
        <f>Table1[[#This Row],[Standard code for all incident types (Y/N)]]</f>
        <v>Yes</v>
      </c>
      <c r="X60" s="52" t="str">
        <f>Table1[[#This Row],[Standard Opt/Mandatory]]</f>
        <v>Opt</v>
      </c>
      <c r="Y60" s="52" t="str">
        <f>Table1[[#This Row],[Standard code for all incident types (Y/N)]]</f>
        <v>Yes</v>
      </c>
      <c r="Z60" s="52" t="str">
        <f>Table1[[#This Row],[Standard Opt/Mandatory]]</f>
        <v>Opt</v>
      </c>
      <c r="AA60" s="52" t="str">
        <f>Table1[[#This Row],[Standard code for all incident types (Y/N)]]</f>
        <v>Yes</v>
      </c>
      <c r="AB60" s="52" t="str">
        <f>Table1[[#This Row],[Standard Opt/Mandatory]]</f>
        <v>Opt</v>
      </c>
      <c r="AC60" s="52" t="str">
        <f>Table1[[#This Row],[Standard code for all incident types (Y/N)]]</f>
        <v>Yes</v>
      </c>
      <c r="AD60" s="52" t="str">
        <f>Table1[[#This Row],[Standard Opt/Mandatory]]</f>
        <v>Opt</v>
      </c>
      <c r="AE60" s="52" t="str">
        <f>Table1[[#This Row],[Standard code for all incident types (Y/N)]]</f>
        <v>Yes</v>
      </c>
      <c r="AF60" s="52" t="str">
        <f>Table1[[#This Row],[Standard Opt/Mandatory]]</f>
        <v>Opt</v>
      </c>
      <c r="AG60" s="52"/>
    </row>
    <row r="61" spans="1:33" ht="15" customHeight="1" x14ac:dyDescent="0.25">
      <c r="A61" s="52">
        <f t="shared" si="17"/>
        <v>1</v>
      </c>
      <c r="B61" s="52">
        <f t="shared" si="18"/>
        <v>3</v>
      </c>
      <c r="C61" s="52">
        <f t="shared" si="19"/>
        <v>4</v>
      </c>
      <c r="D61" s="52" t="str">
        <f t="shared" si="20"/>
        <v/>
      </c>
      <c r="E61" s="52" t="str">
        <f t="shared" si="0"/>
        <v>1.3.4</v>
      </c>
      <c r="F61" s="52" t="s">
        <v>2693</v>
      </c>
      <c r="G61" s="52" t="str">
        <f t="shared" si="1"/>
        <v>1 - Demographic codes</v>
      </c>
      <c r="H61" s="52" t="s">
        <v>2700</v>
      </c>
      <c r="I61" s="52" t="str">
        <f t="shared" si="2"/>
        <v>1.3 - Reporter details</v>
      </c>
      <c r="J61" s="52" t="s">
        <v>1602</v>
      </c>
      <c r="K61" s="52" t="str">
        <f t="shared" si="3"/>
        <v>1.3.4 - Reporter telephone</v>
      </c>
      <c r="L61" s="52"/>
      <c r="M61" s="52" t="str">
        <f t="shared" si="4"/>
        <v/>
      </c>
      <c r="N61" s="59" t="str">
        <f t="shared" si="5"/>
        <v>Reporter telephone</v>
      </c>
      <c r="O61" s="56" t="str">
        <f>Table1[Full Reference Number]&amp;" - "&amp;Table1[Final Code level Name]</f>
        <v>1.3.4 - Reporter telephone</v>
      </c>
      <c r="P61" s="56"/>
      <c r="Q61" s="52" t="s">
        <v>134</v>
      </c>
      <c r="R61" s="52" t="s">
        <v>47</v>
      </c>
      <c r="S61" s="52" t="s">
        <v>1726</v>
      </c>
      <c r="T61" s="52" t="s">
        <v>47</v>
      </c>
      <c r="U61" s="52" t="str">
        <f>Table1[[#This Row],[Standard code for all incident types (Y/N)]]</f>
        <v>Yes</v>
      </c>
      <c r="V61" s="52" t="str">
        <f>Table1[[#This Row],[Standard Opt/Mandatory]]</f>
        <v>Opt</v>
      </c>
      <c r="W61" s="52" t="str">
        <f>Table1[[#This Row],[Standard code for all incident types (Y/N)]]</f>
        <v>Yes</v>
      </c>
      <c r="X61" s="52" t="str">
        <f>Table1[[#This Row],[Standard Opt/Mandatory]]</f>
        <v>Opt</v>
      </c>
      <c r="Y61" s="52" t="str">
        <f>Table1[[#This Row],[Standard code for all incident types (Y/N)]]</f>
        <v>Yes</v>
      </c>
      <c r="Z61" s="52" t="str">
        <f>Table1[[#This Row],[Standard Opt/Mandatory]]</f>
        <v>Opt</v>
      </c>
      <c r="AA61" s="52" t="str">
        <f>Table1[[#This Row],[Standard code for all incident types (Y/N)]]</f>
        <v>Yes</v>
      </c>
      <c r="AB61" s="52" t="str">
        <f>Table1[[#This Row],[Standard Opt/Mandatory]]</f>
        <v>Opt</v>
      </c>
      <c r="AC61" s="52" t="str">
        <f>Table1[[#This Row],[Standard code for all incident types (Y/N)]]</f>
        <v>Yes</v>
      </c>
      <c r="AD61" s="52" t="str">
        <f>Table1[[#This Row],[Standard Opt/Mandatory]]</f>
        <v>Opt</v>
      </c>
      <c r="AE61" s="52" t="str">
        <f>Table1[[#This Row],[Standard code for all incident types (Y/N)]]</f>
        <v>Yes</v>
      </c>
      <c r="AF61" s="52" t="str">
        <f>Table1[[#This Row],[Standard Opt/Mandatory]]</f>
        <v>Opt</v>
      </c>
      <c r="AG61" s="52"/>
    </row>
    <row r="62" spans="1:33" ht="15" customHeight="1" x14ac:dyDescent="0.25">
      <c r="A62" s="52">
        <f t="shared" si="17"/>
        <v>1</v>
      </c>
      <c r="B62" s="52">
        <f t="shared" si="18"/>
        <v>3</v>
      </c>
      <c r="C62" s="52">
        <f t="shared" si="19"/>
        <v>5</v>
      </c>
      <c r="D62" s="52" t="str">
        <f t="shared" si="20"/>
        <v/>
      </c>
      <c r="E62" s="52" t="str">
        <f t="shared" si="0"/>
        <v>1.3.5</v>
      </c>
      <c r="F62" s="52" t="s">
        <v>2693</v>
      </c>
      <c r="G62" s="52" t="str">
        <f t="shared" si="1"/>
        <v>1 - Demographic codes</v>
      </c>
      <c r="H62" s="52" t="s">
        <v>2700</v>
      </c>
      <c r="I62" s="52" t="str">
        <f t="shared" si="2"/>
        <v>1.3 - Reporter details</v>
      </c>
      <c r="J62" s="52" t="s">
        <v>1603</v>
      </c>
      <c r="K62" s="52" t="str">
        <f t="shared" si="3"/>
        <v>1.3.5 - Reporter email</v>
      </c>
      <c r="L62" s="52"/>
      <c r="M62" s="52" t="str">
        <f t="shared" si="4"/>
        <v/>
      </c>
      <c r="N62" s="59" t="str">
        <f t="shared" si="5"/>
        <v>Reporter email</v>
      </c>
      <c r="O62" s="56" t="str">
        <f>Table1[Full Reference Number]&amp;" - "&amp;Table1[Final Code level Name]</f>
        <v>1.3.5 - Reporter email</v>
      </c>
      <c r="P62" s="56"/>
      <c r="Q62" s="52" t="s">
        <v>1744</v>
      </c>
      <c r="R62" s="52" t="s">
        <v>47</v>
      </c>
      <c r="S62" s="52" t="s">
        <v>1726</v>
      </c>
      <c r="T62" s="52" t="s">
        <v>47</v>
      </c>
      <c r="U62" s="52" t="str">
        <f>Table1[[#This Row],[Standard code for all incident types (Y/N)]]</f>
        <v>Yes</v>
      </c>
      <c r="V62" s="52" t="str">
        <f>Table1[[#This Row],[Standard Opt/Mandatory]]</f>
        <v>Opt</v>
      </c>
      <c r="W62" s="52" t="str">
        <f>Table1[[#This Row],[Standard code for all incident types (Y/N)]]</f>
        <v>Yes</v>
      </c>
      <c r="X62" s="52" t="str">
        <f>Table1[[#This Row],[Standard Opt/Mandatory]]</f>
        <v>Opt</v>
      </c>
      <c r="Y62" s="52" t="str">
        <f>Table1[[#This Row],[Standard code for all incident types (Y/N)]]</f>
        <v>Yes</v>
      </c>
      <c r="Z62" s="52" t="str">
        <f>Table1[[#This Row],[Standard Opt/Mandatory]]</f>
        <v>Opt</v>
      </c>
      <c r="AA62" s="52" t="str">
        <f>Table1[[#This Row],[Standard code for all incident types (Y/N)]]</f>
        <v>Yes</v>
      </c>
      <c r="AB62" s="52" t="str">
        <f>Table1[[#This Row],[Standard Opt/Mandatory]]</f>
        <v>Opt</v>
      </c>
      <c r="AC62" s="52" t="str">
        <f>Table1[[#This Row],[Standard code for all incident types (Y/N)]]</f>
        <v>Yes</v>
      </c>
      <c r="AD62" s="52" t="str">
        <f>Table1[[#This Row],[Standard Opt/Mandatory]]</f>
        <v>Opt</v>
      </c>
      <c r="AE62" s="52" t="str">
        <f>Table1[[#This Row],[Standard code for all incident types (Y/N)]]</f>
        <v>Yes</v>
      </c>
      <c r="AF62" s="52" t="str">
        <f>Table1[[#This Row],[Standard Opt/Mandatory]]</f>
        <v>Opt</v>
      </c>
      <c r="AG62" s="52"/>
    </row>
    <row r="63" spans="1:33" ht="15" customHeight="1" x14ac:dyDescent="0.25">
      <c r="A63" s="52">
        <f t="shared" si="17"/>
        <v>1</v>
      </c>
      <c r="B63" s="52">
        <f t="shared" si="18"/>
        <v>3</v>
      </c>
      <c r="C63" s="52">
        <f t="shared" si="19"/>
        <v>6</v>
      </c>
      <c r="D63" s="52" t="str">
        <f t="shared" si="20"/>
        <v/>
      </c>
      <c r="E63" s="52" t="str">
        <f t="shared" si="0"/>
        <v>1.3.6</v>
      </c>
      <c r="F63" s="52" t="s">
        <v>2693</v>
      </c>
      <c r="G63" s="52" t="str">
        <f t="shared" si="1"/>
        <v>1 - Demographic codes</v>
      </c>
      <c r="H63" s="52" t="s">
        <v>2700</v>
      </c>
      <c r="I63" s="52" t="str">
        <f t="shared" si="2"/>
        <v>1.3 - Reporter details</v>
      </c>
      <c r="J63" s="52" t="s">
        <v>2728</v>
      </c>
      <c r="K63" s="52" t="str">
        <f t="shared" si="3"/>
        <v>1.3.6 - Reporter address</v>
      </c>
      <c r="L63" s="52"/>
      <c r="M63" s="52" t="str">
        <f t="shared" si="4"/>
        <v/>
      </c>
      <c r="N63" s="59" t="str">
        <f t="shared" si="5"/>
        <v>Reporter address</v>
      </c>
      <c r="O63" s="56" t="str">
        <f>Table1[Full Reference Number]&amp;" - "&amp;Table1[Final Code level Name]</f>
        <v>1.3.6 - Reporter address</v>
      </c>
      <c r="P63" s="56"/>
      <c r="Q63" s="52" t="s">
        <v>1744</v>
      </c>
      <c r="R63" s="52" t="s">
        <v>47</v>
      </c>
      <c r="S63" s="52" t="s">
        <v>1726</v>
      </c>
      <c r="T63" s="52" t="s">
        <v>47</v>
      </c>
      <c r="U63" s="52" t="str">
        <f>Table1[[#This Row],[Standard code for all incident types (Y/N)]]</f>
        <v>Yes</v>
      </c>
      <c r="V63" s="52" t="str">
        <f>Table1[[#This Row],[Standard Opt/Mandatory]]</f>
        <v>Opt</v>
      </c>
      <c r="W63" s="52" t="str">
        <f>Table1[[#This Row],[Standard code for all incident types (Y/N)]]</f>
        <v>Yes</v>
      </c>
      <c r="X63" s="52" t="str">
        <f>Table1[[#This Row],[Standard Opt/Mandatory]]</f>
        <v>Opt</v>
      </c>
      <c r="Y63" s="52" t="str">
        <f>Table1[[#This Row],[Standard code for all incident types (Y/N)]]</f>
        <v>Yes</v>
      </c>
      <c r="Z63" s="52" t="str">
        <f>Table1[[#This Row],[Standard Opt/Mandatory]]</f>
        <v>Opt</v>
      </c>
      <c r="AA63" s="52" t="str">
        <f>Table1[[#This Row],[Standard code for all incident types (Y/N)]]</f>
        <v>Yes</v>
      </c>
      <c r="AB63" s="52" t="str">
        <f>Table1[[#This Row],[Standard Opt/Mandatory]]</f>
        <v>Opt</v>
      </c>
      <c r="AC63" s="52" t="str">
        <f>Table1[[#This Row],[Standard code for all incident types (Y/N)]]</f>
        <v>Yes</v>
      </c>
      <c r="AD63" s="52" t="str">
        <f>Table1[[#This Row],[Standard Opt/Mandatory]]</f>
        <v>Opt</v>
      </c>
      <c r="AE63" s="52" t="str">
        <f>Table1[[#This Row],[Standard code for all incident types (Y/N)]]</f>
        <v>Yes</v>
      </c>
      <c r="AF63" s="52" t="str">
        <f>Table1[[#This Row],[Standard Opt/Mandatory]]</f>
        <v>Opt</v>
      </c>
      <c r="AG63" s="52"/>
    </row>
    <row r="64" spans="1:33" ht="15" customHeight="1" x14ac:dyDescent="0.25">
      <c r="A64" s="52">
        <f t="shared" si="17"/>
        <v>1</v>
      </c>
      <c r="B64" s="52">
        <f t="shared" si="18"/>
        <v>3</v>
      </c>
      <c r="C64" s="52">
        <f t="shared" si="19"/>
        <v>7</v>
      </c>
      <c r="D64" s="52" t="str">
        <f t="shared" si="20"/>
        <v/>
      </c>
      <c r="E64" s="52" t="str">
        <f t="shared" si="0"/>
        <v>1.3.7</v>
      </c>
      <c r="F64" s="52" t="s">
        <v>2693</v>
      </c>
      <c r="G64" s="52" t="str">
        <f t="shared" si="1"/>
        <v>1 - Demographic codes</v>
      </c>
      <c r="H64" s="52" t="s">
        <v>2700</v>
      </c>
      <c r="I64" s="52" t="str">
        <f t="shared" si="2"/>
        <v>1.3 - Reporter details</v>
      </c>
      <c r="J64" s="52" t="s">
        <v>2729</v>
      </c>
      <c r="K64" s="54" t="str">
        <f t="shared" si="3"/>
        <v>1.3.7 - Reporter organisation</v>
      </c>
      <c r="L64" s="52"/>
      <c r="M64" s="52" t="str">
        <f t="shared" si="4"/>
        <v/>
      </c>
      <c r="N64" s="59" t="str">
        <f t="shared" si="5"/>
        <v>Reporter organisation</v>
      </c>
      <c r="O64" s="56" t="str">
        <f>Table1[Full Reference Number]&amp;" - "&amp;Table1[Final Code level Name]</f>
        <v>1.3.7 - Reporter organisation</v>
      </c>
      <c r="P64" s="56" t="s">
        <v>1733</v>
      </c>
      <c r="Q64" s="52" t="s">
        <v>1744</v>
      </c>
      <c r="R64" s="52" t="s">
        <v>47</v>
      </c>
      <c r="S64" s="52" t="s">
        <v>1726</v>
      </c>
      <c r="T64" s="52" t="s">
        <v>47</v>
      </c>
      <c r="U64" s="52" t="str">
        <f>Table1[[#This Row],[Standard code for all incident types (Y/N)]]</f>
        <v>Yes</v>
      </c>
      <c r="V64" s="52" t="str">
        <f>Table1[[#This Row],[Standard Opt/Mandatory]]</f>
        <v>Opt</v>
      </c>
      <c r="W64" s="52" t="str">
        <f>Table1[[#This Row],[Standard code for all incident types (Y/N)]]</f>
        <v>Yes</v>
      </c>
      <c r="X64" s="52" t="str">
        <f>Table1[[#This Row],[Standard Opt/Mandatory]]</f>
        <v>Opt</v>
      </c>
      <c r="Y64" s="52" t="str">
        <f>Table1[[#This Row],[Standard code for all incident types (Y/N)]]</f>
        <v>Yes</v>
      </c>
      <c r="Z64" s="52" t="str">
        <f>Table1[[#This Row],[Standard Opt/Mandatory]]</f>
        <v>Opt</v>
      </c>
      <c r="AA64" s="52" t="str">
        <f>Table1[[#This Row],[Standard code for all incident types (Y/N)]]</f>
        <v>Yes</v>
      </c>
      <c r="AB64" s="52" t="str">
        <f>Table1[[#This Row],[Standard Opt/Mandatory]]</f>
        <v>Opt</v>
      </c>
      <c r="AC64" s="52" t="str">
        <f>Table1[[#This Row],[Standard code for all incident types (Y/N)]]</f>
        <v>Yes</v>
      </c>
      <c r="AD64" s="52" t="str">
        <f>Table1[[#This Row],[Standard Opt/Mandatory]]</f>
        <v>Opt</v>
      </c>
      <c r="AE64" s="52" t="str">
        <f>Table1[[#This Row],[Standard code for all incident types (Y/N)]]</f>
        <v>Yes</v>
      </c>
      <c r="AF64" s="52" t="str">
        <f>Table1[[#This Row],[Standard Opt/Mandatory]]</f>
        <v>Opt</v>
      </c>
      <c r="AG64" s="52"/>
    </row>
    <row r="65" spans="1:33" s="47" customFormat="1" ht="15" customHeight="1" x14ac:dyDescent="0.25">
      <c r="A65" s="52">
        <f t="shared" si="17"/>
        <v>1</v>
      </c>
      <c r="B65" s="52">
        <f t="shared" si="18"/>
        <v>4</v>
      </c>
      <c r="C65" s="52" t="str">
        <f t="shared" si="19"/>
        <v/>
      </c>
      <c r="D65" s="52" t="str">
        <f t="shared" si="20"/>
        <v/>
      </c>
      <c r="E65" s="52" t="str">
        <f t="shared" si="0"/>
        <v>1.4</v>
      </c>
      <c r="F65" s="52" t="s">
        <v>2693</v>
      </c>
      <c r="G65" s="52" t="str">
        <f t="shared" si="1"/>
        <v>1 - Demographic codes</v>
      </c>
      <c r="H65" s="52" t="s">
        <v>2701</v>
      </c>
      <c r="I65" s="52" t="str">
        <f t="shared" si="2"/>
        <v>1.4 - Recipient details</v>
      </c>
      <c r="J65" s="55"/>
      <c r="K65" s="52" t="str">
        <f t="shared" si="3"/>
        <v/>
      </c>
      <c r="L65" s="52"/>
      <c r="M65" s="52" t="str">
        <f t="shared" si="4"/>
        <v/>
      </c>
      <c r="N65" s="56" t="str">
        <f t="shared" si="5"/>
        <v>Recipient details</v>
      </c>
      <c r="O65" s="56" t="str">
        <f>Table1[Full Reference Number]&amp;" - "&amp;Table1[Final Code level Name]</f>
        <v>1.4 - Recipient details</v>
      </c>
      <c r="P65" s="56" t="s">
        <v>1589</v>
      </c>
      <c r="Q65" s="52" t="s">
        <v>837</v>
      </c>
      <c r="R65" s="52" t="s">
        <v>47</v>
      </c>
      <c r="S65" s="52" t="s">
        <v>1727</v>
      </c>
      <c r="T65" s="52" t="s">
        <v>47</v>
      </c>
      <c r="U65" s="52" t="str">
        <f>Table1[[#This Row],[Standard code for all incident types (Y/N)]]</f>
        <v>Yes</v>
      </c>
      <c r="V65" s="52" t="str">
        <f>Table1[[#This Row],[Standard Opt/Mandatory]]</f>
        <v>Man</v>
      </c>
      <c r="W65" s="52" t="str">
        <f>Table1[[#This Row],[Standard code for all incident types (Y/N)]]</f>
        <v>Yes</v>
      </c>
      <c r="X65" s="52" t="str">
        <f>Table1[[#This Row],[Standard Opt/Mandatory]]</f>
        <v>Man</v>
      </c>
      <c r="Y65" s="52" t="str">
        <f>Table1[[#This Row],[Standard code for all incident types (Y/N)]]</f>
        <v>Yes</v>
      </c>
      <c r="Z65" s="52" t="str">
        <f>Table1[[#This Row],[Standard Opt/Mandatory]]</f>
        <v>Man</v>
      </c>
      <c r="AA65" s="52" t="str">
        <f>Table1[[#This Row],[Standard code for all incident types (Y/N)]]</f>
        <v>Yes</v>
      </c>
      <c r="AB65" s="52" t="str">
        <f>Table1[[#This Row],[Standard Opt/Mandatory]]</f>
        <v>Man</v>
      </c>
      <c r="AC65" s="52" t="str">
        <f>Table1[[#This Row],[Standard code for all incident types (Y/N)]]</f>
        <v>Yes</v>
      </c>
      <c r="AD65" s="52" t="str">
        <f>Table1[[#This Row],[Standard Opt/Mandatory]]</f>
        <v>Man</v>
      </c>
      <c r="AE65" s="52" t="str">
        <f>Table1[[#This Row],[Standard code for all incident types (Y/N)]]</f>
        <v>Yes</v>
      </c>
      <c r="AF65" s="52" t="str">
        <f>Table1[[#This Row],[Standard Opt/Mandatory]]</f>
        <v>Man</v>
      </c>
      <c r="AG65" s="52"/>
    </row>
    <row r="66" spans="1:33" ht="15" customHeight="1" x14ac:dyDescent="0.25">
      <c r="A66" s="52">
        <f t="shared" si="17"/>
        <v>1</v>
      </c>
      <c r="B66" s="52">
        <f t="shared" si="18"/>
        <v>4</v>
      </c>
      <c r="C66" s="52">
        <f t="shared" si="19"/>
        <v>1</v>
      </c>
      <c r="D66" s="52" t="str">
        <f t="shared" si="20"/>
        <v/>
      </c>
      <c r="E66" s="52" t="str">
        <f t="shared" si="0"/>
        <v>1.4.1</v>
      </c>
      <c r="F66" s="52" t="s">
        <v>2693</v>
      </c>
      <c r="G66" s="52" t="str">
        <f t="shared" si="1"/>
        <v>1 - Demographic codes</v>
      </c>
      <c r="H66" s="52" t="s">
        <v>2701</v>
      </c>
      <c r="I66" s="52" t="str">
        <f t="shared" si="2"/>
        <v>1.4 - Recipient details</v>
      </c>
      <c r="J66" s="52" t="s">
        <v>1605</v>
      </c>
      <c r="K66" s="52" t="str">
        <f t="shared" si="3"/>
        <v>1.4.1 - Recipient name</v>
      </c>
      <c r="L66" s="52"/>
      <c r="M66" s="52" t="str">
        <f t="shared" si="4"/>
        <v/>
      </c>
      <c r="N66" s="59" t="str">
        <f t="shared" si="5"/>
        <v>Recipient name</v>
      </c>
      <c r="O66" s="56" t="str">
        <f>Table1[Full Reference Number]&amp;" - "&amp;Table1[Final Code level Name]</f>
        <v>1.4.1 - Recipient name</v>
      </c>
      <c r="P66" s="56"/>
      <c r="Q66" s="52" t="s">
        <v>1744</v>
      </c>
      <c r="R66" s="52" t="s">
        <v>47</v>
      </c>
      <c r="S66" s="52" t="s">
        <v>1727</v>
      </c>
      <c r="T66" s="52" t="s">
        <v>47</v>
      </c>
      <c r="U66" s="52" t="str">
        <f>Table1[[#This Row],[Standard code for all incident types (Y/N)]]</f>
        <v>Yes</v>
      </c>
      <c r="V66" s="52" t="str">
        <f>Table1[[#This Row],[Standard Opt/Mandatory]]</f>
        <v>Man</v>
      </c>
      <c r="W66" s="52" t="str">
        <f>Table1[[#This Row],[Standard code for all incident types (Y/N)]]</f>
        <v>Yes</v>
      </c>
      <c r="X66" s="52" t="str">
        <f>Table1[[#This Row],[Standard Opt/Mandatory]]</f>
        <v>Man</v>
      </c>
      <c r="Y66" s="52" t="str">
        <f>Table1[[#This Row],[Standard code for all incident types (Y/N)]]</f>
        <v>Yes</v>
      </c>
      <c r="Z66" s="52" t="str">
        <f>Table1[[#This Row],[Standard Opt/Mandatory]]</f>
        <v>Man</v>
      </c>
      <c r="AA66" s="52" t="str">
        <f>Table1[[#This Row],[Standard code for all incident types (Y/N)]]</f>
        <v>Yes</v>
      </c>
      <c r="AB66" s="52" t="str">
        <f>Table1[[#This Row],[Standard Opt/Mandatory]]</f>
        <v>Man</v>
      </c>
      <c r="AC66" s="52" t="str">
        <f>Table1[[#This Row],[Standard code for all incident types (Y/N)]]</f>
        <v>Yes</v>
      </c>
      <c r="AD66" s="52" t="str">
        <f>Table1[[#This Row],[Standard Opt/Mandatory]]</f>
        <v>Man</v>
      </c>
      <c r="AE66" s="52" t="str">
        <f>Table1[[#This Row],[Standard code for all incident types (Y/N)]]</f>
        <v>Yes</v>
      </c>
      <c r="AF66" s="52" t="str">
        <f>Table1[[#This Row],[Standard Opt/Mandatory]]</f>
        <v>Man</v>
      </c>
      <c r="AG66" s="52"/>
    </row>
    <row r="67" spans="1:33" ht="15" customHeight="1" x14ac:dyDescent="0.25">
      <c r="A67" s="52">
        <f t="shared" si="17"/>
        <v>1</v>
      </c>
      <c r="B67" s="52">
        <f t="shared" si="18"/>
        <v>4</v>
      </c>
      <c r="C67" s="52">
        <f t="shared" si="19"/>
        <v>2</v>
      </c>
      <c r="D67" s="52" t="str">
        <f t="shared" si="20"/>
        <v/>
      </c>
      <c r="E67" s="52" t="str">
        <f t="shared" si="0"/>
        <v>1.4.2</v>
      </c>
      <c r="F67" s="52" t="s">
        <v>2693</v>
      </c>
      <c r="G67" s="52" t="str">
        <f t="shared" si="1"/>
        <v>1 - Demographic codes</v>
      </c>
      <c r="H67" s="52" t="s">
        <v>2701</v>
      </c>
      <c r="I67" s="52" t="str">
        <f t="shared" si="2"/>
        <v>1.4 - Recipient details</v>
      </c>
      <c r="J67" s="52" t="s">
        <v>1607</v>
      </c>
      <c r="K67" s="52" t="str">
        <f t="shared" si="3"/>
        <v>1.4.2 - Recipient position / job title</v>
      </c>
      <c r="L67" s="52"/>
      <c r="M67" s="52" t="str">
        <f t="shared" si="4"/>
        <v/>
      </c>
      <c r="N67" s="59" t="str">
        <f t="shared" si="5"/>
        <v>Recipient position / job title</v>
      </c>
      <c r="O67" s="56" t="str">
        <f>Table1[Full Reference Number]&amp;" - "&amp;Table1[Final Code level Name]</f>
        <v>1.4.2 - Recipient position / job title</v>
      </c>
      <c r="P67" s="56"/>
      <c r="Q67" s="52" t="s">
        <v>1744</v>
      </c>
      <c r="R67" s="52" t="s">
        <v>47</v>
      </c>
      <c r="S67" s="52" t="s">
        <v>1726</v>
      </c>
      <c r="T67" s="52" t="s">
        <v>47</v>
      </c>
      <c r="U67" s="52" t="str">
        <f>Table1[[#This Row],[Standard code for all incident types (Y/N)]]</f>
        <v>Yes</v>
      </c>
      <c r="V67" s="52" t="str">
        <f>Table1[[#This Row],[Standard Opt/Mandatory]]</f>
        <v>Opt</v>
      </c>
      <c r="W67" s="52" t="str">
        <f>Table1[[#This Row],[Standard code for all incident types (Y/N)]]</f>
        <v>Yes</v>
      </c>
      <c r="X67" s="52" t="str">
        <f>Table1[[#This Row],[Standard Opt/Mandatory]]</f>
        <v>Opt</v>
      </c>
      <c r="Y67" s="52" t="str">
        <f>Table1[[#This Row],[Standard code for all incident types (Y/N)]]</f>
        <v>Yes</v>
      </c>
      <c r="Z67" s="52" t="str">
        <f>Table1[[#This Row],[Standard Opt/Mandatory]]</f>
        <v>Opt</v>
      </c>
      <c r="AA67" s="52" t="str">
        <f>Table1[[#This Row],[Standard code for all incident types (Y/N)]]</f>
        <v>Yes</v>
      </c>
      <c r="AB67" s="52" t="str">
        <f>Table1[[#This Row],[Standard Opt/Mandatory]]</f>
        <v>Opt</v>
      </c>
      <c r="AC67" s="52" t="str">
        <f>Table1[[#This Row],[Standard code for all incident types (Y/N)]]</f>
        <v>Yes</v>
      </c>
      <c r="AD67" s="52" t="str">
        <f>Table1[[#This Row],[Standard Opt/Mandatory]]</f>
        <v>Opt</v>
      </c>
      <c r="AE67" s="52" t="str">
        <f>Table1[[#This Row],[Standard code for all incident types (Y/N)]]</f>
        <v>Yes</v>
      </c>
      <c r="AF67" s="52" t="str">
        <f>Table1[[#This Row],[Standard Opt/Mandatory]]</f>
        <v>Opt</v>
      </c>
      <c r="AG67" s="52"/>
    </row>
    <row r="68" spans="1:33" ht="15" customHeight="1" x14ac:dyDescent="0.25">
      <c r="A68" s="52">
        <f t="shared" si="17"/>
        <v>1</v>
      </c>
      <c r="B68" s="52">
        <f t="shared" si="18"/>
        <v>4</v>
      </c>
      <c r="C68" s="52">
        <f t="shared" si="19"/>
        <v>3</v>
      </c>
      <c r="D68" s="52" t="str">
        <f t="shared" si="20"/>
        <v/>
      </c>
      <c r="E68" s="52" t="str">
        <f t="shared" si="0"/>
        <v>1.4.3</v>
      </c>
      <c r="F68" s="52" t="s">
        <v>2693</v>
      </c>
      <c r="G68" s="52" t="str">
        <f t="shared" si="1"/>
        <v>1 - Demographic codes</v>
      </c>
      <c r="H68" s="52" t="s">
        <v>2701</v>
      </c>
      <c r="I68" s="52" t="str">
        <f t="shared" si="2"/>
        <v>1.4 - Recipient details</v>
      </c>
      <c r="J68" s="52" t="s">
        <v>1606</v>
      </c>
      <c r="K68" s="52" t="str">
        <f t="shared" si="3"/>
        <v>1.4.3 - Recipient organisation name</v>
      </c>
      <c r="L68" s="52"/>
      <c r="M68" s="52" t="str">
        <f t="shared" si="4"/>
        <v/>
      </c>
      <c r="N68" s="59" t="str">
        <f t="shared" si="5"/>
        <v>Recipient organisation name</v>
      </c>
      <c r="O68" s="56" t="str">
        <f>Table1[Full Reference Number]&amp;" - "&amp;Table1[Final Code level Name]</f>
        <v>1.4.3 - Recipient organisation name</v>
      </c>
      <c r="P68" s="56"/>
      <c r="Q68" s="52" t="s">
        <v>1744</v>
      </c>
      <c r="R68" s="52" t="s">
        <v>47</v>
      </c>
      <c r="S68" s="52" t="s">
        <v>1727</v>
      </c>
      <c r="T68" s="52" t="s">
        <v>47</v>
      </c>
      <c r="U68" s="52" t="str">
        <f>Table1[[#This Row],[Standard code for all incident types (Y/N)]]</f>
        <v>Yes</v>
      </c>
      <c r="V68" s="52" t="str">
        <f>Table1[[#This Row],[Standard Opt/Mandatory]]</f>
        <v>Man</v>
      </c>
      <c r="W68" s="52" t="str">
        <f>Table1[[#This Row],[Standard code for all incident types (Y/N)]]</f>
        <v>Yes</v>
      </c>
      <c r="X68" s="52" t="str">
        <f>Table1[[#This Row],[Standard Opt/Mandatory]]</f>
        <v>Man</v>
      </c>
      <c r="Y68" s="52" t="str">
        <f>Table1[[#This Row],[Standard code for all incident types (Y/N)]]</f>
        <v>Yes</v>
      </c>
      <c r="Z68" s="52" t="str">
        <f>Table1[[#This Row],[Standard Opt/Mandatory]]</f>
        <v>Man</v>
      </c>
      <c r="AA68" s="52" t="str">
        <f>Table1[[#This Row],[Standard code for all incident types (Y/N)]]</f>
        <v>Yes</v>
      </c>
      <c r="AB68" s="52" t="str">
        <f>Table1[[#This Row],[Standard Opt/Mandatory]]</f>
        <v>Man</v>
      </c>
      <c r="AC68" s="52" t="str">
        <f>Table1[[#This Row],[Standard code for all incident types (Y/N)]]</f>
        <v>Yes</v>
      </c>
      <c r="AD68" s="52" t="str">
        <f>Table1[[#This Row],[Standard Opt/Mandatory]]</f>
        <v>Man</v>
      </c>
      <c r="AE68" s="52" t="str">
        <f>Table1[[#This Row],[Standard code for all incident types (Y/N)]]</f>
        <v>Yes</v>
      </c>
      <c r="AF68" s="52" t="str">
        <f>Table1[[#This Row],[Standard Opt/Mandatory]]</f>
        <v>Man</v>
      </c>
      <c r="AG68" s="52"/>
    </row>
    <row r="69" spans="1:33" ht="15" customHeight="1" x14ac:dyDescent="0.25">
      <c r="A69" s="52">
        <f t="shared" si="17"/>
        <v>1</v>
      </c>
      <c r="B69" s="52">
        <f t="shared" si="18"/>
        <v>4</v>
      </c>
      <c r="C69" s="52">
        <f t="shared" si="19"/>
        <v>4</v>
      </c>
      <c r="D69" s="52" t="str">
        <f t="shared" si="20"/>
        <v/>
      </c>
      <c r="E69" s="52" t="str">
        <f t="shared" si="0"/>
        <v>1.4.4</v>
      </c>
      <c r="F69" s="52" t="s">
        <v>2693</v>
      </c>
      <c r="G69" s="52" t="str">
        <f t="shared" si="1"/>
        <v>1 - Demographic codes</v>
      </c>
      <c r="H69" s="52" t="s">
        <v>2701</v>
      </c>
      <c r="I69" s="52" t="str">
        <f t="shared" si="2"/>
        <v>1.4 - Recipient details</v>
      </c>
      <c r="J69" s="52" t="s">
        <v>1608</v>
      </c>
      <c r="K69" s="52" t="str">
        <f t="shared" si="3"/>
        <v>1.4.4 - Recipient contact telephone</v>
      </c>
      <c r="L69" s="52"/>
      <c r="M69" s="52" t="str">
        <f t="shared" si="4"/>
        <v/>
      </c>
      <c r="N69" s="59" t="str">
        <f t="shared" si="5"/>
        <v>Recipient contact telephone</v>
      </c>
      <c r="O69" s="56" t="str">
        <f>Table1[Full Reference Number]&amp;" - "&amp;Table1[Final Code level Name]</f>
        <v>1.4.4 - Recipient contact telephone</v>
      </c>
      <c r="P69" s="56"/>
      <c r="Q69" s="52" t="s">
        <v>134</v>
      </c>
      <c r="R69" s="52" t="s">
        <v>47</v>
      </c>
      <c r="S69" s="52" t="s">
        <v>1727</v>
      </c>
      <c r="T69" s="52" t="s">
        <v>47</v>
      </c>
      <c r="U69" s="52" t="str">
        <f>Table1[[#This Row],[Standard code for all incident types (Y/N)]]</f>
        <v>Yes</v>
      </c>
      <c r="V69" s="52" t="str">
        <f>Table1[[#This Row],[Standard Opt/Mandatory]]</f>
        <v>Man</v>
      </c>
      <c r="W69" s="52" t="str">
        <f>Table1[[#This Row],[Standard code for all incident types (Y/N)]]</f>
        <v>Yes</v>
      </c>
      <c r="X69" s="52" t="str">
        <f>Table1[[#This Row],[Standard Opt/Mandatory]]</f>
        <v>Man</v>
      </c>
      <c r="Y69" s="52" t="str">
        <f>Table1[[#This Row],[Standard code for all incident types (Y/N)]]</f>
        <v>Yes</v>
      </c>
      <c r="Z69" s="52" t="str">
        <f>Table1[[#This Row],[Standard Opt/Mandatory]]</f>
        <v>Man</v>
      </c>
      <c r="AA69" s="52" t="str">
        <f>Table1[[#This Row],[Standard code for all incident types (Y/N)]]</f>
        <v>Yes</v>
      </c>
      <c r="AB69" s="52" t="str">
        <f>Table1[[#This Row],[Standard Opt/Mandatory]]</f>
        <v>Man</v>
      </c>
      <c r="AC69" s="52" t="str">
        <f>Table1[[#This Row],[Standard code for all incident types (Y/N)]]</f>
        <v>Yes</v>
      </c>
      <c r="AD69" s="52" t="str">
        <f>Table1[[#This Row],[Standard Opt/Mandatory]]</f>
        <v>Man</v>
      </c>
      <c r="AE69" s="52" t="str">
        <f>Table1[[#This Row],[Standard code for all incident types (Y/N)]]</f>
        <v>Yes</v>
      </c>
      <c r="AF69" s="52" t="str">
        <f>Table1[[#This Row],[Standard Opt/Mandatory]]</f>
        <v>Man</v>
      </c>
      <c r="AG69" s="52"/>
    </row>
    <row r="70" spans="1:33" ht="15" customHeight="1" x14ac:dyDescent="0.25">
      <c r="A70" s="52">
        <f t="shared" si="17"/>
        <v>2</v>
      </c>
      <c r="B70" s="52" t="str">
        <f t="shared" si="18"/>
        <v/>
      </c>
      <c r="C70" s="52" t="str">
        <f t="shared" si="19"/>
        <v/>
      </c>
      <c r="D70" s="52" t="str">
        <f t="shared" si="20"/>
        <v/>
      </c>
      <c r="E70" s="53" t="str">
        <f t="shared" ref="E70:E79" si="21">A70&amp;IF(B70="","","."&amp;B70)&amp;IF(C70="","","."&amp;C70)&amp;IF(D70="","","."&amp;D70)</f>
        <v>2</v>
      </c>
      <c r="F70" s="52" t="s">
        <v>2527</v>
      </c>
      <c r="G70" s="54" t="str">
        <f t="shared" ref="G70:G79" si="22">A70&amp;" - "&amp;F70</f>
        <v>2 - Event codes</v>
      </c>
      <c r="H70" s="52"/>
      <c r="I70" s="54" t="str">
        <f t="shared" ref="I70:I79" si="23">IF(B70="","",A70&amp;"."&amp;B70&amp;" - "&amp;H70)</f>
        <v/>
      </c>
      <c r="J70" s="52"/>
      <c r="K70" s="54" t="str">
        <f t="shared" ref="K70:K79" si="24">IF(C70="","",A70&amp;"."&amp;B70&amp;"."&amp;C70&amp;" - "&amp;J70)</f>
        <v/>
      </c>
      <c r="L70" s="52"/>
      <c r="M70" s="54" t="str">
        <f t="shared" ref="M70:M79" si="25">IF(D70="","",A70&amp;"."&amp;B70&amp;"."&amp;C70&amp;"."&amp;D70&amp;" - "&amp;L70)</f>
        <v/>
      </c>
      <c r="N70" s="59" t="str">
        <f t="shared" ref="N70:N79" si="26">IF(NOT(ISBLANK(L70)),L70,
IF(NOT(ISBLANK(J70)),J70,
IF(NOT(ISBLANK(H70)),H70,
IF(NOT(ISBLANK(F70)),F70))))</f>
        <v>Event codes</v>
      </c>
      <c r="O70" s="56" t="str">
        <f>Table1[Full Reference Number]&amp;" - "&amp;Table1[Final Code level Name]</f>
        <v>2 - Event codes</v>
      </c>
      <c r="P70" s="56"/>
      <c r="Q70" s="56" t="s">
        <v>837</v>
      </c>
      <c r="R70" s="52" t="s">
        <v>47</v>
      </c>
      <c r="S70" s="52" t="s">
        <v>1727</v>
      </c>
      <c r="T70" s="52" t="s">
        <v>1561</v>
      </c>
      <c r="U70" s="52" t="str">
        <f>Table1[[#This Row],[Standard code for all incident types (Y/N)]]</f>
        <v>Yes</v>
      </c>
      <c r="V70" s="52" t="str">
        <f>Table1[[#This Row],[Standard Opt/Mandatory]]</f>
        <v>Man</v>
      </c>
      <c r="W70" s="52" t="str">
        <f>Table1[[#This Row],[Standard code for all incident types (Y/N)]]</f>
        <v>Yes</v>
      </c>
      <c r="X70" s="52" t="str">
        <f>Table1[[#This Row],[Standard Opt/Mandatory]]</f>
        <v>Man</v>
      </c>
      <c r="Y70" s="52" t="str">
        <f>Table1[[#This Row],[Standard code for all incident types (Y/N)]]</f>
        <v>Yes</v>
      </c>
      <c r="Z70" s="52" t="str">
        <f>Table1[[#This Row],[Standard Opt/Mandatory]]</f>
        <v>Man</v>
      </c>
      <c r="AA70" s="52" t="str">
        <f>Table1[[#This Row],[Standard code for all incident types (Y/N)]]</f>
        <v>Yes</v>
      </c>
      <c r="AB70" s="52" t="str">
        <f>Table1[[#This Row],[Standard Opt/Mandatory]]</f>
        <v>Man</v>
      </c>
      <c r="AC70" s="52" t="str">
        <f>Table1[[#This Row],[Standard code for all incident types (Y/N)]]</f>
        <v>Yes</v>
      </c>
      <c r="AD70" s="52" t="str">
        <f>Table1[[#This Row],[Standard Opt/Mandatory]]</f>
        <v>Man</v>
      </c>
      <c r="AE70" s="52" t="str">
        <f>Table1[[#This Row],[Standard code for all incident types (Y/N)]]</f>
        <v>Yes</v>
      </c>
      <c r="AF70" s="52" t="str">
        <f>Table1[[#This Row],[Standard Opt/Mandatory]]</f>
        <v>Man</v>
      </c>
      <c r="AG70" s="52"/>
    </row>
    <row r="71" spans="1:33" ht="15" customHeight="1" x14ac:dyDescent="0.25">
      <c r="A71" s="52">
        <f t="shared" si="17"/>
        <v>2</v>
      </c>
      <c r="B71" s="52">
        <f t="shared" si="18"/>
        <v>1</v>
      </c>
      <c r="C71" s="52" t="str">
        <f t="shared" si="19"/>
        <v/>
      </c>
      <c r="D71" s="52" t="str">
        <f t="shared" si="20"/>
        <v/>
      </c>
      <c r="E71" s="53" t="str">
        <f t="shared" si="21"/>
        <v>2.1</v>
      </c>
      <c r="F71" s="52" t="s">
        <v>2527</v>
      </c>
      <c r="G71" s="54" t="str">
        <f t="shared" si="22"/>
        <v>2 - Event codes</v>
      </c>
      <c r="H71" s="52" t="s">
        <v>1734</v>
      </c>
      <c r="I71" s="54" t="str">
        <f t="shared" si="23"/>
        <v>2.1 - Incident/complaint details</v>
      </c>
      <c r="J71" s="52"/>
      <c r="K71" s="54" t="str">
        <f t="shared" si="24"/>
        <v/>
      </c>
      <c r="L71" s="52"/>
      <c r="M71" s="54" t="str">
        <f t="shared" si="25"/>
        <v/>
      </c>
      <c r="N71" s="59" t="str">
        <f t="shared" si="26"/>
        <v>Incident/complaint details</v>
      </c>
      <c r="O71" s="56" t="str">
        <f>Table1[Full Reference Number]&amp;" - "&amp;Table1[Final Code level Name]</f>
        <v>2.1 - Incident/complaint details</v>
      </c>
      <c r="P71" s="56"/>
      <c r="Q71" s="56" t="s">
        <v>837</v>
      </c>
      <c r="R71" s="52" t="s">
        <v>47</v>
      </c>
      <c r="S71" s="52" t="s">
        <v>1727</v>
      </c>
      <c r="T71" s="52" t="s">
        <v>1561</v>
      </c>
      <c r="U71" s="52" t="str">
        <f>Table1[[#This Row],[Standard code for all incident types (Y/N)]]</f>
        <v>Yes</v>
      </c>
      <c r="V71" s="52" t="str">
        <f>Table1[[#This Row],[Standard Opt/Mandatory]]</f>
        <v>Man</v>
      </c>
      <c r="W71" s="52" t="str">
        <f>Table1[[#This Row],[Standard code for all incident types (Y/N)]]</f>
        <v>Yes</v>
      </c>
      <c r="X71" s="52" t="str">
        <f>Table1[[#This Row],[Standard Opt/Mandatory]]</f>
        <v>Man</v>
      </c>
      <c r="Y71" s="52" t="str">
        <f>Table1[[#This Row],[Standard code for all incident types (Y/N)]]</f>
        <v>Yes</v>
      </c>
      <c r="Z71" s="52" t="str">
        <f>Table1[[#This Row],[Standard Opt/Mandatory]]</f>
        <v>Man</v>
      </c>
      <c r="AA71" s="52" t="str">
        <f>Table1[[#This Row],[Standard code for all incident types (Y/N)]]</f>
        <v>Yes</v>
      </c>
      <c r="AB71" s="52" t="str">
        <f>Table1[[#This Row],[Standard Opt/Mandatory]]</f>
        <v>Man</v>
      </c>
      <c r="AC71" s="52" t="str">
        <f>Table1[[#This Row],[Standard code for all incident types (Y/N)]]</f>
        <v>Yes</v>
      </c>
      <c r="AD71" s="52" t="str">
        <f>Table1[[#This Row],[Standard Opt/Mandatory]]</f>
        <v>Man</v>
      </c>
      <c r="AE71" s="52" t="str">
        <f>Table1[[#This Row],[Standard code for all incident types (Y/N)]]</f>
        <v>Yes</v>
      </c>
      <c r="AF71" s="52" t="str">
        <f>Table1[[#This Row],[Standard Opt/Mandatory]]</f>
        <v>Man</v>
      </c>
      <c r="AG71" s="52"/>
    </row>
    <row r="72" spans="1:33" ht="15" customHeight="1" x14ac:dyDescent="0.25">
      <c r="A72" s="52">
        <f t="shared" si="17"/>
        <v>2</v>
      </c>
      <c r="B72" s="52">
        <f t="shared" si="18"/>
        <v>1</v>
      </c>
      <c r="C72" s="52">
        <f t="shared" si="19"/>
        <v>1</v>
      </c>
      <c r="D72" s="52" t="str">
        <f t="shared" si="20"/>
        <v/>
      </c>
      <c r="E72" s="52" t="str">
        <f t="shared" si="21"/>
        <v>2.1.1</v>
      </c>
      <c r="F72" s="52" t="s">
        <v>2527</v>
      </c>
      <c r="G72" s="52" t="str">
        <f t="shared" si="22"/>
        <v>2 - Event codes</v>
      </c>
      <c r="H72" s="52" t="s">
        <v>1734</v>
      </c>
      <c r="I72" s="52" t="str">
        <f t="shared" si="23"/>
        <v>2.1 - Incident/complaint details</v>
      </c>
      <c r="J72" s="52" t="s">
        <v>2730</v>
      </c>
      <c r="K72" s="54" t="str">
        <f t="shared" si="24"/>
        <v>2.1.1 - Description of incident/complaint (anonomysed)</v>
      </c>
      <c r="L72" s="52"/>
      <c r="M72" s="52" t="str">
        <f t="shared" si="25"/>
        <v/>
      </c>
      <c r="N72" s="59" t="str">
        <f t="shared" si="26"/>
        <v>Description of incident/complaint (anonomysed)</v>
      </c>
      <c r="O72" s="56" t="str">
        <f>Table1[Full Reference Number]&amp;" - "&amp;Table1[Final Code level Name]</f>
        <v>2.1.1 - Description of incident/complaint (anonomysed)</v>
      </c>
      <c r="P72" s="56" t="s">
        <v>1632</v>
      </c>
      <c r="Q72" s="52" t="s">
        <v>1744</v>
      </c>
      <c r="R72" s="52" t="s">
        <v>47</v>
      </c>
      <c r="S72" s="52" t="s">
        <v>1727</v>
      </c>
      <c r="T72" s="52" t="s">
        <v>1561</v>
      </c>
      <c r="U72" s="52" t="str">
        <f>Table1[[#This Row],[Standard code for all incident types (Y/N)]]</f>
        <v>Yes</v>
      </c>
      <c r="V72" s="52" t="str">
        <f>Table1[[#This Row],[Standard Opt/Mandatory]]</f>
        <v>Man</v>
      </c>
      <c r="W72" s="52" t="str">
        <f>Table1[[#This Row],[Standard code for all incident types (Y/N)]]</f>
        <v>Yes</v>
      </c>
      <c r="X72" s="52" t="str">
        <f>Table1[[#This Row],[Standard Opt/Mandatory]]</f>
        <v>Man</v>
      </c>
      <c r="Y72" s="52" t="str">
        <f>Table1[[#This Row],[Standard code for all incident types (Y/N)]]</f>
        <v>Yes</v>
      </c>
      <c r="Z72" s="52" t="str">
        <f>Table1[[#This Row],[Standard Opt/Mandatory]]</f>
        <v>Man</v>
      </c>
      <c r="AA72" s="52" t="str">
        <f>Table1[[#This Row],[Standard code for all incident types (Y/N)]]</f>
        <v>Yes</v>
      </c>
      <c r="AB72" s="52" t="str">
        <f>Table1[[#This Row],[Standard Opt/Mandatory]]</f>
        <v>Man</v>
      </c>
      <c r="AC72" s="52" t="str">
        <f>Table1[[#This Row],[Standard code for all incident types (Y/N)]]</f>
        <v>Yes</v>
      </c>
      <c r="AD72" s="52" t="str">
        <f>Table1[[#This Row],[Standard Opt/Mandatory]]</f>
        <v>Man</v>
      </c>
      <c r="AE72" s="52" t="str">
        <f>Table1[[#This Row],[Standard code for all incident types (Y/N)]]</f>
        <v>Yes</v>
      </c>
      <c r="AF72" s="52" t="str">
        <f>Table1[[#This Row],[Standard Opt/Mandatory]]</f>
        <v>Man</v>
      </c>
      <c r="AG72" s="52"/>
    </row>
    <row r="73" spans="1:33" s="47" customFormat="1" ht="15" customHeight="1" x14ac:dyDescent="0.25">
      <c r="A73" s="52">
        <f t="shared" si="17"/>
        <v>2</v>
      </c>
      <c r="B73" s="52">
        <f t="shared" si="18"/>
        <v>1</v>
      </c>
      <c r="C73" s="52">
        <f t="shared" si="19"/>
        <v>2</v>
      </c>
      <c r="D73" s="52" t="str">
        <f t="shared" si="20"/>
        <v/>
      </c>
      <c r="E73" s="52" t="str">
        <f t="shared" si="21"/>
        <v>2.1.2</v>
      </c>
      <c r="F73" s="52" t="s">
        <v>2527</v>
      </c>
      <c r="G73" s="52" t="str">
        <f t="shared" si="22"/>
        <v>2 - Event codes</v>
      </c>
      <c r="H73" s="52" t="s">
        <v>1734</v>
      </c>
      <c r="I73" s="52" t="str">
        <f t="shared" si="23"/>
        <v>2.1 - Incident/complaint details</v>
      </c>
      <c r="J73" s="55" t="s">
        <v>2731</v>
      </c>
      <c r="K73" s="52" t="str">
        <f t="shared" si="24"/>
        <v>2.1.2 - Personal identifiable data relating to description of incident/complaint</v>
      </c>
      <c r="L73" s="52"/>
      <c r="M73" s="52" t="str">
        <f t="shared" si="25"/>
        <v/>
      </c>
      <c r="N73" s="56" t="str">
        <f t="shared" si="26"/>
        <v>Personal identifiable data relating to description of incident/complaint</v>
      </c>
      <c r="O73" s="56" t="str">
        <f>Table1[Full Reference Number]&amp;" - "&amp;Table1[Final Code level Name]</f>
        <v>2.1.2 - Personal identifiable data relating to description of incident/complaint</v>
      </c>
      <c r="P73" s="56"/>
      <c r="Q73" s="52" t="s">
        <v>1744</v>
      </c>
      <c r="R73" s="52" t="s">
        <v>47</v>
      </c>
      <c r="S73" s="52" t="s">
        <v>1726</v>
      </c>
      <c r="T73" s="52" t="s">
        <v>47</v>
      </c>
      <c r="U73" s="52" t="str">
        <f>Table1[[#This Row],[Standard code for all incident types (Y/N)]]</f>
        <v>Yes</v>
      </c>
      <c r="V73" s="52" t="str">
        <f>Table1[[#This Row],[Standard Opt/Mandatory]]</f>
        <v>Opt</v>
      </c>
      <c r="W73" s="52" t="str">
        <f>Table1[[#This Row],[Standard code for all incident types (Y/N)]]</f>
        <v>Yes</v>
      </c>
      <c r="X73" s="52" t="str">
        <f>Table1[[#This Row],[Standard Opt/Mandatory]]</f>
        <v>Opt</v>
      </c>
      <c r="Y73" s="52" t="str">
        <f>Table1[[#This Row],[Standard code for all incident types (Y/N)]]</f>
        <v>Yes</v>
      </c>
      <c r="Z73" s="52" t="str">
        <f>Table1[[#This Row],[Standard Opt/Mandatory]]</f>
        <v>Opt</v>
      </c>
      <c r="AA73" s="52" t="str">
        <f>Table1[[#This Row],[Standard code for all incident types (Y/N)]]</f>
        <v>Yes</v>
      </c>
      <c r="AB73" s="52" t="str">
        <f>Table1[[#This Row],[Standard Opt/Mandatory]]</f>
        <v>Opt</v>
      </c>
      <c r="AC73" s="52" t="str">
        <f>Table1[[#This Row],[Standard code for all incident types (Y/N)]]</f>
        <v>Yes</v>
      </c>
      <c r="AD73" s="52" t="str">
        <f>Table1[[#This Row],[Standard Opt/Mandatory]]</f>
        <v>Opt</v>
      </c>
      <c r="AE73" s="52" t="str">
        <f>Table1[[#This Row],[Standard code for all incident types (Y/N)]]</f>
        <v>Yes</v>
      </c>
      <c r="AF73" s="52" t="str">
        <f>Table1[[#This Row],[Standard Opt/Mandatory]]</f>
        <v>Opt</v>
      </c>
      <c r="AG73" s="52"/>
    </row>
    <row r="74" spans="1:33" ht="15" customHeight="1" x14ac:dyDescent="0.25">
      <c r="A74" s="52">
        <f t="shared" si="17"/>
        <v>2</v>
      </c>
      <c r="B74" s="52">
        <f t="shared" si="18"/>
        <v>1</v>
      </c>
      <c r="C74" s="52">
        <f t="shared" si="19"/>
        <v>3</v>
      </c>
      <c r="D74" s="52" t="str">
        <f t="shared" si="20"/>
        <v/>
      </c>
      <c r="E74" s="52" t="str">
        <f t="shared" si="21"/>
        <v>2.1.3</v>
      </c>
      <c r="F74" s="52" t="s">
        <v>2527</v>
      </c>
      <c r="G74" s="52" t="str">
        <f t="shared" si="22"/>
        <v>2 - Event codes</v>
      </c>
      <c r="H74" s="52" t="s">
        <v>1734</v>
      </c>
      <c r="I74" s="52" t="str">
        <f t="shared" si="23"/>
        <v>2.1 - Incident/complaint details</v>
      </c>
      <c r="J74" s="52" t="s">
        <v>1655</v>
      </c>
      <c r="K74" s="54" t="str">
        <f t="shared" si="24"/>
        <v>2.1.3 - Supporting files/documents/information for incident/complaint description</v>
      </c>
      <c r="L74" s="52"/>
      <c r="M74" s="52" t="str">
        <f t="shared" si="25"/>
        <v/>
      </c>
      <c r="N74" s="59" t="str">
        <f t="shared" si="26"/>
        <v>Supporting files/documents/information for incident/complaint description</v>
      </c>
      <c r="O74" s="56" t="str">
        <f>Table1[Full Reference Number]&amp;" - "&amp;Table1[Final Code level Name]</f>
        <v>2.1.3 - Supporting files/documents/information for incident/complaint description</v>
      </c>
      <c r="P74" s="56"/>
      <c r="Q74" s="52" t="s">
        <v>1750</v>
      </c>
      <c r="R74" s="52" t="s">
        <v>47</v>
      </c>
      <c r="S74" s="52" t="s">
        <v>1726</v>
      </c>
      <c r="T74" s="52" t="s">
        <v>1561</v>
      </c>
      <c r="U74" s="52" t="str">
        <f>Table1[[#This Row],[Standard code for all incident types (Y/N)]]</f>
        <v>Yes</v>
      </c>
      <c r="V74" s="52" t="str">
        <f>Table1[[#This Row],[Standard Opt/Mandatory]]</f>
        <v>Opt</v>
      </c>
      <c r="W74" s="52" t="str">
        <f>Table1[[#This Row],[Standard code for all incident types (Y/N)]]</f>
        <v>Yes</v>
      </c>
      <c r="X74" s="52" t="str">
        <f>Table1[[#This Row],[Standard Opt/Mandatory]]</f>
        <v>Opt</v>
      </c>
      <c r="Y74" s="52" t="str">
        <f>Table1[[#This Row],[Standard code for all incident types (Y/N)]]</f>
        <v>Yes</v>
      </c>
      <c r="Z74" s="52" t="str">
        <f>Table1[[#This Row],[Standard Opt/Mandatory]]</f>
        <v>Opt</v>
      </c>
      <c r="AA74" s="52" t="str">
        <f>Table1[[#This Row],[Standard code for all incident types (Y/N)]]</f>
        <v>Yes</v>
      </c>
      <c r="AB74" s="52" t="str">
        <f>Table1[[#This Row],[Standard Opt/Mandatory]]</f>
        <v>Opt</v>
      </c>
      <c r="AC74" s="52" t="str">
        <f>Table1[[#This Row],[Standard code for all incident types (Y/N)]]</f>
        <v>Yes</v>
      </c>
      <c r="AD74" s="52" t="str">
        <f>Table1[[#This Row],[Standard Opt/Mandatory]]</f>
        <v>Opt</v>
      </c>
      <c r="AE74" s="52" t="str">
        <f>Table1[[#This Row],[Standard code for all incident types (Y/N)]]</f>
        <v>Yes</v>
      </c>
      <c r="AF74" s="52" t="str">
        <f>Table1[[#This Row],[Standard Opt/Mandatory]]</f>
        <v>Opt</v>
      </c>
      <c r="AG74" s="52"/>
    </row>
    <row r="75" spans="1:33" ht="15" customHeight="1" x14ac:dyDescent="0.25">
      <c r="A75" s="52">
        <f t="shared" si="17"/>
        <v>2</v>
      </c>
      <c r="B75" s="52">
        <f t="shared" si="18"/>
        <v>1</v>
      </c>
      <c r="C75" s="52">
        <f t="shared" si="19"/>
        <v>4</v>
      </c>
      <c r="D75" s="52" t="str">
        <f t="shared" si="20"/>
        <v/>
      </c>
      <c r="E75" s="52" t="str">
        <f t="shared" si="21"/>
        <v>2.1.4</v>
      </c>
      <c r="F75" s="52" t="s">
        <v>2527</v>
      </c>
      <c r="G75" s="52" t="str">
        <f t="shared" si="22"/>
        <v>2 - Event codes</v>
      </c>
      <c r="H75" s="52" t="s">
        <v>1734</v>
      </c>
      <c r="I75" s="52" t="str">
        <f t="shared" si="23"/>
        <v>2.1 - Incident/complaint details</v>
      </c>
      <c r="J75" s="52" t="s">
        <v>1633</v>
      </c>
      <c r="K75" s="54" t="str">
        <f t="shared" si="24"/>
        <v>2.1.4 - Immediate corrective actions taken</v>
      </c>
      <c r="L75" s="52"/>
      <c r="M75" s="52" t="str">
        <f t="shared" si="25"/>
        <v/>
      </c>
      <c r="N75" s="59" t="str">
        <f t="shared" si="26"/>
        <v>Immediate corrective actions taken</v>
      </c>
      <c r="O75" s="56" t="str">
        <f>Table1[Full Reference Number]&amp;" - "&amp;Table1[Final Code level Name]</f>
        <v>2.1.4 - Immediate corrective actions taken</v>
      </c>
      <c r="P75" s="56"/>
      <c r="Q75" s="52" t="s">
        <v>1744</v>
      </c>
      <c r="R75" s="52" t="s">
        <v>47</v>
      </c>
      <c r="S75" s="52" t="s">
        <v>1727</v>
      </c>
      <c r="T75" s="52" t="s">
        <v>1561</v>
      </c>
      <c r="U75" s="52" t="str">
        <f>Table1[[#This Row],[Standard code for all incident types (Y/N)]]</f>
        <v>Yes</v>
      </c>
      <c r="V75" s="52" t="str">
        <f>Table1[[#This Row],[Standard Opt/Mandatory]]</f>
        <v>Man</v>
      </c>
      <c r="W75" s="52" t="str">
        <f>Table1[[#This Row],[Standard code for all incident types (Y/N)]]</f>
        <v>Yes</v>
      </c>
      <c r="X75" s="52" t="str">
        <f>Table1[[#This Row],[Standard Opt/Mandatory]]</f>
        <v>Man</v>
      </c>
      <c r="Y75" s="52" t="str">
        <f>Table1[[#This Row],[Standard code for all incident types (Y/N)]]</f>
        <v>Yes</v>
      </c>
      <c r="Z75" s="52" t="str">
        <f>Table1[[#This Row],[Standard Opt/Mandatory]]</f>
        <v>Man</v>
      </c>
      <c r="AA75" s="52" t="str">
        <f>Table1[[#This Row],[Standard code for all incident types (Y/N)]]</f>
        <v>Yes</v>
      </c>
      <c r="AB75" s="52" t="str">
        <f>Table1[[#This Row],[Standard Opt/Mandatory]]</f>
        <v>Man</v>
      </c>
      <c r="AC75" s="52" t="str">
        <f>Table1[[#This Row],[Standard code for all incident types (Y/N)]]</f>
        <v>Yes</v>
      </c>
      <c r="AD75" s="52" t="str">
        <f>Table1[[#This Row],[Standard Opt/Mandatory]]</f>
        <v>Man</v>
      </c>
      <c r="AE75" s="52" t="str">
        <f>Table1[[#This Row],[Standard code for all incident types (Y/N)]]</f>
        <v>Yes</v>
      </c>
      <c r="AF75" s="52" t="str">
        <f>Table1[[#This Row],[Standard Opt/Mandatory]]</f>
        <v>Man</v>
      </c>
      <c r="AG75" s="52"/>
    </row>
    <row r="76" spans="1:33" ht="15" customHeight="1" x14ac:dyDescent="0.25">
      <c r="A76" s="52">
        <f t="shared" si="17"/>
        <v>2</v>
      </c>
      <c r="B76" s="52">
        <f t="shared" si="18"/>
        <v>1</v>
      </c>
      <c r="C76" s="52">
        <f t="shared" si="19"/>
        <v>5</v>
      </c>
      <c r="D76" s="52" t="str">
        <f t="shared" si="20"/>
        <v/>
      </c>
      <c r="E76" s="52" t="str">
        <f t="shared" si="21"/>
        <v>2.1.5</v>
      </c>
      <c r="F76" s="52" t="s">
        <v>2527</v>
      </c>
      <c r="G76" s="52" t="str">
        <f t="shared" si="22"/>
        <v>2 - Event codes</v>
      </c>
      <c r="H76" s="52" t="s">
        <v>1734</v>
      </c>
      <c r="I76" s="52" t="str">
        <f t="shared" si="23"/>
        <v>2.1 - Incident/complaint details</v>
      </c>
      <c r="J76" s="52" t="s">
        <v>2163</v>
      </c>
      <c r="K76" s="54" t="str">
        <f t="shared" si="24"/>
        <v>2.1.5 - Impact of immediate corrective actions</v>
      </c>
      <c r="L76" s="52"/>
      <c r="M76" s="52" t="str">
        <f t="shared" si="25"/>
        <v/>
      </c>
      <c r="N76" s="59" t="str">
        <f t="shared" si="26"/>
        <v>Impact of immediate corrective actions</v>
      </c>
      <c r="O76" s="56" t="str">
        <f>Table1[Full Reference Number]&amp;" - "&amp;Table1[Final Code level Name]</f>
        <v>2.1.5 - Impact of immediate corrective actions</v>
      </c>
      <c r="P76" s="56" t="s">
        <v>2140</v>
      </c>
      <c r="Q76" s="56" t="s">
        <v>837</v>
      </c>
      <c r="R76" s="52" t="s">
        <v>47</v>
      </c>
      <c r="S76" s="52" t="s">
        <v>1730</v>
      </c>
      <c r="T76" s="52" t="s">
        <v>1561</v>
      </c>
      <c r="U76" s="52" t="str">
        <f>Table1[[#This Row],[Standard code for all incident types (Y/N)]]</f>
        <v>Yes</v>
      </c>
      <c r="V76" s="52" t="str">
        <f>Table1[[#This Row],[Standard Opt/Mandatory]]</f>
        <v>Man unless N/a</v>
      </c>
      <c r="W76" s="52" t="str">
        <f>Table1[[#This Row],[Standard code for all incident types (Y/N)]]</f>
        <v>Yes</v>
      </c>
      <c r="X76" s="52" t="str">
        <f>Table1[[#This Row],[Standard Opt/Mandatory]]</f>
        <v>Man unless N/a</v>
      </c>
      <c r="Y76" s="52" t="str">
        <f>Table1[[#This Row],[Standard code for all incident types (Y/N)]]</f>
        <v>Yes</v>
      </c>
      <c r="Z76" s="52" t="str">
        <f>Table1[[#This Row],[Standard Opt/Mandatory]]</f>
        <v>Man unless N/a</v>
      </c>
      <c r="AA76" s="52" t="str">
        <f>Table1[[#This Row],[Standard code for all incident types (Y/N)]]</f>
        <v>Yes</v>
      </c>
      <c r="AB76" s="52" t="str">
        <f>Table1[[#This Row],[Standard Opt/Mandatory]]</f>
        <v>Man unless N/a</v>
      </c>
      <c r="AC76" s="52" t="str">
        <f>Table1[[#This Row],[Standard code for all incident types (Y/N)]]</f>
        <v>Yes</v>
      </c>
      <c r="AD76" s="52" t="str">
        <f>Table1[[#This Row],[Standard Opt/Mandatory]]</f>
        <v>Man unless N/a</v>
      </c>
      <c r="AE76" s="52" t="str">
        <f>Table1[[#This Row],[Standard code for all incident types (Y/N)]]</f>
        <v>Yes</v>
      </c>
      <c r="AF76" s="52" t="str">
        <f>Table1[[#This Row],[Standard Opt/Mandatory]]</f>
        <v>Man unless N/a</v>
      </c>
      <c r="AG76" s="52"/>
    </row>
    <row r="77" spans="1:33" ht="15" customHeight="1" x14ac:dyDescent="0.25">
      <c r="A77" s="52">
        <f t="shared" si="17"/>
        <v>2</v>
      </c>
      <c r="B77" s="52">
        <f t="shared" si="18"/>
        <v>1</v>
      </c>
      <c r="C77" s="52">
        <f t="shared" si="19"/>
        <v>5</v>
      </c>
      <c r="D77" s="52">
        <f t="shared" si="20"/>
        <v>1</v>
      </c>
      <c r="E77" s="53" t="str">
        <f t="shared" si="21"/>
        <v>2.1.5.1</v>
      </c>
      <c r="F77" s="52" t="s">
        <v>2527</v>
      </c>
      <c r="G77" s="54" t="str">
        <f t="shared" si="22"/>
        <v>2 - Event codes</v>
      </c>
      <c r="H77" s="52" t="s">
        <v>1734</v>
      </c>
      <c r="I77" s="54" t="str">
        <f t="shared" si="23"/>
        <v>2.1 - Incident/complaint details</v>
      </c>
      <c r="J77" s="52" t="s">
        <v>2163</v>
      </c>
      <c r="K77" s="54" t="str">
        <f t="shared" si="24"/>
        <v>2.1.5 - Impact of immediate corrective actions</v>
      </c>
      <c r="L77" s="52" t="s">
        <v>2811</v>
      </c>
      <c r="M77" s="54" t="str">
        <f t="shared" si="25"/>
        <v>2.1.5.1 - Immediate corrective actions prevented effects of incident from reaching/impacting the patient (near miss)</v>
      </c>
      <c r="N77" s="59" t="str">
        <f t="shared" si="26"/>
        <v>Immediate corrective actions prevented effects of incident from reaching/impacting the patient (near miss)</v>
      </c>
      <c r="O77" s="56" t="str">
        <f>Table1[Full Reference Number]&amp;" - "&amp;Table1[Final Code level Name]</f>
        <v>2.1.5.1 - Immediate corrective actions prevented effects of incident from reaching/impacting the patient (near miss)</v>
      </c>
      <c r="P77" s="56"/>
      <c r="Q77" s="56" t="s">
        <v>1728</v>
      </c>
      <c r="R77" s="52" t="s">
        <v>47</v>
      </c>
      <c r="S77" s="52" t="s">
        <v>1726</v>
      </c>
      <c r="T77" s="52" t="s">
        <v>1561</v>
      </c>
      <c r="U77" s="52" t="str">
        <f>Table1[[#This Row],[Standard code for all incident types (Y/N)]]</f>
        <v>Yes</v>
      </c>
      <c r="V77" s="52" t="str">
        <f>Table1[[#This Row],[Standard Opt/Mandatory]]</f>
        <v>Opt</v>
      </c>
      <c r="W77" s="52" t="str">
        <f>Table1[[#This Row],[Standard code for all incident types (Y/N)]]</f>
        <v>Yes</v>
      </c>
      <c r="X77" s="52" t="str">
        <f>Table1[[#This Row],[Standard Opt/Mandatory]]</f>
        <v>Opt</v>
      </c>
      <c r="Y77" s="52" t="str">
        <f>Table1[[#This Row],[Standard code for all incident types (Y/N)]]</f>
        <v>Yes</v>
      </c>
      <c r="Z77" s="52" t="str">
        <f>Table1[[#This Row],[Standard Opt/Mandatory]]</f>
        <v>Opt</v>
      </c>
      <c r="AA77" s="52" t="str">
        <f>Table1[[#This Row],[Standard code for all incident types (Y/N)]]</f>
        <v>Yes</v>
      </c>
      <c r="AB77" s="52" t="str">
        <f>Table1[[#This Row],[Standard Opt/Mandatory]]</f>
        <v>Opt</v>
      </c>
      <c r="AC77" s="52" t="str">
        <f>Table1[[#This Row],[Standard code for all incident types (Y/N)]]</f>
        <v>Yes</v>
      </c>
      <c r="AD77" s="52" t="str">
        <f>Table1[[#This Row],[Standard Opt/Mandatory]]</f>
        <v>Opt</v>
      </c>
      <c r="AE77" s="52" t="str">
        <f>Table1[[#This Row],[Standard code for all incident types (Y/N)]]</f>
        <v>Yes</v>
      </c>
      <c r="AF77" s="52" t="str">
        <f>Table1[[#This Row],[Standard Opt/Mandatory]]</f>
        <v>Opt</v>
      </c>
      <c r="AG77" s="52"/>
    </row>
    <row r="78" spans="1:33" ht="15" customHeight="1" x14ac:dyDescent="0.25">
      <c r="A78" s="52">
        <f t="shared" si="17"/>
        <v>2</v>
      </c>
      <c r="B78" s="52">
        <f t="shared" si="18"/>
        <v>1</v>
      </c>
      <c r="C78" s="52">
        <f t="shared" si="19"/>
        <v>5</v>
      </c>
      <c r="D78" s="52">
        <f t="shared" si="20"/>
        <v>2</v>
      </c>
      <c r="E78" s="53" t="str">
        <f t="shared" si="21"/>
        <v>2.1.5.2</v>
      </c>
      <c r="F78" s="52" t="s">
        <v>2527</v>
      </c>
      <c r="G78" s="54" t="str">
        <f t="shared" si="22"/>
        <v>2 - Event codes</v>
      </c>
      <c r="H78" s="52" t="s">
        <v>1734</v>
      </c>
      <c r="I78" s="54" t="str">
        <f t="shared" si="23"/>
        <v>2.1 - Incident/complaint details</v>
      </c>
      <c r="J78" s="52" t="s">
        <v>2163</v>
      </c>
      <c r="K78" s="54" t="str">
        <f t="shared" si="24"/>
        <v>2.1.5 - Impact of immediate corrective actions</v>
      </c>
      <c r="L78" s="52" t="s">
        <v>2812</v>
      </c>
      <c r="M78" s="54" t="str">
        <f t="shared" si="25"/>
        <v>2.1.5.2 - Immediate corrective actions did not prevent effects of incident from reaching/impacting the patient</v>
      </c>
      <c r="N78" s="59" t="str">
        <f t="shared" si="26"/>
        <v>Immediate corrective actions did not prevent effects of incident from reaching/impacting the patient</v>
      </c>
      <c r="O78" s="56" t="str">
        <f>Table1[Full Reference Number]&amp;" - "&amp;Table1[Final Code level Name]</f>
        <v>2.1.5.2 - Immediate corrective actions did not prevent effects of incident from reaching/impacting the patient</v>
      </c>
      <c r="P78" s="56"/>
      <c r="Q78" s="56" t="s">
        <v>1728</v>
      </c>
      <c r="R78" s="52" t="s">
        <v>47</v>
      </c>
      <c r="S78" s="52" t="s">
        <v>1726</v>
      </c>
      <c r="T78" s="52" t="s">
        <v>1561</v>
      </c>
      <c r="U78" s="52" t="str">
        <f>Table1[[#This Row],[Standard code for all incident types (Y/N)]]</f>
        <v>Yes</v>
      </c>
      <c r="V78" s="52" t="str">
        <f>Table1[[#This Row],[Standard Opt/Mandatory]]</f>
        <v>Opt</v>
      </c>
      <c r="W78" s="52" t="str">
        <f>Table1[[#This Row],[Standard code for all incident types (Y/N)]]</f>
        <v>Yes</v>
      </c>
      <c r="X78" s="52" t="str">
        <f>Table1[[#This Row],[Standard Opt/Mandatory]]</f>
        <v>Opt</v>
      </c>
      <c r="Y78" s="52" t="str">
        <f>Table1[[#This Row],[Standard code for all incident types (Y/N)]]</f>
        <v>Yes</v>
      </c>
      <c r="Z78" s="52" t="str">
        <f>Table1[[#This Row],[Standard Opt/Mandatory]]</f>
        <v>Opt</v>
      </c>
      <c r="AA78" s="52" t="str">
        <f>Table1[[#This Row],[Standard code for all incident types (Y/N)]]</f>
        <v>Yes</v>
      </c>
      <c r="AB78" s="52" t="str">
        <f>Table1[[#This Row],[Standard Opt/Mandatory]]</f>
        <v>Opt</v>
      </c>
      <c r="AC78" s="52" t="str">
        <f>Table1[[#This Row],[Standard code for all incident types (Y/N)]]</f>
        <v>Yes</v>
      </c>
      <c r="AD78" s="52" t="str">
        <f>Table1[[#This Row],[Standard Opt/Mandatory]]</f>
        <v>Opt</v>
      </c>
      <c r="AE78" s="52" t="str">
        <f>Table1[[#This Row],[Standard code for all incident types (Y/N)]]</f>
        <v>Yes</v>
      </c>
      <c r="AF78" s="52" t="str">
        <f>Table1[[#This Row],[Standard Opt/Mandatory]]</f>
        <v>Opt</v>
      </c>
      <c r="AG78" s="52"/>
    </row>
    <row r="79" spans="1:33" ht="15" customHeight="1" x14ac:dyDescent="0.25">
      <c r="A79" s="52">
        <f t="shared" si="17"/>
        <v>2</v>
      </c>
      <c r="B79" s="52">
        <f t="shared" si="18"/>
        <v>1</v>
      </c>
      <c r="C79" s="52">
        <f t="shared" si="19"/>
        <v>6</v>
      </c>
      <c r="D79" s="52" t="str">
        <f t="shared" si="20"/>
        <v/>
      </c>
      <c r="E79" s="52" t="str">
        <f t="shared" si="21"/>
        <v>2.1.6</v>
      </c>
      <c r="F79" s="52" t="s">
        <v>2527</v>
      </c>
      <c r="G79" s="52" t="str">
        <f t="shared" si="22"/>
        <v>2 - Event codes</v>
      </c>
      <c r="H79" s="52" t="s">
        <v>1734</v>
      </c>
      <c r="I79" s="52" t="str">
        <f t="shared" si="23"/>
        <v>2.1 - Incident/complaint details</v>
      </c>
      <c r="J79" s="52" t="s">
        <v>1588</v>
      </c>
      <c r="K79" s="52" t="str">
        <f t="shared" si="24"/>
        <v>2.1.6 - Relevant medical history</v>
      </c>
      <c r="L79" s="52"/>
      <c r="M79" s="52" t="str">
        <f t="shared" si="25"/>
        <v/>
      </c>
      <c r="N79" s="56" t="str">
        <f t="shared" si="26"/>
        <v>Relevant medical history</v>
      </c>
      <c r="O79" s="56" t="str">
        <f>Table1[Full Reference Number]&amp;" - "&amp;Table1[Final Code level Name]</f>
        <v>2.1.6 - Relevant medical history</v>
      </c>
      <c r="P79" s="56"/>
      <c r="Q79" s="52" t="s">
        <v>1744</v>
      </c>
      <c r="R79" s="52" t="s">
        <v>47</v>
      </c>
      <c r="S79" s="52" t="s">
        <v>1726</v>
      </c>
      <c r="T79" s="52" t="s">
        <v>47</v>
      </c>
      <c r="U79" s="52" t="str">
        <f>Table1[[#This Row],[Standard code for all incident types (Y/N)]]</f>
        <v>Yes</v>
      </c>
      <c r="V79" s="52" t="str">
        <f>Table1[[#This Row],[Standard Opt/Mandatory]]</f>
        <v>Opt</v>
      </c>
      <c r="W79" s="52" t="str">
        <f>Table1[[#This Row],[Standard code for all incident types (Y/N)]]</f>
        <v>Yes</v>
      </c>
      <c r="X79" s="52" t="str">
        <f>Table1[[#This Row],[Standard Opt/Mandatory]]</f>
        <v>Opt</v>
      </c>
      <c r="Y79" s="52" t="s">
        <v>47</v>
      </c>
      <c r="Z79" s="52" t="s">
        <v>1726</v>
      </c>
      <c r="AA79" s="52" t="s">
        <v>47</v>
      </c>
      <c r="AB79" s="52" t="s">
        <v>1726</v>
      </c>
      <c r="AC79" s="52" t="str">
        <f>Table1[[#This Row],[Standard code for all incident types (Y/N)]]</f>
        <v>Yes</v>
      </c>
      <c r="AD79" s="52" t="str">
        <f>Table1[[#This Row],[Standard Opt/Mandatory]]</f>
        <v>Opt</v>
      </c>
      <c r="AE79" s="52" t="s">
        <v>47</v>
      </c>
      <c r="AF79" s="52" t="s">
        <v>1726</v>
      </c>
      <c r="AG79" s="52"/>
    </row>
    <row r="80" spans="1:33" ht="15" customHeight="1" x14ac:dyDescent="0.25">
      <c r="A80" s="52">
        <f t="shared" si="17"/>
        <v>2</v>
      </c>
      <c r="B80" s="52">
        <f t="shared" si="18"/>
        <v>1</v>
      </c>
      <c r="C80" s="52">
        <f t="shared" si="19"/>
        <v>7</v>
      </c>
      <c r="D80" s="52" t="str">
        <f t="shared" si="20"/>
        <v/>
      </c>
      <c r="E80" s="52" t="str">
        <f t="shared" ref="E80:E119" si="27">A80&amp;IF(B80="","","."&amp;B80)&amp;IF(C80="","","."&amp;C80)&amp;IF(D80="","","."&amp;D80)</f>
        <v>2.1.7</v>
      </c>
      <c r="F80" s="52" t="s">
        <v>2527</v>
      </c>
      <c r="G80" s="52" t="str">
        <f t="shared" ref="G80:G119" si="28">A80&amp;" - "&amp;F80</f>
        <v>2 - Event codes</v>
      </c>
      <c r="H80" s="52" t="s">
        <v>1734</v>
      </c>
      <c r="I80" s="52" t="str">
        <f t="shared" ref="I80:I119" si="29">IF(B80="","",A80&amp;"."&amp;B80&amp;" - "&amp;H80)</f>
        <v>2.1 - Incident/complaint details</v>
      </c>
      <c r="J80" s="52" t="s">
        <v>2732</v>
      </c>
      <c r="K80" s="52" t="str">
        <f t="shared" ref="K80:K119" si="30">IF(C80="","",A80&amp;"."&amp;B80&amp;"."&amp;C80&amp;" - "&amp;J80)</f>
        <v>2.1.7 - Date incident / complaint first reported</v>
      </c>
      <c r="L80" s="52"/>
      <c r="M80" s="52" t="str">
        <f t="shared" ref="M80:M119" si="31">IF(D80="","",A80&amp;"."&amp;B80&amp;"."&amp;C80&amp;"."&amp;D80&amp;" - "&amp;L80)</f>
        <v/>
      </c>
      <c r="N80" s="59" t="str">
        <f t="shared" ref="N80:N119" si="32">IF(NOT(ISBLANK(L80)),L80,
IF(NOT(ISBLANK(J80)),J80,
IF(NOT(ISBLANK(H80)),H80,
IF(NOT(ISBLANK(F80)),F80))))</f>
        <v>Date incident / complaint first reported</v>
      </c>
      <c r="O80" s="56" t="str">
        <f>Table1[Full Reference Number]&amp;" - "&amp;Table1[Final Code level Name]</f>
        <v>2.1.7 - Date incident / complaint first reported</v>
      </c>
      <c r="P80" s="56"/>
      <c r="Q80" s="52" t="s">
        <v>1749</v>
      </c>
      <c r="R80" s="52" t="s">
        <v>47</v>
      </c>
      <c r="S80" s="52" t="s">
        <v>1727</v>
      </c>
      <c r="T80" s="52" t="s">
        <v>1561</v>
      </c>
      <c r="U80" s="52" t="str">
        <f>Table1[[#This Row],[Standard code for all incident types (Y/N)]]</f>
        <v>Yes</v>
      </c>
      <c r="V80" s="52" t="str">
        <f>Table1[[#This Row],[Standard Opt/Mandatory]]</f>
        <v>Man</v>
      </c>
      <c r="W80" s="52" t="str">
        <f>Table1[[#This Row],[Standard code for all incident types (Y/N)]]</f>
        <v>Yes</v>
      </c>
      <c r="X80" s="52" t="str">
        <f>Table1[[#This Row],[Standard Opt/Mandatory]]</f>
        <v>Man</v>
      </c>
      <c r="Y80" s="52" t="str">
        <f>Table1[[#This Row],[Standard code for all incident types (Y/N)]]</f>
        <v>Yes</v>
      </c>
      <c r="Z80" s="52" t="str">
        <f>Table1[[#This Row],[Standard Opt/Mandatory]]</f>
        <v>Man</v>
      </c>
      <c r="AA80" s="52" t="str">
        <f>Table1[[#This Row],[Standard code for all incident types (Y/N)]]</f>
        <v>Yes</v>
      </c>
      <c r="AB80" s="52" t="str">
        <f>Table1[[#This Row],[Standard Opt/Mandatory]]</f>
        <v>Man</v>
      </c>
      <c r="AC80" s="52" t="str">
        <f>Table1[[#This Row],[Standard code for all incident types (Y/N)]]</f>
        <v>Yes</v>
      </c>
      <c r="AD80" s="52" t="str">
        <f>Table1[[#This Row],[Standard Opt/Mandatory]]</f>
        <v>Man</v>
      </c>
      <c r="AE80" s="52" t="str">
        <f>Table1[[#This Row],[Standard code for all incident types (Y/N)]]</f>
        <v>Yes</v>
      </c>
      <c r="AF80" s="52" t="str">
        <f>Table1[[#This Row],[Standard Opt/Mandatory]]</f>
        <v>Man</v>
      </c>
      <c r="AG80" s="52" t="s">
        <v>2665</v>
      </c>
    </row>
    <row r="81" spans="1:33" ht="15" customHeight="1" x14ac:dyDescent="0.25">
      <c r="A81" s="52">
        <f t="shared" si="17"/>
        <v>2</v>
      </c>
      <c r="B81" s="52">
        <f t="shared" si="18"/>
        <v>1</v>
      </c>
      <c r="C81" s="52">
        <f t="shared" si="19"/>
        <v>8</v>
      </c>
      <c r="D81" s="52" t="str">
        <f t="shared" si="20"/>
        <v/>
      </c>
      <c r="E81" s="52" t="str">
        <f t="shared" si="27"/>
        <v>2.1.8</v>
      </c>
      <c r="F81" s="52" t="s">
        <v>2527</v>
      </c>
      <c r="G81" s="52" t="str">
        <f t="shared" si="28"/>
        <v>2 - Event codes</v>
      </c>
      <c r="H81" s="52" t="s">
        <v>1734</v>
      </c>
      <c r="I81" s="52" t="str">
        <f t="shared" si="29"/>
        <v>2.1 - Incident/complaint details</v>
      </c>
      <c r="J81" s="52" t="s">
        <v>2733</v>
      </c>
      <c r="K81" s="52" t="str">
        <f t="shared" si="30"/>
        <v>2.1.8 - Time incident / complaint first reported</v>
      </c>
      <c r="L81" s="52"/>
      <c r="M81" s="52" t="str">
        <f t="shared" si="31"/>
        <v/>
      </c>
      <c r="N81" s="59" t="str">
        <f t="shared" si="32"/>
        <v>Time incident / complaint first reported</v>
      </c>
      <c r="O81" s="56" t="str">
        <f>Table1[Full Reference Number]&amp;" - "&amp;Table1[Final Code level Name]</f>
        <v>2.1.8 - Time incident / complaint first reported</v>
      </c>
      <c r="P81" s="56"/>
      <c r="Q81" s="52" t="s">
        <v>1749</v>
      </c>
      <c r="R81" s="52" t="s">
        <v>47</v>
      </c>
      <c r="S81" s="52" t="s">
        <v>1727</v>
      </c>
      <c r="T81" s="52" t="s">
        <v>1561</v>
      </c>
      <c r="U81" s="52" t="str">
        <f>Table1[[#This Row],[Standard code for all incident types (Y/N)]]</f>
        <v>Yes</v>
      </c>
      <c r="V81" s="52" t="str">
        <f>Table1[[#This Row],[Standard Opt/Mandatory]]</f>
        <v>Man</v>
      </c>
      <c r="W81" s="52" t="str">
        <f>Table1[[#This Row],[Standard code for all incident types (Y/N)]]</f>
        <v>Yes</v>
      </c>
      <c r="X81" s="52" t="str">
        <f>Table1[[#This Row],[Standard Opt/Mandatory]]</f>
        <v>Man</v>
      </c>
      <c r="Y81" s="52" t="str">
        <f>Table1[[#This Row],[Standard code for all incident types (Y/N)]]</f>
        <v>Yes</v>
      </c>
      <c r="Z81" s="52" t="str">
        <f>Table1[[#This Row],[Standard Opt/Mandatory]]</f>
        <v>Man</v>
      </c>
      <c r="AA81" s="52" t="str">
        <f>Table1[[#This Row],[Standard code for all incident types (Y/N)]]</f>
        <v>Yes</v>
      </c>
      <c r="AB81" s="52" t="str">
        <f>Table1[[#This Row],[Standard Opt/Mandatory]]</f>
        <v>Man</v>
      </c>
      <c r="AC81" s="52" t="str">
        <f>Table1[[#This Row],[Standard code for all incident types (Y/N)]]</f>
        <v>Yes</v>
      </c>
      <c r="AD81" s="52" t="str">
        <f>Table1[[#This Row],[Standard Opt/Mandatory]]</f>
        <v>Man</v>
      </c>
      <c r="AE81" s="52" t="str">
        <f>Table1[[#This Row],[Standard code for all incident types (Y/N)]]</f>
        <v>Yes</v>
      </c>
      <c r="AF81" s="52" t="str">
        <f>Table1[[#This Row],[Standard Opt/Mandatory]]</f>
        <v>Man</v>
      </c>
      <c r="AG81" s="52"/>
    </row>
    <row r="82" spans="1:33" ht="15" customHeight="1" x14ac:dyDescent="0.25">
      <c r="A82" s="52">
        <f t="shared" si="17"/>
        <v>2</v>
      </c>
      <c r="B82" s="52">
        <f t="shared" si="18"/>
        <v>1</v>
      </c>
      <c r="C82" s="52">
        <f t="shared" si="19"/>
        <v>9</v>
      </c>
      <c r="D82" s="52" t="str">
        <f t="shared" si="20"/>
        <v/>
      </c>
      <c r="E82" s="52" t="str">
        <f t="shared" si="27"/>
        <v>2.1.9</v>
      </c>
      <c r="F82" s="52" t="s">
        <v>2527</v>
      </c>
      <c r="G82" s="52" t="str">
        <f t="shared" si="28"/>
        <v>2 - Event codes</v>
      </c>
      <c r="H82" s="52" t="s">
        <v>1734</v>
      </c>
      <c r="I82" s="52" t="str">
        <f t="shared" si="29"/>
        <v>2.1 - Incident/complaint details</v>
      </c>
      <c r="J82" s="52" t="s">
        <v>2734</v>
      </c>
      <c r="K82" s="52" t="str">
        <f t="shared" si="30"/>
        <v>2.1.9 - Date incident / complaint occurred</v>
      </c>
      <c r="L82" s="52"/>
      <c r="M82" s="52" t="str">
        <f t="shared" si="31"/>
        <v/>
      </c>
      <c r="N82" s="59" t="str">
        <f t="shared" si="32"/>
        <v>Date incident / complaint occurred</v>
      </c>
      <c r="O82" s="56" t="str">
        <f>Table1[Full Reference Number]&amp;" - "&amp;Table1[Final Code level Name]</f>
        <v>2.1.9 - Date incident / complaint occurred</v>
      </c>
      <c r="P82" s="56"/>
      <c r="Q82" s="52" t="s">
        <v>1749</v>
      </c>
      <c r="R82" s="52" t="s">
        <v>47</v>
      </c>
      <c r="S82" s="52" t="s">
        <v>1726</v>
      </c>
      <c r="T82" s="52" t="s">
        <v>1561</v>
      </c>
      <c r="U82" s="52" t="str">
        <f>Table1[[#This Row],[Standard code for all incident types (Y/N)]]</f>
        <v>Yes</v>
      </c>
      <c r="V82" s="52" t="str">
        <f>Table1[[#This Row],[Standard Opt/Mandatory]]</f>
        <v>Opt</v>
      </c>
      <c r="W82" s="52" t="str">
        <f>Table1[[#This Row],[Standard code for all incident types (Y/N)]]</f>
        <v>Yes</v>
      </c>
      <c r="X82" s="52" t="str">
        <f>Table1[[#This Row],[Standard Opt/Mandatory]]</f>
        <v>Opt</v>
      </c>
      <c r="Y82" s="52" t="str">
        <f>Table1[[#This Row],[Standard code for all incident types (Y/N)]]</f>
        <v>Yes</v>
      </c>
      <c r="Z82" s="52" t="str">
        <f>Table1[[#This Row],[Standard Opt/Mandatory]]</f>
        <v>Opt</v>
      </c>
      <c r="AA82" s="52" t="str">
        <f>Table1[[#This Row],[Standard code for all incident types (Y/N)]]</f>
        <v>Yes</v>
      </c>
      <c r="AB82" s="52" t="str">
        <f>Table1[[#This Row],[Standard Opt/Mandatory]]</f>
        <v>Opt</v>
      </c>
      <c r="AC82" s="52" t="str">
        <f>Table1[[#This Row],[Standard code for all incident types (Y/N)]]</f>
        <v>Yes</v>
      </c>
      <c r="AD82" s="52" t="str">
        <f>Table1[[#This Row],[Standard Opt/Mandatory]]</f>
        <v>Opt</v>
      </c>
      <c r="AE82" s="52" t="str">
        <f>Table1[[#This Row],[Standard code for all incident types (Y/N)]]</f>
        <v>Yes</v>
      </c>
      <c r="AF82" s="52" t="str">
        <f>Table1[[#This Row],[Standard Opt/Mandatory]]</f>
        <v>Opt</v>
      </c>
      <c r="AG82" s="52"/>
    </row>
    <row r="83" spans="1:33" ht="15" customHeight="1" x14ac:dyDescent="0.25">
      <c r="A83" s="52">
        <f t="shared" si="17"/>
        <v>2</v>
      </c>
      <c r="B83" s="52">
        <f t="shared" si="18"/>
        <v>1</v>
      </c>
      <c r="C83" s="52">
        <f t="shared" si="19"/>
        <v>10</v>
      </c>
      <c r="D83" s="52" t="str">
        <f t="shared" si="20"/>
        <v/>
      </c>
      <c r="E83" s="52" t="str">
        <f t="shared" si="27"/>
        <v>2.1.10</v>
      </c>
      <c r="F83" s="52" t="s">
        <v>2527</v>
      </c>
      <c r="G83" s="52" t="str">
        <f t="shared" si="28"/>
        <v>2 - Event codes</v>
      </c>
      <c r="H83" s="52" t="s">
        <v>1734</v>
      </c>
      <c r="I83" s="52" t="str">
        <f t="shared" si="29"/>
        <v>2.1 - Incident/complaint details</v>
      </c>
      <c r="J83" s="52" t="s">
        <v>2735</v>
      </c>
      <c r="K83" s="52" t="str">
        <f t="shared" si="30"/>
        <v>2.1.10 - Time incident / complaint occurred</v>
      </c>
      <c r="L83" s="52"/>
      <c r="M83" s="52" t="str">
        <f t="shared" si="31"/>
        <v/>
      </c>
      <c r="N83" s="59" t="str">
        <f t="shared" si="32"/>
        <v>Time incident / complaint occurred</v>
      </c>
      <c r="O83" s="56" t="str">
        <f>Table1[Full Reference Number]&amp;" - "&amp;Table1[Final Code level Name]</f>
        <v>2.1.10 - Time incident / complaint occurred</v>
      </c>
      <c r="P83" s="56"/>
      <c r="Q83" s="52" t="s">
        <v>1749</v>
      </c>
      <c r="R83" s="52" t="s">
        <v>47</v>
      </c>
      <c r="S83" s="52" t="s">
        <v>1726</v>
      </c>
      <c r="T83" s="52" t="s">
        <v>1561</v>
      </c>
      <c r="U83" s="52" t="str">
        <f>Table1[[#This Row],[Standard code for all incident types (Y/N)]]</f>
        <v>Yes</v>
      </c>
      <c r="V83" s="52" t="str">
        <f>Table1[[#This Row],[Standard Opt/Mandatory]]</f>
        <v>Opt</v>
      </c>
      <c r="W83" s="52" t="str">
        <f>Table1[[#This Row],[Standard code for all incident types (Y/N)]]</f>
        <v>Yes</v>
      </c>
      <c r="X83" s="52" t="str">
        <f>Table1[[#This Row],[Standard Opt/Mandatory]]</f>
        <v>Opt</v>
      </c>
      <c r="Y83" s="52" t="str">
        <f>Table1[[#This Row],[Standard code for all incident types (Y/N)]]</f>
        <v>Yes</v>
      </c>
      <c r="Z83" s="52" t="str">
        <f>Table1[[#This Row],[Standard Opt/Mandatory]]</f>
        <v>Opt</v>
      </c>
      <c r="AA83" s="52" t="str">
        <f>Table1[[#This Row],[Standard code for all incident types (Y/N)]]</f>
        <v>Yes</v>
      </c>
      <c r="AB83" s="52" t="str">
        <f>Table1[[#This Row],[Standard Opt/Mandatory]]</f>
        <v>Opt</v>
      </c>
      <c r="AC83" s="52" t="str">
        <f>Table1[[#This Row],[Standard code for all incident types (Y/N)]]</f>
        <v>Yes</v>
      </c>
      <c r="AD83" s="52" t="str">
        <f>Table1[[#This Row],[Standard Opt/Mandatory]]</f>
        <v>Opt</v>
      </c>
      <c r="AE83" s="52" t="str">
        <f>Table1[[#This Row],[Standard code for all incident types (Y/N)]]</f>
        <v>Yes</v>
      </c>
      <c r="AF83" s="52" t="str">
        <f>Table1[[#This Row],[Standard Opt/Mandatory]]</f>
        <v>Opt</v>
      </c>
      <c r="AG83" s="52"/>
    </row>
    <row r="84" spans="1:33" ht="15" customHeight="1" x14ac:dyDescent="0.25">
      <c r="A84" s="52">
        <f t="shared" si="17"/>
        <v>2</v>
      </c>
      <c r="B84" s="52">
        <f t="shared" si="18"/>
        <v>1</v>
      </c>
      <c r="C84" s="52">
        <f t="shared" si="19"/>
        <v>10</v>
      </c>
      <c r="D84" s="52">
        <f t="shared" si="20"/>
        <v>1</v>
      </c>
      <c r="E84" s="52" t="str">
        <f t="shared" si="27"/>
        <v>2.1.10.1</v>
      </c>
      <c r="F84" s="52" t="s">
        <v>2527</v>
      </c>
      <c r="G84" s="52" t="str">
        <f t="shared" si="28"/>
        <v>2 - Event codes</v>
      </c>
      <c r="H84" s="52" t="s">
        <v>1734</v>
      </c>
      <c r="I84" s="52" t="str">
        <f t="shared" si="29"/>
        <v>2.1 - Incident/complaint details</v>
      </c>
      <c r="J84" s="52" t="s">
        <v>2735</v>
      </c>
      <c r="K84" s="54" t="str">
        <f t="shared" si="30"/>
        <v>2.1.10 - Time incident / complaint occurred</v>
      </c>
      <c r="L84" s="52" t="s">
        <v>2133</v>
      </c>
      <c r="M84" s="52" t="str">
        <f t="shared" si="31"/>
        <v>2.1.10.1 - 08h00 – 11h59</v>
      </c>
      <c r="N84" s="59" t="str">
        <f t="shared" si="32"/>
        <v>08h00 – 11h59</v>
      </c>
      <c r="O84" s="56" t="str">
        <f>Table1[Full Reference Number]&amp;" - "&amp;Table1[Final Code level Name]</f>
        <v>2.1.10.1 - 08h00 – 11h59</v>
      </c>
      <c r="P84" s="56"/>
      <c r="Q84" s="56" t="s">
        <v>1728</v>
      </c>
      <c r="R84" s="52" t="s">
        <v>47</v>
      </c>
      <c r="S84" s="52" t="s">
        <v>1726</v>
      </c>
      <c r="T84" s="52" t="s">
        <v>1561</v>
      </c>
      <c r="U84" s="52" t="str">
        <f>Table1[[#This Row],[Standard code for all incident types (Y/N)]]</f>
        <v>Yes</v>
      </c>
      <c r="V84" s="52" t="str">
        <f>Table1[[#This Row],[Standard Opt/Mandatory]]</f>
        <v>Opt</v>
      </c>
      <c r="W84" s="52" t="str">
        <f>Table1[[#This Row],[Standard code for all incident types (Y/N)]]</f>
        <v>Yes</v>
      </c>
      <c r="X84" s="52" t="str">
        <f>Table1[[#This Row],[Standard Opt/Mandatory]]</f>
        <v>Opt</v>
      </c>
      <c r="Y84" s="52" t="str">
        <f>Table1[[#This Row],[Standard code for all incident types (Y/N)]]</f>
        <v>Yes</v>
      </c>
      <c r="Z84" s="52" t="str">
        <f>Table1[[#This Row],[Standard Opt/Mandatory]]</f>
        <v>Opt</v>
      </c>
      <c r="AA84" s="52" t="str">
        <f>Table1[[#This Row],[Standard code for all incident types (Y/N)]]</f>
        <v>Yes</v>
      </c>
      <c r="AB84" s="52" t="str">
        <f>Table1[[#This Row],[Standard Opt/Mandatory]]</f>
        <v>Opt</v>
      </c>
      <c r="AC84" s="52" t="str">
        <f>Table1[[#This Row],[Standard code for all incident types (Y/N)]]</f>
        <v>Yes</v>
      </c>
      <c r="AD84" s="52" t="str">
        <f>Table1[[#This Row],[Standard Opt/Mandatory]]</f>
        <v>Opt</v>
      </c>
      <c r="AE84" s="52" t="str">
        <f>Table1[[#This Row],[Standard code for all incident types (Y/N)]]</f>
        <v>Yes</v>
      </c>
      <c r="AF84" s="52" t="str">
        <f>Table1[[#This Row],[Standard Opt/Mandatory]]</f>
        <v>Opt</v>
      </c>
      <c r="AG84" s="52"/>
    </row>
    <row r="85" spans="1:33" ht="15" customHeight="1" x14ac:dyDescent="0.25">
      <c r="A85" s="52">
        <f t="shared" si="17"/>
        <v>2</v>
      </c>
      <c r="B85" s="52">
        <f t="shared" si="18"/>
        <v>1</v>
      </c>
      <c r="C85" s="52">
        <f t="shared" si="19"/>
        <v>10</v>
      </c>
      <c r="D85" s="52">
        <f t="shared" si="20"/>
        <v>2</v>
      </c>
      <c r="E85" s="52" t="str">
        <f t="shared" si="27"/>
        <v>2.1.10.2</v>
      </c>
      <c r="F85" s="52" t="s">
        <v>2527</v>
      </c>
      <c r="G85" s="52" t="str">
        <f t="shared" si="28"/>
        <v>2 - Event codes</v>
      </c>
      <c r="H85" s="52" t="s">
        <v>1734</v>
      </c>
      <c r="I85" s="52" t="str">
        <f t="shared" si="29"/>
        <v>2.1 - Incident/complaint details</v>
      </c>
      <c r="J85" s="52" t="s">
        <v>2735</v>
      </c>
      <c r="K85" s="54" t="str">
        <f t="shared" si="30"/>
        <v>2.1.10 - Time incident / complaint occurred</v>
      </c>
      <c r="L85" s="52" t="s">
        <v>2134</v>
      </c>
      <c r="M85" s="52" t="str">
        <f t="shared" si="31"/>
        <v>2.1.10.2 - 12h00 – 15h59</v>
      </c>
      <c r="N85" s="59" t="str">
        <f t="shared" si="32"/>
        <v>12h00 – 15h59</v>
      </c>
      <c r="O85" s="56" t="str">
        <f>Table1[Full Reference Number]&amp;" - "&amp;Table1[Final Code level Name]</f>
        <v>2.1.10.2 - 12h00 – 15h59</v>
      </c>
      <c r="P85" s="56"/>
      <c r="Q85" s="56" t="s">
        <v>1728</v>
      </c>
      <c r="R85" s="52" t="s">
        <v>47</v>
      </c>
      <c r="S85" s="52" t="s">
        <v>1726</v>
      </c>
      <c r="T85" s="52" t="s">
        <v>1561</v>
      </c>
      <c r="U85" s="52" t="str">
        <f>Table1[[#This Row],[Standard code for all incident types (Y/N)]]</f>
        <v>Yes</v>
      </c>
      <c r="V85" s="52" t="str">
        <f>Table1[[#This Row],[Standard Opt/Mandatory]]</f>
        <v>Opt</v>
      </c>
      <c r="W85" s="52" t="str">
        <f>Table1[[#This Row],[Standard code for all incident types (Y/N)]]</f>
        <v>Yes</v>
      </c>
      <c r="X85" s="52" t="str">
        <f>Table1[[#This Row],[Standard Opt/Mandatory]]</f>
        <v>Opt</v>
      </c>
      <c r="Y85" s="52" t="str">
        <f>Table1[[#This Row],[Standard code for all incident types (Y/N)]]</f>
        <v>Yes</v>
      </c>
      <c r="Z85" s="52" t="str">
        <f>Table1[[#This Row],[Standard Opt/Mandatory]]</f>
        <v>Opt</v>
      </c>
      <c r="AA85" s="52" t="str">
        <f>Table1[[#This Row],[Standard code for all incident types (Y/N)]]</f>
        <v>Yes</v>
      </c>
      <c r="AB85" s="52" t="str">
        <f>Table1[[#This Row],[Standard Opt/Mandatory]]</f>
        <v>Opt</v>
      </c>
      <c r="AC85" s="52" t="str">
        <f>Table1[[#This Row],[Standard code for all incident types (Y/N)]]</f>
        <v>Yes</v>
      </c>
      <c r="AD85" s="52" t="str">
        <f>Table1[[#This Row],[Standard Opt/Mandatory]]</f>
        <v>Opt</v>
      </c>
      <c r="AE85" s="52" t="str">
        <f>Table1[[#This Row],[Standard code for all incident types (Y/N)]]</f>
        <v>Yes</v>
      </c>
      <c r="AF85" s="52" t="str">
        <f>Table1[[#This Row],[Standard Opt/Mandatory]]</f>
        <v>Opt</v>
      </c>
      <c r="AG85" s="52"/>
    </row>
    <row r="86" spans="1:33" ht="15" customHeight="1" x14ac:dyDescent="0.25">
      <c r="A86" s="52">
        <f t="shared" si="17"/>
        <v>2</v>
      </c>
      <c r="B86" s="52">
        <f t="shared" si="18"/>
        <v>1</v>
      </c>
      <c r="C86" s="52">
        <f t="shared" si="19"/>
        <v>10</v>
      </c>
      <c r="D86" s="52">
        <f t="shared" si="20"/>
        <v>3</v>
      </c>
      <c r="E86" s="52" t="str">
        <f t="shared" si="27"/>
        <v>2.1.10.3</v>
      </c>
      <c r="F86" s="52" t="s">
        <v>2527</v>
      </c>
      <c r="G86" s="52" t="str">
        <f t="shared" si="28"/>
        <v>2 - Event codes</v>
      </c>
      <c r="H86" s="52" t="s">
        <v>1734</v>
      </c>
      <c r="I86" s="52" t="str">
        <f t="shared" si="29"/>
        <v>2.1 - Incident/complaint details</v>
      </c>
      <c r="J86" s="52" t="s">
        <v>2735</v>
      </c>
      <c r="K86" s="54" t="str">
        <f t="shared" si="30"/>
        <v>2.1.10 - Time incident / complaint occurred</v>
      </c>
      <c r="L86" s="52" t="s">
        <v>2135</v>
      </c>
      <c r="M86" s="52" t="str">
        <f t="shared" si="31"/>
        <v>2.1.10.3 - 16h00 – 19h59</v>
      </c>
      <c r="N86" s="59" t="str">
        <f t="shared" si="32"/>
        <v>16h00 – 19h59</v>
      </c>
      <c r="O86" s="56" t="str">
        <f>Table1[Full Reference Number]&amp;" - "&amp;Table1[Final Code level Name]</f>
        <v>2.1.10.3 - 16h00 – 19h59</v>
      </c>
      <c r="P86" s="56"/>
      <c r="Q86" s="56" t="s">
        <v>1728</v>
      </c>
      <c r="R86" s="52" t="s">
        <v>47</v>
      </c>
      <c r="S86" s="52" t="s">
        <v>1726</v>
      </c>
      <c r="T86" s="52" t="s">
        <v>1561</v>
      </c>
      <c r="U86" s="52" t="str">
        <f>Table1[[#This Row],[Standard code for all incident types (Y/N)]]</f>
        <v>Yes</v>
      </c>
      <c r="V86" s="52" t="str">
        <f>Table1[[#This Row],[Standard Opt/Mandatory]]</f>
        <v>Opt</v>
      </c>
      <c r="W86" s="52" t="str">
        <f>Table1[[#This Row],[Standard code for all incident types (Y/N)]]</f>
        <v>Yes</v>
      </c>
      <c r="X86" s="52" t="str">
        <f>Table1[[#This Row],[Standard Opt/Mandatory]]</f>
        <v>Opt</v>
      </c>
      <c r="Y86" s="52" t="str">
        <f>Table1[[#This Row],[Standard code for all incident types (Y/N)]]</f>
        <v>Yes</v>
      </c>
      <c r="Z86" s="52" t="str">
        <f>Table1[[#This Row],[Standard Opt/Mandatory]]</f>
        <v>Opt</v>
      </c>
      <c r="AA86" s="52" t="str">
        <f>Table1[[#This Row],[Standard code for all incident types (Y/N)]]</f>
        <v>Yes</v>
      </c>
      <c r="AB86" s="52" t="str">
        <f>Table1[[#This Row],[Standard Opt/Mandatory]]</f>
        <v>Opt</v>
      </c>
      <c r="AC86" s="52" t="str">
        <f>Table1[[#This Row],[Standard code for all incident types (Y/N)]]</f>
        <v>Yes</v>
      </c>
      <c r="AD86" s="52" t="str">
        <f>Table1[[#This Row],[Standard Opt/Mandatory]]</f>
        <v>Opt</v>
      </c>
      <c r="AE86" s="52" t="str">
        <f>Table1[[#This Row],[Standard code for all incident types (Y/N)]]</f>
        <v>Yes</v>
      </c>
      <c r="AF86" s="52" t="str">
        <f>Table1[[#This Row],[Standard Opt/Mandatory]]</f>
        <v>Opt</v>
      </c>
      <c r="AG86" s="52"/>
    </row>
    <row r="87" spans="1:33" ht="15" customHeight="1" x14ac:dyDescent="0.25">
      <c r="A87" s="52">
        <f t="shared" si="17"/>
        <v>2</v>
      </c>
      <c r="B87" s="52">
        <f t="shared" si="18"/>
        <v>1</v>
      </c>
      <c r="C87" s="52">
        <f t="shared" si="19"/>
        <v>10</v>
      </c>
      <c r="D87" s="52">
        <f t="shared" si="20"/>
        <v>4</v>
      </c>
      <c r="E87" s="52" t="str">
        <f t="shared" si="27"/>
        <v>2.1.10.4</v>
      </c>
      <c r="F87" s="52" t="s">
        <v>2527</v>
      </c>
      <c r="G87" s="52" t="str">
        <f t="shared" si="28"/>
        <v>2 - Event codes</v>
      </c>
      <c r="H87" s="52" t="s">
        <v>1734</v>
      </c>
      <c r="I87" s="52" t="str">
        <f t="shared" si="29"/>
        <v>2.1 - Incident/complaint details</v>
      </c>
      <c r="J87" s="52" t="s">
        <v>2735</v>
      </c>
      <c r="K87" s="54" t="str">
        <f t="shared" si="30"/>
        <v>2.1.10 - Time incident / complaint occurred</v>
      </c>
      <c r="L87" s="52" t="s">
        <v>2136</v>
      </c>
      <c r="M87" s="52" t="str">
        <f t="shared" si="31"/>
        <v>2.1.10.4 - 20h00 – 23h59</v>
      </c>
      <c r="N87" s="59" t="str">
        <f t="shared" si="32"/>
        <v>20h00 – 23h59</v>
      </c>
      <c r="O87" s="56" t="str">
        <f>Table1[Full Reference Number]&amp;" - "&amp;Table1[Final Code level Name]</f>
        <v>2.1.10.4 - 20h00 – 23h59</v>
      </c>
      <c r="P87" s="56"/>
      <c r="Q87" s="56" t="s">
        <v>1728</v>
      </c>
      <c r="R87" s="52" t="s">
        <v>47</v>
      </c>
      <c r="S87" s="52" t="s">
        <v>1726</v>
      </c>
      <c r="T87" s="52" t="s">
        <v>1561</v>
      </c>
      <c r="U87" s="52" t="str">
        <f>Table1[[#This Row],[Standard code for all incident types (Y/N)]]</f>
        <v>Yes</v>
      </c>
      <c r="V87" s="52" t="str">
        <f>Table1[[#This Row],[Standard Opt/Mandatory]]</f>
        <v>Opt</v>
      </c>
      <c r="W87" s="52" t="str">
        <f>Table1[[#This Row],[Standard code for all incident types (Y/N)]]</f>
        <v>Yes</v>
      </c>
      <c r="X87" s="52" t="str">
        <f>Table1[[#This Row],[Standard Opt/Mandatory]]</f>
        <v>Opt</v>
      </c>
      <c r="Y87" s="52" t="str">
        <f>Table1[[#This Row],[Standard code for all incident types (Y/N)]]</f>
        <v>Yes</v>
      </c>
      <c r="Z87" s="52" t="str">
        <f>Table1[[#This Row],[Standard Opt/Mandatory]]</f>
        <v>Opt</v>
      </c>
      <c r="AA87" s="52" t="str">
        <f>Table1[[#This Row],[Standard code for all incident types (Y/N)]]</f>
        <v>Yes</v>
      </c>
      <c r="AB87" s="52" t="str">
        <f>Table1[[#This Row],[Standard Opt/Mandatory]]</f>
        <v>Opt</v>
      </c>
      <c r="AC87" s="52" t="str">
        <f>Table1[[#This Row],[Standard code for all incident types (Y/N)]]</f>
        <v>Yes</v>
      </c>
      <c r="AD87" s="52" t="str">
        <f>Table1[[#This Row],[Standard Opt/Mandatory]]</f>
        <v>Opt</v>
      </c>
      <c r="AE87" s="52" t="str">
        <f>Table1[[#This Row],[Standard code for all incident types (Y/N)]]</f>
        <v>Yes</v>
      </c>
      <c r="AF87" s="52" t="str">
        <f>Table1[[#This Row],[Standard Opt/Mandatory]]</f>
        <v>Opt</v>
      </c>
      <c r="AG87" s="52"/>
    </row>
    <row r="88" spans="1:33" ht="15" customHeight="1" x14ac:dyDescent="0.25">
      <c r="A88" s="52">
        <f t="shared" si="17"/>
        <v>2</v>
      </c>
      <c r="B88" s="52">
        <f t="shared" si="18"/>
        <v>1</v>
      </c>
      <c r="C88" s="52">
        <f t="shared" si="19"/>
        <v>10</v>
      </c>
      <c r="D88" s="52">
        <f t="shared" si="20"/>
        <v>5</v>
      </c>
      <c r="E88" s="52" t="str">
        <f t="shared" si="27"/>
        <v>2.1.10.5</v>
      </c>
      <c r="F88" s="52" t="s">
        <v>2527</v>
      </c>
      <c r="G88" s="52" t="str">
        <f t="shared" si="28"/>
        <v>2 - Event codes</v>
      </c>
      <c r="H88" s="52" t="s">
        <v>1734</v>
      </c>
      <c r="I88" s="52" t="str">
        <f t="shared" si="29"/>
        <v>2.1 - Incident/complaint details</v>
      </c>
      <c r="J88" s="52" t="s">
        <v>2735</v>
      </c>
      <c r="K88" s="54" t="str">
        <f t="shared" si="30"/>
        <v>2.1.10 - Time incident / complaint occurred</v>
      </c>
      <c r="L88" s="52" t="s">
        <v>2137</v>
      </c>
      <c r="M88" s="52" t="str">
        <f t="shared" si="31"/>
        <v>2.1.10.5 - 00h00 – 03h59</v>
      </c>
      <c r="N88" s="59" t="str">
        <f t="shared" si="32"/>
        <v>00h00 – 03h59</v>
      </c>
      <c r="O88" s="56" t="str">
        <f>Table1[Full Reference Number]&amp;" - "&amp;Table1[Final Code level Name]</f>
        <v>2.1.10.5 - 00h00 – 03h59</v>
      </c>
      <c r="P88" s="56"/>
      <c r="Q88" s="56" t="s">
        <v>1728</v>
      </c>
      <c r="R88" s="52" t="s">
        <v>47</v>
      </c>
      <c r="S88" s="52" t="s">
        <v>1726</v>
      </c>
      <c r="T88" s="52" t="s">
        <v>1561</v>
      </c>
      <c r="U88" s="52" t="str">
        <f>Table1[[#This Row],[Standard code for all incident types (Y/N)]]</f>
        <v>Yes</v>
      </c>
      <c r="V88" s="52" t="str">
        <f>Table1[[#This Row],[Standard Opt/Mandatory]]</f>
        <v>Opt</v>
      </c>
      <c r="W88" s="52" t="str">
        <f>Table1[[#This Row],[Standard code for all incident types (Y/N)]]</f>
        <v>Yes</v>
      </c>
      <c r="X88" s="52" t="str">
        <f>Table1[[#This Row],[Standard Opt/Mandatory]]</f>
        <v>Opt</v>
      </c>
      <c r="Y88" s="52" t="str">
        <f>Table1[[#This Row],[Standard code for all incident types (Y/N)]]</f>
        <v>Yes</v>
      </c>
      <c r="Z88" s="52" t="str">
        <f>Table1[[#This Row],[Standard Opt/Mandatory]]</f>
        <v>Opt</v>
      </c>
      <c r="AA88" s="52" t="str">
        <f>Table1[[#This Row],[Standard code for all incident types (Y/N)]]</f>
        <v>Yes</v>
      </c>
      <c r="AB88" s="52" t="str">
        <f>Table1[[#This Row],[Standard Opt/Mandatory]]</f>
        <v>Opt</v>
      </c>
      <c r="AC88" s="52" t="str">
        <f>Table1[[#This Row],[Standard code for all incident types (Y/N)]]</f>
        <v>Yes</v>
      </c>
      <c r="AD88" s="52" t="str">
        <f>Table1[[#This Row],[Standard Opt/Mandatory]]</f>
        <v>Opt</v>
      </c>
      <c r="AE88" s="52" t="str">
        <f>Table1[[#This Row],[Standard code for all incident types (Y/N)]]</f>
        <v>Yes</v>
      </c>
      <c r="AF88" s="52" t="str">
        <f>Table1[[#This Row],[Standard Opt/Mandatory]]</f>
        <v>Opt</v>
      </c>
      <c r="AG88" s="52"/>
    </row>
    <row r="89" spans="1:33" ht="15" customHeight="1" x14ac:dyDescent="0.25">
      <c r="A89" s="52">
        <f t="shared" si="17"/>
        <v>2</v>
      </c>
      <c r="B89" s="52">
        <f t="shared" si="18"/>
        <v>1</v>
      </c>
      <c r="C89" s="52">
        <f t="shared" si="19"/>
        <v>10</v>
      </c>
      <c r="D89" s="52">
        <f t="shared" si="20"/>
        <v>6</v>
      </c>
      <c r="E89" s="52" t="str">
        <f t="shared" si="27"/>
        <v>2.1.10.6</v>
      </c>
      <c r="F89" s="52" t="s">
        <v>2527</v>
      </c>
      <c r="G89" s="52" t="str">
        <f t="shared" si="28"/>
        <v>2 - Event codes</v>
      </c>
      <c r="H89" s="52" t="s">
        <v>1734</v>
      </c>
      <c r="I89" s="52" t="str">
        <f t="shared" si="29"/>
        <v>2.1 - Incident/complaint details</v>
      </c>
      <c r="J89" s="52" t="s">
        <v>2735</v>
      </c>
      <c r="K89" s="54" t="str">
        <f t="shared" si="30"/>
        <v>2.1.10 - Time incident / complaint occurred</v>
      </c>
      <c r="L89" s="52" t="s">
        <v>2138</v>
      </c>
      <c r="M89" s="52" t="str">
        <f t="shared" si="31"/>
        <v>2.1.10.6 - 04h00 – 07h59</v>
      </c>
      <c r="N89" s="59" t="str">
        <f t="shared" si="32"/>
        <v>04h00 – 07h59</v>
      </c>
      <c r="O89" s="56" t="str">
        <f>Table1[Full Reference Number]&amp;" - "&amp;Table1[Final Code level Name]</f>
        <v>2.1.10.6 - 04h00 – 07h59</v>
      </c>
      <c r="P89" s="56"/>
      <c r="Q89" s="56" t="s">
        <v>1728</v>
      </c>
      <c r="R89" s="52" t="s">
        <v>47</v>
      </c>
      <c r="S89" s="52" t="s">
        <v>1726</v>
      </c>
      <c r="T89" s="52" t="s">
        <v>1561</v>
      </c>
      <c r="U89" s="52" t="str">
        <f>Table1[[#This Row],[Standard code for all incident types (Y/N)]]</f>
        <v>Yes</v>
      </c>
      <c r="V89" s="52" t="str">
        <f>Table1[[#This Row],[Standard Opt/Mandatory]]</f>
        <v>Opt</v>
      </c>
      <c r="W89" s="52" t="str">
        <f>Table1[[#This Row],[Standard code for all incident types (Y/N)]]</f>
        <v>Yes</v>
      </c>
      <c r="X89" s="52" t="str">
        <f>Table1[[#This Row],[Standard Opt/Mandatory]]</f>
        <v>Opt</v>
      </c>
      <c r="Y89" s="52" t="str">
        <f>Table1[[#This Row],[Standard code for all incident types (Y/N)]]</f>
        <v>Yes</v>
      </c>
      <c r="Z89" s="52" t="str">
        <f>Table1[[#This Row],[Standard Opt/Mandatory]]</f>
        <v>Opt</v>
      </c>
      <c r="AA89" s="52" t="str">
        <f>Table1[[#This Row],[Standard code for all incident types (Y/N)]]</f>
        <v>Yes</v>
      </c>
      <c r="AB89" s="52" t="str">
        <f>Table1[[#This Row],[Standard Opt/Mandatory]]</f>
        <v>Opt</v>
      </c>
      <c r="AC89" s="52" t="str">
        <f>Table1[[#This Row],[Standard code for all incident types (Y/N)]]</f>
        <v>Yes</v>
      </c>
      <c r="AD89" s="52" t="str">
        <f>Table1[[#This Row],[Standard Opt/Mandatory]]</f>
        <v>Opt</v>
      </c>
      <c r="AE89" s="52" t="str">
        <f>Table1[[#This Row],[Standard code for all incident types (Y/N)]]</f>
        <v>Yes</v>
      </c>
      <c r="AF89" s="52" t="str">
        <f>Table1[[#This Row],[Standard Opt/Mandatory]]</f>
        <v>Opt</v>
      </c>
      <c r="AG89" s="52"/>
    </row>
    <row r="90" spans="1:33" ht="15" customHeight="1" x14ac:dyDescent="0.25">
      <c r="A90" s="52">
        <f t="shared" si="17"/>
        <v>2</v>
      </c>
      <c r="B90" s="52">
        <f t="shared" si="18"/>
        <v>1</v>
      </c>
      <c r="C90" s="52">
        <f t="shared" si="19"/>
        <v>11</v>
      </c>
      <c r="D90" s="52" t="str">
        <f t="shared" si="20"/>
        <v/>
      </c>
      <c r="E90" s="52" t="str">
        <f t="shared" si="27"/>
        <v>2.1.11</v>
      </c>
      <c r="F90" s="52" t="s">
        <v>2527</v>
      </c>
      <c r="G90" s="52" t="str">
        <f t="shared" si="28"/>
        <v>2 - Event codes</v>
      </c>
      <c r="H90" s="52" t="s">
        <v>1734</v>
      </c>
      <c r="I90" s="52" t="str">
        <f t="shared" si="29"/>
        <v>2.1 - Incident/complaint details</v>
      </c>
      <c r="J90" s="52" t="s">
        <v>1485</v>
      </c>
      <c r="K90" s="52" t="str">
        <f t="shared" si="30"/>
        <v>2.1.11 - Location event occurred</v>
      </c>
      <c r="L90" s="52"/>
      <c r="M90" s="52" t="str">
        <f t="shared" si="31"/>
        <v/>
      </c>
      <c r="N90" s="56" t="str">
        <f t="shared" si="32"/>
        <v>Location event occurred</v>
      </c>
      <c r="O90" s="56" t="str">
        <f>Table1[Full Reference Number]&amp;" - "&amp;Table1[Final Code level Name]</f>
        <v>2.1.11 - Location event occurred</v>
      </c>
      <c r="P90" s="56"/>
      <c r="Q90" s="52" t="s">
        <v>837</v>
      </c>
      <c r="R90" s="52" t="s">
        <v>47</v>
      </c>
      <c r="S90" s="52" t="s">
        <v>1727</v>
      </c>
      <c r="T90" s="52" t="s">
        <v>1561</v>
      </c>
      <c r="U90" s="52" t="str">
        <f>Table1[[#This Row],[Standard code for all incident types (Y/N)]]</f>
        <v>Yes</v>
      </c>
      <c r="V90" s="52" t="str">
        <f>Table1[[#This Row],[Standard Opt/Mandatory]]</f>
        <v>Man</v>
      </c>
      <c r="W90" s="52" t="str">
        <f>Table1[[#This Row],[Standard code for all incident types (Y/N)]]</f>
        <v>Yes</v>
      </c>
      <c r="X90" s="52" t="str">
        <f>Table1[[#This Row],[Standard Opt/Mandatory]]</f>
        <v>Man</v>
      </c>
      <c r="Y90" s="52" t="str">
        <f>Table1[[#This Row],[Standard code for all incident types (Y/N)]]</f>
        <v>Yes</v>
      </c>
      <c r="Z90" s="52" t="str">
        <f>Table1[[#This Row],[Standard Opt/Mandatory]]</f>
        <v>Man</v>
      </c>
      <c r="AA90" s="52" t="str">
        <f>Table1[[#This Row],[Standard code for all incident types (Y/N)]]</f>
        <v>Yes</v>
      </c>
      <c r="AB90" s="52" t="str">
        <f>Table1[[#This Row],[Standard Opt/Mandatory]]</f>
        <v>Man</v>
      </c>
      <c r="AC90" s="52" t="str">
        <f>Table1[[#This Row],[Standard code for all incident types (Y/N)]]</f>
        <v>Yes</v>
      </c>
      <c r="AD90" s="52" t="str">
        <f>Table1[[#This Row],[Standard Opt/Mandatory]]</f>
        <v>Man</v>
      </c>
      <c r="AE90" s="52" t="str">
        <f>Table1[[#This Row],[Standard code for all incident types (Y/N)]]</f>
        <v>Yes</v>
      </c>
      <c r="AF90" s="52" t="str">
        <f>Table1[[#This Row],[Standard Opt/Mandatory]]</f>
        <v>Man</v>
      </c>
      <c r="AG90" s="52"/>
    </row>
    <row r="91" spans="1:33" ht="15" customHeight="1" x14ac:dyDescent="0.25">
      <c r="A91" s="52">
        <f t="shared" si="17"/>
        <v>2</v>
      </c>
      <c r="B91" s="52">
        <f t="shared" si="18"/>
        <v>1</v>
      </c>
      <c r="C91" s="52">
        <f t="shared" si="19"/>
        <v>11</v>
      </c>
      <c r="D91" s="52">
        <f t="shared" si="20"/>
        <v>1</v>
      </c>
      <c r="E91" s="52" t="str">
        <f t="shared" si="27"/>
        <v>2.1.11.1</v>
      </c>
      <c r="F91" s="52" t="s">
        <v>2527</v>
      </c>
      <c r="G91" s="52" t="str">
        <f t="shared" si="28"/>
        <v>2 - Event codes</v>
      </c>
      <c r="H91" s="52" t="s">
        <v>1734</v>
      </c>
      <c r="I91" s="52" t="str">
        <f t="shared" si="29"/>
        <v>2.1 - Incident/complaint details</v>
      </c>
      <c r="J91" s="52" t="s">
        <v>1485</v>
      </c>
      <c r="K91" s="52" t="str">
        <f t="shared" si="30"/>
        <v>2.1.11 - Location event occurred</v>
      </c>
      <c r="L91" s="52" t="s">
        <v>99</v>
      </c>
      <c r="M91" s="52" t="str">
        <f t="shared" si="31"/>
        <v>2.1.11.1 - Dispensary/warehouse/customer services</v>
      </c>
      <c r="N91" s="56" t="str">
        <f t="shared" si="32"/>
        <v>Dispensary/warehouse/customer services</v>
      </c>
      <c r="O91" s="56" t="str">
        <f>Table1[Full Reference Number]&amp;" - "&amp;Table1[Final Code level Name]</f>
        <v>2.1.11.1 - Dispensary/warehouse/customer services</v>
      </c>
      <c r="P91" s="60"/>
      <c r="Q91" s="52" t="s">
        <v>1728</v>
      </c>
      <c r="R91" s="52" t="s">
        <v>47</v>
      </c>
      <c r="S91" s="52" t="s">
        <v>1726</v>
      </c>
      <c r="T91" s="52" t="s">
        <v>1561</v>
      </c>
      <c r="U91" s="52" t="str">
        <f>Table1[[#This Row],[Standard code for all incident types (Y/N)]]</f>
        <v>Yes</v>
      </c>
      <c r="V91" s="52" t="str">
        <f>Table1[[#This Row],[Standard Opt/Mandatory]]</f>
        <v>Opt</v>
      </c>
      <c r="W91" s="52" t="str">
        <f>Table1[[#This Row],[Standard code for all incident types (Y/N)]]</f>
        <v>Yes</v>
      </c>
      <c r="X91" s="52" t="str">
        <f>Table1[[#This Row],[Standard Opt/Mandatory]]</f>
        <v>Opt</v>
      </c>
      <c r="Y91" s="52" t="str">
        <f>Table1[[#This Row],[Standard code for all incident types (Y/N)]]</f>
        <v>Yes</v>
      </c>
      <c r="Z91" s="52" t="str">
        <f>Table1[[#This Row],[Standard Opt/Mandatory]]</f>
        <v>Opt</v>
      </c>
      <c r="AA91" s="52" t="str">
        <f>Table1[[#This Row],[Standard code for all incident types (Y/N)]]</f>
        <v>Yes</v>
      </c>
      <c r="AB91" s="52" t="str">
        <f>Table1[[#This Row],[Standard Opt/Mandatory]]</f>
        <v>Opt</v>
      </c>
      <c r="AC91" s="52" t="str">
        <f>Table1[[#This Row],[Standard code for all incident types (Y/N)]]</f>
        <v>Yes</v>
      </c>
      <c r="AD91" s="52" t="str">
        <f>Table1[[#This Row],[Standard Opt/Mandatory]]</f>
        <v>Opt</v>
      </c>
      <c r="AE91" s="52" t="str">
        <f>Table1[[#This Row],[Standard code for all incident types (Y/N)]]</f>
        <v>Yes</v>
      </c>
      <c r="AF91" s="52" t="str">
        <f>Table1[[#This Row],[Standard Opt/Mandatory]]</f>
        <v>Opt</v>
      </c>
      <c r="AG91" s="52"/>
    </row>
    <row r="92" spans="1:33" ht="15" customHeight="1" x14ac:dyDescent="0.25">
      <c r="A92" s="52">
        <f t="shared" si="17"/>
        <v>2</v>
      </c>
      <c r="B92" s="52">
        <f t="shared" si="18"/>
        <v>1</v>
      </c>
      <c r="C92" s="52">
        <f t="shared" si="19"/>
        <v>11</v>
      </c>
      <c r="D92" s="52">
        <f t="shared" si="20"/>
        <v>2</v>
      </c>
      <c r="E92" s="52" t="str">
        <f t="shared" si="27"/>
        <v>2.1.11.2</v>
      </c>
      <c r="F92" s="52" t="s">
        <v>2527</v>
      </c>
      <c r="G92" s="52" t="str">
        <f t="shared" si="28"/>
        <v>2 - Event codes</v>
      </c>
      <c r="H92" s="52" t="s">
        <v>1734</v>
      </c>
      <c r="I92" s="52" t="str">
        <f t="shared" si="29"/>
        <v>2.1 - Incident/complaint details</v>
      </c>
      <c r="J92" s="52" t="s">
        <v>1485</v>
      </c>
      <c r="K92" s="52" t="str">
        <f t="shared" si="30"/>
        <v>2.1.11 - Location event occurred</v>
      </c>
      <c r="L92" s="52" t="s">
        <v>156</v>
      </c>
      <c r="M92" s="52" t="str">
        <f t="shared" si="31"/>
        <v>2.1.11.2 - In-transit</v>
      </c>
      <c r="N92" s="56" t="str">
        <f t="shared" si="32"/>
        <v>In-transit</v>
      </c>
      <c r="O92" s="56" t="str">
        <f>Table1[Full Reference Number]&amp;" - "&amp;Table1[Final Code level Name]</f>
        <v>2.1.11.2 - In-transit</v>
      </c>
      <c r="P92" s="60"/>
      <c r="Q92" s="52" t="s">
        <v>1728</v>
      </c>
      <c r="R92" s="52" t="s">
        <v>47</v>
      </c>
      <c r="S92" s="52" t="s">
        <v>1726</v>
      </c>
      <c r="T92" s="52" t="s">
        <v>1561</v>
      </c>
      <c r="U92" s="52" t="str">
        <f>Table1[[#This Row],[Standard code for all incident types (Y/N)]]</f>
        <v>Yes</v>
      </c>
      <c r="V92" s="52" t="str">
        <f>Table1[[#This Row],[Standard Opt/Mandatory]]</f>
        <v>Opt</v>
      </c>
      <c r="W92" s="52" t="str">
        <f>Table1[[#This Row],[Standard code for all incident types (Y/N)]]</f>
        <v>Yes</v>
      </c>
      <c r="X92" s="52" t="str">
        <f>Table1[[#This Row],[Standard Opt/Mandatory]]</f>
        <v>Opt</v>
      </c>
      <c r="Y92" s="52" t="str">
        <f>Table1[[#This Row],[Standard code for all incident types (Y/N)]]</f>
        <v>Yes</v>
      </c>
      <c r="Z92" s="52" t="str">
        <f>Table1[[#This Row],[Standard Opt/Mandatory]]</f>
        <v>Opt</v>
      </c>
      <c r="AA92" s="52" t="str">
        <f>Table1[[#This Row],[Standard code for all incident types (Y/N)]]</f>
        <v>Yes</v>
      </c>
      <c r="AB92" s="52" t="str">
        <f>Table1[[#This Row],[Standard Opt/Mandatory]]</f>
        <v>Opt</v>
      </c>
      <c r="AC92" s="52" t="str">
        <f>Table1[[#This Row],[Standard code for all incident types (Y/N)]]</f>
        <v>Yes</v>
      </c>
      <c r="AD92" s="52" t="str">
        <f>Table1[[#This Row],[Standard Opt/Mandatory]]</f>
        <v>Opt</v>
      </c>
      <c r="AE92" s="52" t="str">
        <f>Table1[[#This Row],[Standard code for all incident types (Y/N)]]</f>
        <v>Yes</v>
      </c>
      <c r="AF92" s="52" t="str">
        <f>Table1[[#This Row],[Standard Opt/Mandatory]]</f>
        <v>Opt</v>
      </c>
      <c r="AG92" s="52"/>
    </row>
    <row r="93" spans="1:33" ht="15" customHeight="1" x14ac:dyDescent="0.25">
      <c r="A93" s="52">
        <f t="shared" si="17"/>
        <v>2</v>
      </c>
      <c r="B93" s="52">
        <f t="shared" si="18"/>
        <v>1</v>
      </c>
      <c r="C93" s="52">
        <f t="shared" si="19"/>
        <v>11</v>
      </c>
      <c r="D93" s="52">
        <f t="shared" si="20"/>
        <v>3</v>
      </c>
      <c r="E93" s="52" t="str">
        <f t="shared" si="27"/>
        <v>2.1.11.3</v>
      </c>
      <c r="F93" s="52" t="s">
        <v>2527</v>
      </c>
      <c r="G93" s="52" t="str">
        <f t="shared" si="28"/>
        <v>2 - Event codes</v>
      </c>
      <c r="H93" s="52" t="s">
        <v>1734</v>
      </c>
      <c r="I93" s="52" t="str">
        <f t="shared" si="29"/>
        <v>2.1 - Incident/complaint details</v>
      </c>
      <c r="J93" s="52" t="s">
        <v>1485</v>
      </c>
      <c r="K93" s="52" t="str">
        <f t="shared" si="30"/>
        <v>2.1.11 - Location event occurred</v>
      </c>
      <c r="L93" s="52" t="s">
        <v>100</v>
      </c>
      <c r="M93" s="52" t="str">
        <f t="shared" si="31"/>
        <v>2.1.11.3 - Private house/flat</v>
      </c>
      <c r="N93" s="56" t="str">
        <f t="shared" si="32"/>
        <v>Private house/flat</v>
      </c>
      <c r="O93" s="56" t="str">
        <f>Table1[Full Reference Number]&amp;" - "&amp;Table1[Final Code level Name]</f>
        <v>2.1.11.3 - Private house/flat</v>
      </c>
      <c r="P93" s="60"/>
      <c r="Q93" s="52" t="s">
        <v>1728</v>
      </c>
      <c r="R93" s="52" t="s">
        <v>47</v>
      </c>
      <c r="S93" s="52" t="s">
        <v>1726</v>
      </c>
      <c r="T93" s="52" t="s">
        <v>1561</v>
      </c>
      <c r="U93" s="52" t="str">
        <f>Table1[[#This Row],[Standard code for all incident types (Y/N)]]</f>
        <v>Yes</v>
      </c>
      <c r="V93" s="52" t="str">
        <f>Table1[[#This Row],[Standard Opt/Mandatory]]</f>
        <v>Opt</v>
      </c>
      <c r="W93" s="52" t="str">
        <f>Table1[[#This Row],[Standard code for all incident types (Y/N)]]</f>
        <v>Yes</v>
      </c>
      <c r="X93" s="52" t="str">
        <f>Table1[[#This Row],[Standard Opt/Mandatory]]</f>
        <v>Opt</v>
      </c>
      <c r="Y93" s="52" t="str">
        <f>Table1[[#This Row],[Standard code for all incident types (Y/N)]]</f>
        <v>Yes</v>
      </c>
      <c r="Z93" s="52" t="str">
        <f>Table1[[#This Row],[Standard Opt/Mandatory]]</f>
        <v>Opt</v>
      </c>
      <c r="AA93" s="52" t="str">
        <f>Table1[[#This Row],[Standard code for all incident types (Y/N)]]</f>
        <v>Yes</v>
      </c>
      <c r="AB93" s="52" t="str">
        <f>Table1[[#This Row],[Standard Opt/Mandatory]]</f>
        <v>Opt</v>
      </c>
      <c r="AC93" s="52" t="str">
        <f>Table1[[#This Row],[Standard code for all incident types (Y/N)]]</f>
        <v>Yes</v>
      </c>
      <c r="AD93" s="52" t="str">
        <f>Table1[[#This Row],[Standard Opt/Mandatory]]</f>
        <v>Opt</v>
      </c>
      <c r="AE93" s="52" t="str">
        <f>Table1[[#This Row],[Standard code for all incident types (Y/N)]]</f>
        <v>Yes</v>
      </c>
      <c r="AF93" s="52" t="str">
        <f>Table1[[#This Row],[Standard Opt/Mandatory]]</f>
        <v>Opt</v>
      </c>
      <c r="AG93" s="52"/>
    </row>
    <row r="94" spans="1:33" ht="15" customHeight="1" x14ac:dyDescent="0.25">
      <c r="A94" s="52">
        <f t="shared" si="17"/>
        <v>2</v>
      </c>
      <c r="B94" s="52">
        <f t="shared" si="18"/>
        <v>1</v>
      </c>
      <c r="C94" s="52">
        <f t="shared" si="19"/>
        <v>11</v>
      </c>
      <c r="D94" s="52">
        <f t="shared" si="20"/>
        <v>4</v>
      </c>
      <c r="E94" s="52" t="str">
        <f t="shared" si="27"/>
        <v>2.1.11.4</v>
      </c>
      <c r="F94" s="52" t="s">
        <v>2527</v>
      </c>
      <c r="G94" s="52" t="str">
        <f t="shared" si="28"/>
        <v>2 - Event codes</v>
      </c>
      <c r="H94" s="52" t="s">
        <v>1734</v>
      </c>
      <c r="I94" s="52" t="str">
        <f t="shared" si="29"/>
        <v>2.1 - Incident/complaint details</v>
      </c>
      <c r="J94" s="52" t="s">
        <v>1485</v>
      </c>
      <c r="K94" s="52" t="str">
        <f t="shared" si="30"/>
        <v>2.1.11 - Location event occurred</v>
      </c>
      <c r="L94" s="52" t="s">
        <v>2813</v>
      </c>
      <c r="M94" s="52" t="str">
        <f t="shared" si="31"/>
        <v>2.1.11.4 - Residential home</v>
      </c>
      <c r="N94" s="56" t="str">
        <f t="shared" si="32"/>
        <v>Residential home</v>
      </c>
      <c r="O94" s="56" t="str">
        <f>Table1[Full Reference Number]&amp;" - "&amp;Table1[Final Code level Name]</f>
        <v>2.1.11.4 - Residential home</v>
      </c>
      <c r="P94" s="60"/>
      <c r="Q94" s="52" t="s">
        <v>1728</v>
      </c>
      <c r="R94" s="52" t="s">
        <v>47</v>
      </c>
      <c r="S94" s="52" t="s">
        <v>1726</v>
      </c>
      <c r="T94" s="52" t="s">
        <v>1561</v>
      </c>
      <c r="U94" s="52" t="str">
        <f>Table1[[#This Row],[Standard code for all incident types (Y/N)]]</f>
        <v>Yes</v>
      </c>
      <c r="V94" s="52" t="str">
        <f>Table1[[#This Row],[Standard Opt/Mandatory]]</f>
        <v>Opt</v>
      </c>
      <c r="W94" s="52" t="str">
        <f>Table1[[#This Row],[Standard code for all incident types (Y/N)]]</f>
        <v>Yes</v>
      </c>
      <c r="X94" s="52" t="str">
        <f>Table1[[#This Row],[Standard Opt/Mandatory]]</f>
        <v>Opt</v>
      </c>
      <c r="Y94" s="52" t="str">
        <f>Table1[[#This Row],[Standard code for all incident types (Y/N)]]</f>
        <v>Yes</v>
      </c>
      <c r="Z94" s="52" t="str">
        <f>Table1[[#This Row],[Standard Opt/Mandatory]]</f>
        <v>Opt</v>
      </c>
      <c r="AA94" s="52" t="str">
        <f>Table1[[#This Row],[Standard code for all incident types (Y/N)]]</f>
        <v>Yes</v>
      </c>
      <c r="AB94" s="52" t="str">
        <f>Table1[[#This Row],[Standard Opt/Mandatory]]</f>
        <v>Opt</v>
      </c>
      <c r="AC94" s="52" t="str">
        <f>Table1[[#This Row],[Standard code for all incident types (Y/N)]]</f>
        <v>Yes</v>
      </c>
      <c r="AD94" s="52" t="str">
        <f>Table1[[#This Row],[Standard Opt/Mandatory]]</f>
        <v>Opt</v>
      </c>
      <c r="AE94" s="52" t="str">
        <f>Table1[[#This Row],[Standard code for all incident types (Y/N)]]</f>
        <v>Yes</v>
      </c>
      <c r="AF94" s="52" t="str">
        <f>Table1[[#This Row],[Standard Opt/Mandatory]]</f>
        <v>Opt</v>
      </c>
      <c r="AG94" s="52"/>
    </row>
    <row r="95" spans="1:33" ht="15" customHeight="1" x14ac:dyDescent="0.25">
      <c r="A95" s="52">
        <f t="shared" si="17"/>
        <v>2</v>
      </c>
      <c r="B95" s="52">
        <f t="shared" si="18"/>
        <v>1</v>
      </c>
      <c r="C95" s="52">
        <f t="shared" si="19"/>
        <v>11</v>
      </c>
      <c r="D95" s="52">
        <f t="shared" si="20"/>
        <v>5</v>
      </c>
      <c r="E95" s="52" t="str">
        <f t="shared" si="27"/>
        <v>2.1.11.5</v>
      </c>
      <c r="F95" s="52" t="s">
        <v>2527</v>
      </c>
      <c r="G95" s="52" t="str">
        <f t="shared" si="28"/>
        <v>2 - Event codes</v>
      </c>
      <c r="H95" s="52" t="s">
        <v>1734</v>
      </c>
      <c r="I95" s="52" t="str">
        <f t="shared" si="29"/>
        <v>2.1 - Incident/complaint details</v>
      </c>
      <c r="J95" s="52" t="s">
        <v>1485</v>
      </c>
      <c r="K95" s="52" t="str">
        <f t="shared" si="30"/>
        <v>2.1.11 - Location event occurred</v>
      </c>
      <c r="L95" s="52" t="s">
        <v>2814</v>
      </c>
      <c r="M95" s="52" t="str">
        <f t="shared" si="31"/>
        <v>2.1.11.5 - Nursing home/hospice</v>
      </c>
      <c r="N95" s="56" t="str">
        <f t="shared" si="32"/>
        <v>Nursing home/hospice</v>
      </c>
      <c r="O95" s="56" t="str">
        <f>Table1[Full Reference Number]&amp;" - "&amp;Table1[Final Code level Name]</f>
        <v>2.1.11.5 - Nursing home/hospice</v>
      </c>
      <c r="P95" s="60"/>
      <c r="Q95" s="52" t="s">
        <v>1728</v>
      </c>
      <c r="R95" s="52" t="s">
        <v>47</v>
      </c>
      <c r="S95" s="52" t="s">
        <v>1726</v>
      </c>
      <c r="T95" s="52" t="s">
        <v>1561</v>
      </c>
      <c r="U95" s="52" t="str">
        <f>Table1[[#This Row],[Standard code for all incident types (Y/N)]]</f>
        <v>Yes</v>
      </c>
      <c r="V95" s="52" t="str">
        <f>Table1[[#This Row],[Standard Opt/Mandatory]]</f>
        <v>Opt</v>
      </c>
      <c r="W95" s="52" t="str">
        <f>Table1[[#This Row],[Standard code for all incident types (Y/N)]]</f>
        <v>Yes</v>
      </c>
      <c r="X95" s="52" t="str">
        <f>Table1[[#This Row],[Standard Opt/Mandatory]]</f>
        <v>Opt</v>
      </c>
      <c r="Y95" s="52" t="str">
        <f>Table1[[#This Row],[Standard code for all incident types (Y/N)]]</f>
        <v>Yes</v>
      </c>
      <c r="Z95" s="52" t="str">
        <f>Table1[[#This Row],[Standard Opt/Mandatory]]</f>
        <v>Opt</v>
      </c>
      <c r="AA95" s="52" t="str">
        <f>Table1[[#This Row],[Standard code for all incident types (Y/N)]]</f>
        <v>Yes</v>
      </c>
      <c r="AB95" s="52" t="str">
        <f>Table1[[#This Row],[Standard Opt/Mandatory]]</f>
        <v>Opt</v>
      </c>
      <c r="AC95" s="52" t="str">
        <f>Table1[[#This Row],[Standard code for all incident types (Y/N)]]</f>
        <v>Yes</v>
      </c>
      <c r="AD95" s="52" t="str">
        <f>Table1[[#This Row],[Standard Opt/Mandatory]]</f>
        <v>Opt</v>
      </c>
      <c r="AE95" s="52" t="str">
        <f>Table1[[#This Row],[Standard code for all incident types (Y/N)]]</f>
        <v>Yes</v>
      </c>
      <c r="AF95" s="52" t="str">
        <f>Table1[[#This Row],[Standard Opt/Mandatory]]</f>
        <v>Opt</v>
      </c>
      <c r="AG95" s="52"/>
    </row>
    <row r="96" spans="1:33" ht="15" customHeight="1" x14ac:dyDescent="0.25">
      <c r="A96" s="52">
        <f t="shared" si="17"/>
        <v>2</v>
      </c>
      <c r="B96" s="52">
        <f t="shared" si="18"/>
        <v>1</v>
      </c>
      <c r="C96" s="52">
        <f t="shared" si="19"/>
        <v>11</v>
      </c>
      <c r="D96" s="52">
        <f t="shared" si="20"/>
        <v>6</v>
      </c>
      <c r="E96" s="52" t="str">
        <f t="shared" si="27"/>
        <v>2.1.11.6</v>
      </c>
      <c r="F96" s="52" t="s">
        <v>2527</v>
      </c>
      <c r="G96" s="52" t="str">
        <f t="shared" si="28"/>
        <v>2 - Event codes</v>
      </c>
      <c r="H96" s="52" t="s">
        <v>1734</v>
      </c>
      <c r="I96" s="52" t="str">
        <f t="shared" si="29"/>
        <v>2.1 - Incident/complaint details</v>
      </c>
      <c r="J96" s="52" t="s">
        <v>1485</v>
      </c>
      <c r="K96" s="52" t="str">
        <f t="shared" si="30"/>
        <v>2.1.11 - Location event occurred</v>
      </c>
      <c r="L96" s="52" t="s">
        <v>102</v>
      </c>
      <c r="M96" s="52" t="str">
        <f t="shared" si="31"/>
        <v>2.1.11.6 - Prison/remand</v>
      </c>
      <c r="N96" s="56" t="str">
        <f t="shared" si="32"/>
        <v>Prison/remand</v>
      </c>
      <c r="O96" s="56" t="str">
        <f>Table1[Full Reference Number]&amp;" - "&amp;Table1[Final Code level Name]</f>
        <v>2.1.11.6 - Prison/remand</v>
      </c>
      <c r="P96" s="60"/>
      <c r="Q96" s="52" t="s">
        <v>1728</v>
      </c>
      <c r="R96" s="52" t="s">
        <v>47</v>
      </c>
      <c r="S96" s="52" t="s">
        <v>1726</v>
      </c>
      <c r="T96" s="52" t="s">
        <v>1561</v>
      </c>
      <c r="U96" s="52" t="str">
        <f>Table1[[#This Row],[Standard code for all incident types (Y/N)]]</f>
        <v>Yes</v>
      </c>
      <c r="V96" s="52" t="str">
        <f>Table1[[#This Row],[Standard Opt/Mandatory]]</f>
        <v>Opt</v>
      </c>
      <c r="W96" s="52" t="str">
        <f>Table1[[#This Row],[Standard code for all incident types (Y/N)]]</f>
        <v>Yes</v>
      </c>
      <c r="X96" s="52" t="str">
        <f>Table1[[#This Row],[Standard Opt/Mandatory]]</f>
        <v>Opt</v>
      </c>
      <c r="Y96" s="52" t="str">
        <f>Table1[[#This Row],[Standard code for all incident types (Y/N)]]</f>
        <v>Yes</v>
      </c>
      <c r="Z96" s="52" t="str">
        <f>Table1[[#This Row],[Standard Opt/Mandatory]]</f>
        <v>Opt</v>
      </c>
      <c r="AA96" s="52" t="str">
        <f>Table1[[#This Row],[Standard code for all incident types (Y/N)]]</f>
        <v>Yes</v>
      </c>
      <c r="AB96" s="52" t="str">
        <f>Table1[[#This Row],[Standard Opt/Mandatory]]</f>
        <v>Opt</v>
      </c>
      <c r="AC96" s="52" t="str">
        <f>Table1[[#This Row],[Standard code for all incident types (Y/N)]]</f>
        <v>Yes</v>
      </c>
      <c r="AD96" s="52" t="str">
        <f>Table1[[#This Row],[Standard Opt/Mandatory]]</f>
        <v>Opt</v>
      </c>
      <c r="AE96" s="52" t="str">
        <f>Table1[[#This Row],[Standard code for all incident types (Y/N)]]</f>
        <v>Yes</v>
      </c>
      <c r="AF96" s="52" t="str">
        <f>Table1[[#This Row],[Standard Opt/Mandatory]]</f>
        <v>Opt</v>
      </c>
      <c r="AG96" s="52"/>
    </row>
    <row r="97" spans="1:33" ht="15" customHeight="1" x14ac:dyDescent="0.25">
      <c r="A97" s="52">
        <f t="shared" si="17"/>
        <v>2</v>
      </c>
      <c r="B97" s="52">
        <f t="shared" si="18"/>
        <v>1</v>
      </c>
      <c r="C97" s="52">
        <f t="shared" si="19"/>
        <v>11</v>
      </c>
      <c r="D97" s="52">
        <f t="shared" si="20"/>
        <v>7</v>
      </c>
      <c r="E97" s="52" t="str">
        <f t="shared" si="27"/>
        <v>2.1.11.7</v>
      </c>
      <c r="F97" s="52" t="s">
        <v>2527</v>
      </c>
      <c r="G97" s="52" t="str">
        <f t="shared" si="28"/>
        <v>2 - Event codes</v>
      </c>
      <c r="H97" s="52" t="s">
        <v>1734</v>
      </c>
      <c r="I97" s="52" t="str">
        <f t="shared" si="29"/>
        <v>2.1 - Incident/complaint details</v>
      </c>
      <c r="J97" s="52" t="s">
        <v>1485</v>
      </c>
      <c r="K97" s="52" t="str">
        <f t="shared" si="30"/>
        <v>2.1.11 - Location event occurred</v>
      </c>
      <c r="L97" s="52" t="s">
        <v>2815</v>
      </c>
      <c r="M97" s="52" t="str">
        <f t="shared" si="31"/>
        <v>2.1.11.7 - Gp surgery or primary care clinic</v>
      </c>
      <c r="N97" s="56" t="str">
        <f t="shared" si="32"/>
        <v>Gp surgery or primary care clinic</v>
      </c>
      <c r="O97" s="56" t="str">
        <f>Table1[Full Reference Number]&amp;" - "&amp;Table1[Final Code level Name]</f>
        <v>2.1.11.7 - Gp surgery or primary care clinic</v>
      </c>
      <c r="P97" s="60"/>
      <c r="Q97" s="52" t="s">
        <v>1728</v>
      </c>
      <c r="R97" s="52" t="s">
        <v>47</v>
      </c>
      <c r="S97" s="52" t="s">
        <v>1726</v>
      </c>
      <c r="T97" s="52" t="s">
        <v>1561</v>
      </c>
      <c r="U97" s="52" t="str">
        <f>Table1[[#This Row],[Standard code for all incident types (Y/N)]]</f>
        <v>Yes</v>
      </c>
      <c r="V97" s="52" t="str">
        <f>Table1[[#This Row],[Standard Opt/Mandatory]]</f>
        <v>Opt</v>
      </c>
      <c r="W97" s="52" t="str">
        <f>Table1[[#This Row],[Standard code for all incident types (Y/N)]]</f>
        <v>Yes</v>
      </c>
      <c r="X97" s="52" t="str">
        <f>Table1[[#This Row],[Standard Opt/Mandatory]]</f>
        <v>Opt</v>
      </c>
      <c r="Y97" s="52" t="str">
        <f>Table1[[#This Row],[Standard code for all incident types (Y/N)]]</f>
        <v>Yes</v>
      </c>
      <c r="Z97" s="52" t="str">
        <f>Table1[[#This Row],[Standard Opt/Mandatory]]</f>
        <v>Opt</v>
      </c>
      <c r="AA97" s="52" t="str">
        <f>Table1[[#This Row],[Standard code for all incident types (Y/N)]]</f>
        <v>Yes</v>
      </c>
      <c r="AB97" s="52" t="str">
        <f>Table1[[#This Row],[Standard Opt/Mandatory]]</f>
        <v>Opt</v>
      </c>
      <c r="AC97" s="52" t="str">
        <f>Table1[[#This Row],[Standard code for all incident types (Y/N)]]</f>
        <v>Yes</v>
      </c>
      <c r="AD97" s="52" t="str">
        <f>Table1[[#This Row],[Standard Opt/Mandatory]]</f>
        <v>Opt</v>
      </c>
      <c r="AE97" s="52" t="str">
        <f>Table1[[#This Row],[Standard code for all incident types (Y/N)]]</f>
        <v>Yes</v>
      </c>
      <c r="AF97" s="52" t="str">
        <f>Table1[[#This Row],[Standard Opt/Mandatory]]</f>
        <v>Opt</v>
      </c>
      <c r="AG97" s="52"/>
    </row>
    <row r="98" spans="1:33" ht="15" customHeight="1" x14ac:dyDescent="0.25">
      <c r="A98" s="52">
        <f t="shared" si="17"/>
        <v>2</v>
      </c>
      <c r="B98" s="52">
        <f t="shared" si="18"/>
        <v>1</v>
      </c>
      <c r="C98" s="52">
        <f t="shared" si="19"/>
        <v>11</v>
      </c>
      <c r="D98" s="52">
        <f t="shared" si="20"/>
        <v>8</v>
      </c>
      <c r="E98" s="52" t="str">
        <f t="shared" si="27"/>
        <v>2.1.11.8</v>
      </c>
      <c r="F98" s="52" t="s">
        <v>2527</v>
      </c>
      <c r="G98" s="52" t="str">
        <f t="shared" si="28"/>
        <v>2 - Event codes</v>
      </c>
      <c r="H98" s="52" t="s">
        <v>1734</v>
      </c>
      <c r="I98" s="52" t="str">
        <f t="shared" si="29"/>
        <v>2.1 - Incident/complaint details</v>
      </c>
      <c r="J98" s="52" t="s">
        <v>1485</v>
      </c>
      <c r="K98" s="52" t="str">
        <f t="shared" si="30"/>
        <v>2.1.11 - Location event occurred</v>
      </c>
      <c r="L98" s="52" t="s">
        <v>104</v>
      </c>
      <c r="M98" s="52" t="str">
        <f t="shared" si="31"/>
        <v>2.1.11.8 - Intermediate care setting</v>
      </c>
      <c r="N98" s="56" t="str">
        <f t="shared" si="32"/>
        <v>Intermediate care setting</v>
      </c>
      <c r="O98" s="56" t="str">
        <f>Table1[Full Reference Number]&amp;" - "&amp;Table1[Final Code level Name]</f>
        <v>2.1.11.8 - Intermediate care setting</v>
      </c>
      <c r="P98" s="60"/>
      <c r="Q98" s="52" t="s">
        <v>1728</v>
      </c>
      <c r="R98" s="52" t="s">
        <v>47</v>
      </c>
      <c r="S98" s="52" t="s">
        <v>1726</v>
      </c>
      <c r="T98" s="52" t="s">
        <v>1561</v>
      </c>
      <c r="U98" s="52" t="str">
        <f>Table1[[#This Row],[Standard code for all incident types (Y/N)]]</f>
        <v>Yes</v>
      </c>
      <c r="V98" s="52" t="str">
        <f>Table1[[#This Row],[Standard Opt/Mandatory]]</f>
        <v>Opt</v>
      </c>
      <c r="W98" s="52" t="str">
        <f>Table1[[#This Row],[Standard code for all incident types (Y/N)]]</f>
        <v>Yes</v>
      </c>
      <c r="X98" s="52" t="str">
        <f>Table1[[#This Row],[Standard Opt/Mandatory]]</f>
        <v>Opt</v>
      </c>
      <c r="Y98" s="52" t="str">
        <f>Table1[[#This Row],[Standard code for all incident types (Y/N)]]</f>
        <v>Yes</v>
      </c>
      <c r="Z98" s="52" t="str">
        <f>Table1[[#This Row],[Standard Opt/Mandatory]]</f>
        <v>Opt</v>
      </c>
      <c r="AA98" s="52" t="str">
        <f>Table1[[#This Row],[Standard code for all incident types (Y/N)]]</f>
        <v>Yes</v>
      </c>
      <c r="AB98" s="52" t="str">
        <f>Table1[[#This Row],[Standard Opt/Mandatory]]</f>
        <v>Opt</v>
      </c>
      <c r="AC98" s="52" t="str">
        <f>Table1[[#This Row],[Standard code for all incident types (Y/N)]]</f>
        <v>Yes</v>
      </c>
      <c r="AD98" s="52" t="str">
        <f>Table1[[#This Row],[Standard Opt/Mandatory]]</f>
        <v>Opt</v>
      </c>
      <c r="AE98" s="52" t="str">
        <f>Table1[[#This Row],[Standard code for all incident types (Y/N)]]</f>
        <v>Yes</v>
      </c>
      <c r="AF98" s="52" t="str">
        <f>Table1[[#This Row],[Standard Opt/Mandatory]]</f>
        <v>Opt</v>
      </c>
      <c r="AG98" s="52"/>
    </row>
    <row r="99" spans="1:33" ht="15" customHeight="1" x14ac:dyDescent="0.25">
      <c r="A99" s="52">
        <f t="shared" si="17"/>
        <v>2</v>
      </c>
      <c r="B99" s="52">
        <f t="shared" si="18"/>
        <v>1</v>
      </c>
      <c r="C99" s="52">
        <f t="shared" si="19"/>
        <v>11</v>
      </c>
      <c r="D99" s="52">
        <f t="shared" si="20"/>
        <v>9</v>
      </c>
      <c r="E99" s="52" t="str">
        <f t="shared" si="27"/>
        <v>2.1.11.9</v>
      </c>
      <c r="F99" s="52" t="s">
        <v>2527</v>
      </c>
      <c r="G99" s="52" t="str">
        <f t="shared" si="28"/>
        <v>2 - Event codes</v>
      </c>
      <c r="H99" s="52" t="s">
        <v>1734</v>
      </c>
      <c r="I99" s="52" t="str">
        <f t="shared" si="29"/>
        <v>2.1 - Incident/complaint details</v>
      </c>
      <c r="J99" s="52" t="s">
        <v>1485</v>
      </c>
      <c r="K99" s="52" t="str">
        <f t="shared" si="30"/>
        <v>2.1.11 - Location event occurred</v>
      </c>
      <c r="L99" s="52" t="s">
        <v>105</v>
      </c>
      <c r="M99" s="52" t="str">
        <f t="shared" si="31"/>
        <v>2.1.11.9 - Hospital</v>
      </c>
      <c r="N99" s="56" t="str">
        <f t="shared" si="32"/>
        <v>Hospital</v>
      </c>
      <c r="O99" s="56" t="str">
        <f>Table1[Full Reference Number]&amp;" - "&amp;Table1[Final Code level Name]</f>
        <v>2.1.11.9 - Hospital</v>
      </c>
      <c r="P99" s="60"/>
      <c r="Q99" s="52" t="s">
        <v>1728</v>
      </c>
      <c r="R99" s="52" t="s">
        <v>47</v>
      </c>
      <c r="S99" s="52" t="s">
        <v>1726</v>
      </c>
      <c r="T99" s="52" t="s">
        <v>1561</v>
      </c>
      <c r="U99" s="52" t="str">
        <f>Table1[[#This Row],[Standard code for all incident types (Y/N)]]</f>
        <v>Yes</v>
      </c>
      <c r="V99" s="52" t="str">
        <f>Table1[[#This Row],[Standard Opt/Mandatory]]</f>
        <v>Opt</v>
      </c>
      <c r="W99" s="52" t="str">
        <f>Table1[[#This Row],[Standard code for all incident types (Y/N)]]</f>
        <v>Yes</v>
      </c>
      <c r="X99" s="52" t="str">
        <f>Table1[[#This Row],[Standard Opt/Mandatory]]</f>
        <v>Opt</v>
      </c>
      <c r="Y99" s="52" t="str">
        <f>Table1[[#This Row],[Standard code for all incident types (Y/N)]]</f>
        <v>Yes</v>
      </c>
      <c r="Z99" s="52" t="str">
        <f>Table1[[#This Row],[Standard Opt/Mandatory]]</f>
        <v>Opt</v>
      </c>
      <c r="AA99" s="52" t="str">
        <f>Table1[[#This Row],[Standard code for all incident types (Y/N)]]</f>
        <v>Yes</v>
      </c>
      <c r="AB99" s="52" t="str">
        <f>Table1[[#This Row],[Standard Opt/Mandatory]]</f>
        <v>Opt</v>
      </c>
      <c r="AC99" s="52" t="str">
        <f>Table1[[#This Row],[Standard code for all incident types (Y/N)]]</f>
        <v>Yes</v>
      </c>
      <c r="AD99" s="52" t="str">
        <f>Table1[[#This Row],[Standard Opt/Mandatory]]</f>
        <v>Opt</v>
      </c>
      <c r="AE99" s="52" t="str">
        <f>Table1[[#This Row],[Standard code for all incident types (Y/N)]]</f>
        <v>Yes</v>
      </c>
      <c r="AF99" s="52" t="str">
        <f>Table1[[#This Row],[Standard Opt/Mandatory]]</f>
        <v>Opt</v>
      </c>
      <c r="AG99" s="52"/>
    </row>
    <row r="100" spans="1:33" ht="15" customHeight="1" x14ac:dyDescent="0.25">
      <c r="A100" s="52">
        <f t="shared" si="17"/>
        <v>2</v>
      </c>
      <c r="B100" s="52">
        <f t="shared" si="18"/>
        <v>1</v>
      </c>
      <c r="C100" s="52">
        <f t="shared" si="19"/>
        <v>11</v>
      </c>
      <c r="D100" s="52">
        <f t="shared" si="20"/>
        <v>10</v>
      </c>
      <c r="E100" s="52" t="str">
        <f t="shared" si="27"/>
        <v>2.1.11.10</v>
      </c>
      <c r="F100" s="52" t="s">
        <v>2527</v>
      </c>
      <c r="G100" s="52" t="str">
        <f t="shared" si="28"/>
        <v>2 - Event codes</v>
      </c>
      <c r="H100" s="52" t="s">
        <v>1734</v>
      </c>
      <c r="I100" s="52" t="str">
        <f t="shared" si="29"/>
        <v>2.1 - Incident/complaint details</v>
      </c>
      <c r="J100" s="52" t="s">
        <v>1485</v>
      </c>
      <c r="K100" s="52" t="str">
        <f t="shared" si="30"/>
        <v>2.1.11 - Location event occurred</v>
      </c>
      <c r="L100" s="52" t="s">
        <v>2816</v>
      </c>
      <c r="M100" s="52" t="str">
        <f t="shared" si="31"/>
        <v>2.1.11.10 - Other location</v>
      </c>
      <c r="N100" s="56" t="str">
        <f t="shared" si="32"/>
        <v>Other location</v>
      </c>
      <c r="O100" s="56" t="str">
        <f>Table1[Full Reference Number]&amp;" - "&amp;Table1[Final Code level Name]</f>
        <v>2.1.11.10 - Other location</v>
      </c>
      <c r="P100" s="60"/>
      <c r="Q100" s="52" t="s">
        <v>1728</v>
      </c>
      <c r="R100" s="52" t="s">
        <v>47</v>
      </c>
      <c r="S100" s="52" t="s">
        <v>1726</v>
      </c>
      <c r="T100" s="52" t="s">
        <v>1561</v>
      </c>
      <c r="U100" s="52" t="str">
        <f>Table1[[#This Row],[Standard code for all incident types (Y/N)]]</f>
        <v>Yes</v>
      </c>
      <c r="V100" s="52" t="str">
        <f>Table1[[#This Row],[Standard Opt/Mandatory]]</f>
        <v>Opt</v>
      </c>
      <c r="W100" s="52" t="str">
        <f>Table1[[#This Row],[Standard code for all incident types (Y/N)]]</f>
        <v>Yes</v>
      </c>
      <c r="X100" s="52" t="str">
        <f>Table1[[#This Row],[Standard Opt/Mandatory]]</f>
        <v>Opt</v>
      </c>
      <c r="Y100" s="52" t="str">
        <f>Table1[[#This Row],[Standard code for all incident types (Y/N)]]</f>
        <v>Yes</v>
      </c>
      <c r="Z100" s="52" t="str">
        <f>Table1[[#This Row],[Standard Opt/Mandatory]]</f>
        <v>Opt</v>
      </c>
      <c r="AA100" s="52" t="str">
        <f>Table1[[#This Row],[Standard code for all incident types (Y/N)]]</f>
        <v>Yes</v>
      </c>
      <c r="AB100" s="52" t="str">
        <f>Table1[[#This Row],[Standard Opt/Mandatory]]</f>
        <v>Opt</v>
      </c>
      <c r="AC100" s="52" t="str">
        <f>Table1[[#This Row],[Standard code for all incident types (Y/N)]]</f>
        <v>Yes</v>
      </c>
      <c r="AD100" s="52" t="str">
        <f>Table1[[#This Row],[Standard Opt/Mandatory]]</f>
        <v>Opt</v>
      </c>
      <c r="AE100" s="52" t="str">
        <f>Table1[[#This Row],[Standard code for all incident types (Y/N)]]</f>
        <v>Yes</v>
      </c>
      <c r="AF100" s="52" t="str">
        <f>Table1[[#This Row],[Standard Opt/Mandatory]]</f>
        <v>Opt</v>
      </c>
      <c r="AG100" s="52"/>
    </row>
    <row r="101" spans="1:33" ht="15" customHeight="1" x14ac:dyDescent="0.25">
      <c r="A101" s="52">
        <f t="shared" si="17"/>
        <v>2</v>
      </c>
      <c r="B101" s="52">
        <f t="shared" si="18"/>
        <v>1</v>
      </c>
      <c r="C101" s="52">
        <f t="shared" si="19"/>
        <v>12</v>
      </c>
      <c r="D101" s="52" t="str">
        <f t="shared" si="20"/>
        <v/>
      </c>
      <c r="E101" s="52" t="str">
        <f t="shared" ref="E101:E114" si="33">A101&amp;IF(B101="","","."&amp;B101)&amp;IF(C101="","","."&amp;C101)&amp;IF(D101="","","."&amp;D101)</f>
        <v>2.1.12</v>
      </c>
      <c r="F101" s="52" t="s">
        <v>2527</v>
      </c>
      <c r="G101" s="52" t="str">
        <f t="shared" ref="G101:G114" si="34">A101&amp;" - "&amp;F101</f>
        <v>2 - Event codes</v>
      </c>
      <c r="H101" s="52" t="s">
        <v>1734</v>
      </c>
      <c r="I101" s="52" t="str">
        <f t="shared" ref="I101:I114" si="35">IF(B101="","",A101&amp;"."&amp;B101&amp;" - "&amp;H101)</f>
        <v>2.1 - Incident/complaint details</v>
      </c>
      <c r="J101" s="52" t="s">
        <v>1489</v>
      </c>
      <c r="K101" s="52" t="str">
        <f t="shared" ref="K101:K114" si="36">IF(C101="","",A101&amp;"."&amp;B101&amp;"."&amp;C101&amp;" - "&amp;J101)</f>
        <v>2.1.12 - Number of patients affected</v>
      </c>
      <c r="L101" s="52"/>
      <c r="M101" s="52" t="str">
        <f t="shared" ref="M101:M114" si="37">IF(D101="","",A101&amp;"."&amp;B101&amp;"."&amp;C101&amp;"."&amp;D101&amp;" - "&amp;L101)</f>
        <v/>
      </c>
      <c r="N101" s="56" t="str">
        <f t="shared" ref="N101:N114" si="38">IF(NOT(ISBLANK(L101)),L101,
IF(NOT(ISBLANK(J101)),J101,
IF(NOT(ISBLANK(H101)),H101,
IF(NOT(ISBLANK(F101)),F101))))</f>
        <v>Number of patients affected</v>
      </c>
      <c r="O101" s="56" t="str">
        <f>Table1[Full Reference Number]&amp;" - "&amp;Table1[Final Code level Name]</f>
        <v>2.1.12 - Number of patients affected</v>
      </c>
      <c r="P101" s="60"/>
      <c r="Q101" s="52" t="s">
        <v>134</v>
      </c>
      <c r="R101" s="52" t="s">
        <v>47</v>
      </c>
      <c r="S101" s="52" t="s">
        <v>1726</v>
      </c>
      <c r="T101" s="52" t="s">
        <v>1561</v>
      </c>
      <c r="U101" s="52" t="str">
        <f>Table1[[#This Row],[Standard code for all incident types (Y/N)]]</f>
        <v>Yes</v>
      </c>
      <c r="V101" s="52" t="s">
        <v>1727</v>
      </c>
      <c r="W101" s="52" t="str">
        <f>Table1[[#This Row],[Standard code for all incident types (Y/N)]]</f>
        <v>Yes</v>
      </c>
      <c r="X101" s="52" t="str">
        <f>Table1[[#This Row],[Standard Opt/Mandatory]]</f>
        <v>Opt</v>
      </c>
      <c r="Y101" s="52" t="str">
        <f>Table1[[#This Row],[Standard code for all incident types (Y/N)]]</f>
        <v>Yes</v>
      </c>
      <c r="Z101" s="52" t="str">
        <f>Table1[[#This Row],[Standard Opt/Mandatory]]</f>
        <v>Opt</v>
      </c>
      <c r="AA101" s="52" t="str">
        <f>Table1[[#This Row],[Standard code for all incident types (Y/N)]]</f>
        <v>Yes</v>
      </c>
      <c r="AB101" s="52" t="str">
        <f>Table1[[#This Row],[Standard Opt/Mandatory]]</f>
        <v>Opt</v>
      </c>
      <c r="AC101" s="52" t="str">
        <f>Table1[[#This Row],[Standard code for all incident types (Y/N)]]</f>
        <v>Yes</v>
      </c>
      <c r="AD101" s="52" t="str">
        <f>Table1[[#This Row],[Standard Opt/Mandatory]]</f>
        <v>Opt</v>
      </c>
      <c r="AE101" s="52" t="str">
        <f>Table1[[#This Row],[Standard code for all incident types (Y/N)]]</f>
        <v>Yes</v>
      </c>
      <c r="AF101" s="52" t="str">
        <f>Table1[[#This Row],[Standard Opt/Mandatory]]</f>
        <v>Opt</v>
      </c>
      <c r="AG101" s="52"/>
    </row>
    <row r="102" spans="1:33" ht="15" customHeight="1" x14ac:dyDescent="0.25">
      <c r="A102" s="52">
        <f t="shared" ref="A102:A139" si="39">IF(F102&lt;&gt;F101,A101+1,A101)</f>
        <v>2</v>
      </c>
      <c r="B102" s="52">
        <f t="shared" ref="B102:B139" si="40">IF(ISERROR(IF(ISBLANK(H102),"",IF(F102&lt;&gt;F101,1,IF(H102&lt;&gt;H101,B101+1,B101)))),1,IF(ISBLANK(H102),"",IF(F102&lt;&gt;F101,1,IF(H102&lt;&gt;H101,B101+1,B101))))</f>
        <v>1</v>
      </c>
      <c r="C102" s="52">
        <f t="shared" ref="C102:C139" si="41">IF(ISERROR(IF(ISBLANK(J102),"",IF(H102&lt;&gt;H101,1,IF(J102&lt;&gt;J101,C101+1,C101)))),1,IF(ISBLANK(J102),"",IF(H102&lt;&gt;H101,1,IF(J102&lt;&gt;J101,C101+1,C101))))</f>
        <v>13</v>
      </c>
      <c r="D102" s="52" t="str">
        <f t="shared" ref="D102:D139" si="42">IF(ISERROR(IF(ISBLANK(L102),"",IF(J102&lt;&gt;J101,1,IF(L102&lt;&gt;L101,D101+1,D101)))),1,IF(ISBLANK(L102),"",IF(J102&lt;&gt;J101,1,IF(L102&lt;&gt;L101,D101+1,D101))))</f>
        <v/>
      </c>
      <c r="E102" s="52" t="str">
        <f t="shared" si="33"/>
        <v>2.1.13</v>
      </c>
      <c r="F102" s="52" t="s">
        <v>2527</v>
      </c>
      <c r="G102" s="52" t="str">
        <f t="shared" si="34"/>
        <v>2 - Event codes</v>
      </c>
      <c r="H102" s="52" t="s">
        <v>1734</v>
      </c>
      <c r="I102" s="52" t="str">
        <f t="shared" si="35"/>
        <v>2.1 - Incident/complaint details</v>
      </c>
      <c r="J102" s="52" t="s">
        <v>1488</v>
      </c>
      <c r="K102" s="52" t="str">
        <f t="shared" si="36"/>
        <v>2.1.13 - Number of staff members affected</v>
      </c>
      <c r="L102" s="52"/>
      <c r="M102" s="52" t="str">
        <f t="shared" si="37"/>
        <v/>
      </c>
      <c r="N102" s="56" t="str">
        <f t="shared" si="38"/>
        <v>Number of staff members affected</v>
      </c>
      <c r="O102" s="56" t="str">
        <f>Table1[Full Reference Number]&amp;" - "&amp;Table1[Final Code level Name]</f>
        <v>2.1.13 - Number of staff members affected</v>
      </c>
      <c r="P102" s="60"/>
      <c r="Q102" s="52" t="s">
        <v>134</v>
      </c>
      <c r="R102" s="52" t="s">
        <v>47</v>
      </c>
      <c r="S102" s="52" t="s">
        <v>1726</v>
      </c>
      <c r="T102" s="52" t="s">
        <v>1561</v>
      </c>
      <c r="U102" s="52" t="str">
        <f>Table1[[#This Row],[Standard code for all incident types (Y/N)]]</f>
        <v>Yes</v>
      </c>
      <c r="V102" s="52" t="s">
        <v>1727</v>
      </c>
      <c r="W102" s="52" t="str">
        <f>Table1[[#This Row],[Standard code for all incident types (Y/N)]]</f>
        <v>Yes</v>
      </c>
      <c r="X102" s="52" t="str">
        <f>Table1[[#This Row],[Standard Opt/Mandatory]]</f>
        <v>Opt</v>
      </c>
      <c r="Y102" s="52" t="str">
        <f>Table1[[#This Row],[Standard code for all incident types (Y/N)]]</f>
        <v>Yes</v>
      </c>
      <c r="Z102" s="52" t="str">
        <f>Table1[[#This Row],[Standard Opt/Mandatory]]</f>
        <v>Opt</v>
      </c>
      <c r="AA102" s="52" t="str">
        <f>Table1[[#This Row],[Standard code for all incident types (Y/N)]]</f>
        <v>Yes</v>
      </c>
      <c r="AB102" s="52" t="str">
        <f>Table1[[#This Row],[Standard Opt/Mandatory]]</f>
        <v>Opt</v>
      </c>
      <c r="AC102" s="52" t="str">
        <f>Table1[[#This Row],[Standard code for all incident types (Y/N)]]</f>
        <v>Yes</v>
      </c>
      <c r="AD102" s="52" t="str">
        <f>Table1[[#This Row],[Standard Opt/Mandatory]]</f>
        <v>Opt</v>
      </c>
      <c r="AE102" s="52" t="str">
        <f>Table1[[#This Row],[Standard code for all incident types (Y/N)]]</f>
        <v>Yes</v>
      </c>
      <c r="AF102" s="52" t="str">
        <f>Table1[[#This Row],[Standard Opt/Mandatory]]</f>
        <v>Opt</v>
      </c>
      <c r="AG102" s="52"/>
    </row>
    <row r="103" spans="1:33" s="47" customFormat="1" ht="15" customHeight="1" x14ac:dyDescent="0.25">
      <c r="A103" s="52">
        <f t="shared" si="39"/>
        <v>2</v>
      </c>
      <c r="B103" s="52">
        <f t="shared" si="40"/>
        <v>1</v>
      </c>
      <c r="C103" s="52">
        <f t="shared" si="41"/>
        <v>14</v>
      </c>
      <c r="D103" s="52" t="str">
        <f t="shared" si="42"/>
        <v/>
      </c>
      <c r="E103" s="52" t="str">
        <f t="shared" si="33"/>
        <v>2.1.14</v>
      </c>
      <c r="F103" s="52" t="s">
        <v>2527</v>
      </c>
      <c r="G103" s="52" t="str">
        <f t="shared" si="34"/>
        <v>2 - Event codes</v>
      </c>
      <c r="H103" s="52" t="s">
        <v>1734</v>
      </c>
      <c r="I103" s="52" t="str">
        <f t="shared" si="35"/>
        <v>2.1 - Incident/complaint details</v>
      </c>
      <c r="J103" s="55" t="s">
        <v>1645</v>
      </c>
      <c r="K103" s="52" t="str">
        <f t="shared" si="36"/>
        <v>2.1.14 - Response to reporter requirement</v>
      </c>
      <c r="L103" s="52"/>
      <c r="M103" s="52" t="str">
        <f t="shared" si="37"/>
        <v/>
      </c>
      <c r="N103" s="56" t="str">
        <f t="shared" si="38"/>
        <v>Response to reporter requirement</v>
      </c>
      <c r="O103" s="56" t="str">
        <f>Table1[Full Reference Number]&amp;" - "&amp;Table1[Final Code level Name]</f>
        <v>2.1.14 - Response to reporter requirement</v>
      </c>
      <c r="P103" s="56"/>
      <c r="Q103" s="52" t="s">
        <v>837</v>
      </c>
      <c r="R103" s="52" t="s">
        <v>47</v>
      </c>
      <c r="S103" s="52" t="s">
        <v>1727</v>
      </c>
      <c r="T103" s="52" t="s">
        <v>1561</v>
      </c>
      <c r="U103" s="52" t="str">
        <f>Table1[[#This Row],[Standard code for all incident types (Y/N)]]</f>
        <v>Yes</v>
      </c>
      <c r="V103" s="52" t="str">
        <f>Table1[[#This Row],[Standard Opt/Mandatory]]</f>
        <v>Man</v>
      </c>
      <c r="W103" s="52" t="str">
        <f>Table1[[#This Row],[Standard code for all incident types (Y/N)]]</f>
        <v>Yes</v>
      </c>
      <c r="X103" s="52" t="str">
        <f>Table1[[#This Row],[Standard Opt/Mandatory]]</f>
        <v>Man</v>
      </c>
      <c r="Y103" s="52" t="str">
        <f>Table1[[#This Row],[Standard code for all incident types (Y/N)]]</f>
        <v>Yes</v>
      </c>
      <c r="Z103" s="52" t="str">
        <f>Table1[[#This Row],[Standard Opt/Mandatory]]</f>
        <v>Man</v>
      </c>
      <c r="AA103" s="52" t="str">
        <f>Table1[[#This Row],[Standard code for all incident types (Y/N)]]</f>
        <v>Yes</v>
      </c>
      <c r="AB103" s="52" t="str">
        <f>Table1[[#This Row],[Standard Opt/Mandatory]]</f>
        <v>Man</v>
      </c>
      <c r="AC103" s="52" t="str">
        <f>Table1[[#This Row],[Standard code for all incident types (Y/N)]]</f>
        <v>Yes</v>
      </c>
      <c r="AD103" s="52" t="str">
        <f>Table1[[#This Row],[Standard Opt/Mandatory]]</f>
        <v>Man</v>
      </c>
      <c r="AE103" s="52" t="str">
        <f>Table1[[#This Row],[Standard code for all incident types (Y/N)]]</f>
        <v>Yes</v>
      </c>
      <c r="AF103" s="52" t="str">
        <f>Table1[[#This Row],[Standard Opt/Mandatory]]</f>
        <v>Man</v>
      </c>
      <c r="AG103" s="52"/>
    </row>
    <row r="104" spans="1:33" ht="15" customHeight="1" x14ac:dyDescent="0.25">
      <c r="A104" s="52">
        <f t="shared" si="39"/>
        <v>2</v>
      </c>
      <c r="B104" s="52">
        <f t="shared" si="40"/>
        <v>1</v>
      </c>
      <c r="C104" s="52">
        <f t="shared" si="41"/>
        <v>14</v>
      </c>
      <c r="D104" s="52">
        <f t="shared" si="42"/>
        <v>1</v>
      </c>
      <c r="E104" s="52" t="str">
        <f t="shared" si="33"/>
        <v>2.1.14.1</v>
      </c>
      <c r="F104" s="52" t="s">
        <v>2527</v>
      </c>
      <c r="G104" s="52" t="str">
        <f t="shared" si="34"/>
        <v>2 - Event codes</v>
      </c>
      <c r="H104" s="52" t="s">
        <v>1734</v>
      </c>
      <c r="I104" s="52" t="str">
        <f t="shared" si="35"/>
        <v>2.1 - Incident/complaint details</v>
      </c>
      <c r="J104" s="52" t="s">
        <v>1645</v>
      </c>
      <c r="K104" s="54" t="str">
        <f t="shared" si="36"/>
        <v>2.1.14 - Response to reporter requirement</v>
      </c>
      <c r="L104" s="52" t="s">
        <v>1646</v>
      </c>
      <c r="M104" s="52" t="str">
        <f t="shared" si="37"/>
        <v>2.1.14.1 - No response to reporter required</v>
      </c>
      <c r="N104" s="59" t="str">
        <f t="shared" si="38"/>
        <v>No response to reporter required</v>
      </c>
      <c r="O104" s="56" t="str">
        <f>Table1[Full Reference Number]&amp;" - "&amp;Table1[Final Code level Name]</f>
        <v>2.1.14.1 - No response to reporter required</v>
      </c>
      <c r="P104" s="56"/>
      <c r="Q104" s="52" t="s">
        <v>1728</v>
      </c>
      <c r="R104" s="52" t="s">
        <v>47</v>
      </c>
      <c r="S104" s="52" t="s">
        <v>1726</v>
      </c>
      <c r="T104" s="52" t="s">
        <v>1561</v>
      </c>
      <c r="U104" s="52" t="str">
        <f>Table1[[#This Row],[Standard code for all incident types (Y/N)]]</f>
        <v>Yes</v>
      </c>
      <c r="V104" s="52" t="str">
        <f>Table1[[#This Row],[Standard Opt/Mandatory]]</f>
        <v>Opt</v>
      </c>
      <c r="W104" s="52" t="str">
        <f>Table1[[#This Row],[Standard code for all incident types (Y/N)]]</f>
        <v>Yes</v>
      </c>
      <c r="X104" s="52" t="str">
        <f>Table1[[#This Row],[Standard Opt/Mandatory]]</f>
        <v>Opt</v>
      </c>
      <c r="Y104" s="52" t="str">
        <f>Table1[[#This Row],[Standard code for all incident types (Y/N)]]</f>
        <v>Yes</v>
      </c>
      <c r="Z104" s="52" t="str">
        <f>Table1[[#This Row],[Standard Opt/Mandatory]]</f>
        <v>Opt</v>
      </c>
      <c r="AA104" s="52" t="str">
        <f>Table1[[#This Row],[Standard code for all incident types (Y/N)]]</f>
        <v>Yes</v>
      </c>
      <c r="AB104" s="52" t="str">
        <f>Table1[[#This Row],[Standard Opt/Mandatory]]</f>
        <v>Opt</v>
      </c>
      <c r="AC104" s="52" t="str">
        <f>Table1[[#This Row],[Standard code for all incident types (Y/N)]]</f>
        <v>Yes</v>
      </c>
      <c r="AD104" s="52" t="str">
        <f>Table1[[#This Row],[Standard Opt/Mandatory]]</f>
        <v>Opt</v>
      </c>
      <c r="AE104" s="52" t="str">
        <f>Table1[[#This Row],[Standard code for all incident types (Y/N)]]</f>
        <v>Yes</v>
      </c>
      <c r="AF104" s="52" t="str">
        <f>Table1[[#This Row],[Standard Opt/Mandatory]]</f>
        <v>Opt</v>
      </c>
      <c r="AG104" s="52"/>
    </row>
    <row r="105" spans="1:33" ht="15" customHeight="1" x14ac:dyDescent="0.25">
      <c r="A105" s="52">
        <f t="shared" si="39"/>
        <v>2</v>
      </c>
      <c r="B105" s="52">
        <f t="shared" si="40"/>
        <v>1</v>
      </c>
      <c r="C105" s="52">
        <f t="shared" si="41"/>
        <v>14</v>
      </c>
      <c r="D105" s="52">
        <f t="shared" si="42"/>
        <v>2</v>
      </c>
      <c r="E105" s="52" t="str">
        <f t="shared" si="33"/>
        <v>2.1.14.2</v>
      </c>
      <c r="F105" s="52" t="s">
        <v>2527</v>
      </c>
      <c r="G105" s="52" t="str">
        <f t="shared" si="34"/>
        <v>2 - Event codes</v>
      </c>
      <c r="H105" s="52" t="s">
        <v>1734</v>
      </c>
      <c r="I105" s="52" t="str">
        <f t="shared" si="35"/>
        <v>2.1 - Incident/complaint details</v>
      </c>
      <c r="J105" s="52" t="s">
        <v>1645</v>
      </c>
      <c r="K105" s="54" t="str">
        <f t="shared" si="36"/>
        <v>2.1.14 - Response to reporter requirement</v>
      </c>
      <c r="L105" s="52" t="s">
        <v>1647</v>
      </c>
      <c r="M105" s="52" t="str">
        <f t="shared" si="37"/>
        <v>2.1.14.2 - Verbal response reporter required</v>
      </c>
      <c r="N105" s="59" t="str">
        <f t="shared" si="38"/>
        <v>Verbal response reporter required</v>
      </c>
      <c r="O105" s="56" t="str">
        <f>Table1[Full Reference Number]&amp;" - "&amp;Table1[Final Code level Name]</f>
        <v>2.1.14.2 - Verbal response reporter required</v>
      </c>
      <c r="P105" s="56"/>
      <c r="Q105" s="52" t="s">
        <v>1728</v>
      </c>
      <c r="R105" s="52" t="s">
        <v>47</v>
      </c>
      <c r="S105" s="52" t="s">
        <v>1726</v>
      </c>
      <c r="T105" s="52" t="s">
        <v>1561</v>
      </c>
      <c r="U105" s="52" t="str">
        <f>Table1[[#This Row],[Standard code for all incident types (Y/N)]]</f>
        <v>Yes</v>
      </c>
      <c r="V105" s="52" t="str">
        <f>Table1[[#This Row],[Standard Opt/Mandatory]]</f>
        <v>Opt</v>
      </c>
      <c r="W105" s="52" t="str">
        <f>Table1[[#This Row],[Standard code for all incident types (Y/N)]]</f>
        <v>Yes</v>
      </c>
      <c r="X105" s="52" t="str">
        <f>Table1[[#This Row],[Standard Opt/Mandatory]]</f>
        <v>Opt</v>
      </c>
      <c r="Y105" s="52" t="str">
        <f>Table1[[#This Row],[Standard code for all incident types (Y/N)]]</f>
        <v>Yes</v>
      </c>
      <c r="Z105" s="52" t="str">
        <f>Table1[[#This Row],[Standard Opt/Mandatory]]</f>
        <v>Opt</v>
      </c>
      <c r="AA105" s="52" t="str">
        <f>Table1[[#This Row],[Standard code for all incident types (Y/N)]]</f>
        <v>Yes</v>
      </c>
      <c r="AB105" s="52" t="str">
        <f>Table1[[#This Row],[Standard Opt/Mandatory]]</f>
        <v>Opt</v>
      </c>
      <c r="AC105" s="52" t="str">
        <f>Table1[[#This Row],[Standard code for all incident types (Y/N)]]</f>
        <v>Yes</v>
      </c>
      <c r="AD105" s="52" t="str">
        <f>Table1[[#This Row],[Standard Opt/Mandatory]]</f>
        <v>Opt</v>
      </c>
      <c r="AE105" s="52" t="str">
        <f>Table1[[#This Row],[Standard code for all incident types (Y/N)]]</f>
        <v>Yes</v>
      </c>
      <c r="AF105" s="52" t="str">
        <f>Table1[[#This Row],[Standard Opt/Mandatory]]</f>
        <v>Opt</v>
      </c>
      <c r="AG105" s="52"/>
    </row>
    <row r="106" spans="1:33" ht="15" customHeight="1" x14ac:dyDescent="0.25">
      <c r="A106" s="52">
        <f t="shared" si="39"/>
        <v>2</v>
      </c>
      <c r="B106" s="52">
        <f t="shared" si="40"/>
        <v>1</v>
      </c>
      <c r="C106" s="52">
        <f t="shared" si="41"/>
        <v>14</v>
      </c>
      <c r="D106" s="52">
        <f t="shared" si="42"/>
        <v>3</v>
      </c>
      <c r="E106" s="52" t="str">
        <f t="shared" si="33"/>
        <v>2.1.14.3</v>
      </c>
      <c r="F106" s="52" t="s">
        <v>2527</v>
      </c>
      <c r="G106" s="52" t="str">
        <f t="shared" si="34"/>
        <v>2 - Event codes</v>
      </c>
      <c r="H106" s="52" t="s">
        <v>1734</v>
      </c>
      <c r="I106" s="52" t="str">
        <f t="shared" si="35"/>
        <v>2.1 - Incident/complaint details</v>
      </c>
      <c r="J106" s="52" t="s">
        <v>1645</v>
      </c>
      <c r="K106" s="54" t="str">
        <f t="shared" si="36"/>
        <v>2.1.14 - Response to reporter requirement</v>
      </c>
      <c r="L106" s="52" t="s">
        <v>1648</v>
      </c>
      <c r="M106" s="52" t="str">
        <f t="shared" si="37"/>
        <v>2.1.14.3 - Written response to reporter required</v>
      </c>
      <c r="N106" s="59" t="str">
        <f t="shared" si="38"/>
        <v>Written response to reporter required</v>
      </c>
      <c r="O106" s="56" t="str">
        <f>Table1[Full Reference Number]&amp;" - "&amp;Table1[Final Code level Name]</f>
        <v>2.1.14.3 - Written response to reporter required</v>
      </c>
      <c r="P106" s="56"/>
      <c r="Q106" s="52" t="s">
        <v>1728</v>
      </c>
      <c r="R106" s="52" t="s">
        <v>47</v>
      </c>
      <c r="S106" s="52" t="s">
        <v>1726</v>
      </c>
      <c r="T106" s="52" t="s">
        <v>1561</v>
      </c>
      <c r="U106" s="52" t="str">
        <f>Table1[[#This Row],[Standard code for all incident types (Y/N)]]</f>
        <v>Yes</v>
      </c>
      <c r="V106" s="52" t="str">
        <f>Table1[[#This Row],[Standard Opt/Mandatory]]</f>
        <v>Opt</v>
      </c>
      <c r="W106" s="52" t="str">
        <f>Table1[[#This Row],[Standard code for all incident types (Y/N)]]</f>
        <v>Yes</v>
      </c>
      <c r="X106" s="52" t="str">
        <f>Table1[[#This Row],[Standard Opt/Mandatory]]</f>
        <v>Opt</v>
      </c>
      <c r="Y106" s="52" t="str">
        <f>Table1[[#This Row],[Standard code for all incident types (Y/N)]]</f>
        <v>Yes</v>
      </c>
      <c r="Z106" s="52" t="str">
        <f>Table1[[#This Row],[Standard Opt/Mandatory]]</f>
        <v>Opt</v>
      </c>
      <c r="AA106" s="52" t="str">
        <f>Table1[[#This Row],[Standard code for all incident types (Y/N)]]</f>
        <v>Yes</v>
      </c>
      <c r="AB106" s="52" t="str">
        <f>Table1[[#This Row],[Standard Opt/Mandatory]]</f>
        <v>Opt</v>
      </c>
      <c r="AC106" s="52" t="str">
        <f>Table1[[#This Row],[Standard code for all incident types (Y/N)]]</f>
        <v>Yes</v>
      </c>
      <c r="AD106" s="52" t="str">
        <f>Table1[[#This Row],[Standard Opt/Mandatory]]</f>
        <v>Opt</v>
      </c>
      <c r="AE106" s="52" t="str">
        <f>Table1[[#This Row],[Standard code for all incident types (Y/N)]]</f>
        <v>Yes</v>
      </c>
      <c r="AF106" s="52" t="str">
        <f>Table1[[#This Row],[Standard Opt/Mandatory]]</f>
        <v>Opt</v>
      </c>
      <c r="AG106" s="52" t="s">
        <v>2686</v>
      </c>
    </row>
    <row r="107" spans="1:33" s="47" customFormat="1" ht="15" customHeight="1" x14ac:dyDescent="0.25">
      <c r="A107" s="52">
        <f t="shared" si="39"/>
        <v>2</v>
      </c>
      <c r="B107" s="52">
        <f t="shared" si="40"/>
        <v>1</v>
      </c>
      <c r="C107" s="52">
        <f t="shared" si="41"/>
        <v>15</v>
      </c>
      <c r="D107" s="52" t="str">
        <f t="shared" si="42"/>
        <v/>
      </c>
      <c r="E107" s="52" t="str">
        <f t="shared" si="33"/>
        <v>2.1.15</v>
      </c>
      <c r="F107" s="52" t="s">
        <v>2527</v>
      </c>
      <c r="G107" s="52" t="str">
        <f t="shared" si="34"/>
        <v>2 - Event codes</v>
      </c>
      <c r="H107" s="52" t="s">
        <v>1734</v>
      </c>
      <c r="I107" s="52" t="str">
        <f t="shared" si="35"/>
        <v>2.1 - Incident/complaint details</v>
      </c>
      <c r="J107" s="55" t="s">
        <v>1651</v>
      </c>
      <c r="K107" s="52" t="str">
        <f t="shared" si="36"/>
        <v>2.1.15 - Consent for manufacturer to contact reporter</v>
      </c>
      <c r="L107" s="52"/>
      <c r="M107" s="52" t="str">
        <f t="shared" si="37"/>
        <v/>
      </c>
      <c r="N107" s="56" t="str">
        <f t="shared" si="38"/>
        <v>Consent for manufacturer to contact reporter</v>
      </c>
      <c r="O107" s="56" t="str">
        <f>Table1[Full Reference Number]&amp;" - "&amp;Table1[Final Code level Name]</f>
        <v>2.1.15 - Consent for manufacturer to contact reporter</v>
      </c>
      <c r="P107" s="56" t="s">
        <v>1634</v>
      </c>
      <c r="Q107" s="52" t="s">
        <v>837</v>
      </c>
      <c r="R107" s="52" t="s">
        <v>47</v>
      </c>
      <c r="S107" s="52" t="s">
        <v>1726</v>
      </c>
      <c r="T107" s="52" t="s">
        <v>1561</v>
      </c>
      <c r="U107" s="52" t="s">
        <v>1561</v>
      </c>
      <c r="V107" s="52" t="s">
        <v>1746</v>
      </c>
      <c r="W107" s="52" t="str">
        <f>Table1[[#This Row],[Standard code for all incident types (Y/N)]]</f>
        <v>Yes</v>
      </c>
      <c r="X107" s="52" t="str">
        <f>Table1[[#This Row],[Standard Opt/Mandatory]]</f>
        <v>Opt</v>
      </c>
      <c r="Y107" s="52" t="s">
        <v>1561</v>
      </c>
      <c r="Z107" s="52" t="s">
        <v>1746</v>
      </c>
      <c r="AA107" s="52" t="str">
        <f>Table1[[#This Row],[Standard code for all incident types (Y/N)]]</f>
        <v>Yes</v>
      </c>
      <c r="AB107" s="52" t="str">
        <f>Table1[[#This Row],[Standard Opt/Mandatory]]</f>
        <v>Opt</v>
      </c>
      <c r="AC107" s="52" t="s">
        <v>1561</v>
      </c>
      <c r="AD107" s="52" t="s">
        <v>1746</v>
      </c>
      <c r="AE107" s="52" t="str">
        <f>Table1[[#This Row],[Standard code for all incident types (Y/N)]]</f>
        <v>Yes</v>
      </c>
      <c r="AF107" s="52" t="str">
        <f>Table1[[#This Row],[Standard Opt/Mandatory]]</f>
        <v>Opt</v>
      </c>
      <c r="AG107" s="52"/>
    </row>
    <row r="108" spans="1:33" ht="15" customHeight="1" x14ac:dyDescent="0.25">
      <c r="A108" s="52">
        <f t="shared" si="39"/>
        <v>2</v>
      </c>
      <c r="B108" s="52">
        <f t="shared" si="40"/>
        <v>1</v>
      </c>
      <c r="C108" s="52">
        <f t="shared" si="41"/>
        <v>15</v>
      </c>
      <c r="D108" s="52">
        <f t="shared" si="42"/>
        <v>1</v>
      </c>
      <c r="E108" s="52" t="str">
        <f t="shared" si="33"/>
        <v>2.1.15.1</v>
      </c>
      <c r="F108" s="52" t="s">
        <v>2527</v>
      </c>
      <c r="G108" s="52" t="str">
        <f t="shared" si="34"/>
        <v>2 - Event codes</v>
      </c>
      <c r="H108" s="52" t="s">
        <v>1734</v>
      </c>
      <c r="I108" s="52" t="str">
        <f t="shared" si="35"/>
        <v>2.1 - Incident/complaint details</v>
      </c>
      <c r="J108" s="52" t="s">
        <v>1651</v>
      </c>
      <c r="K108" s="54" t="str">
        <f t="shared" si="36"/>
        <v>2.1.15 - Consent for manufacturer to contact reporter</v>
      </c>
      <c r="L108" s="52" t="s">
        <v>2817</v>
      </c>
      <c r="M108" s="52" t="str">
        <f t="shared" si="37"/>
        <v>2.1.15.1 - Consent given - manufacturer/reporter contact</v>
      </c>
      <c r="N108" s="59" t="str">
        <f t="shared" si="38"/>
        <v>Consent given - manufacturer/reporter contact</v>
      </c>
      <c r="O108" s="56" t="str">
        <f>Table1[Full Reference Number]&amp;" - "&amp;Table1[Final Code level Name]</f>
        <v>2.1.15.1 - Consent given - manufacturer/reporter contact</v>
      </c>
      <c r="P108" s="56" t="s">
        <v>1634</v>
      </c>
      <c r="Q108" s="52" t="s">
        <v>1728</v>
      </c>
      <c r="R108" s="52" t="s">
        <v>47</v>
      </c>
      <c r="S108" s="52" t="s">
        <v>1726</v>
      </c>
      <c r="T108" s="52" t="s">
        <v>1561</v>
      </c>
      <c r="U108" s="52" t="s">
        <v>1561</v>
      </c>
      <c r="V108" s="52" t="s">
        <v>1746</v>
      </c>
      <c r="W108" s="52" t="str">
        <f>Table1[[#This Row],[Standard code for all incident types (Y/N)]]</f>
        <v>Yes</v>
      </c>
      <c r="X108" s="52" t="str">
        <f>Table1[[#This Row],[Standard Opt/Mandatory]]</f>
        <v>Opt</v>
      </c>
      <c r="Y108" s="52" t="s">
        <v>1561</v>
      </c>
      <c r="Z108" s="52" t="s">
        <v>1746</v>
      </c>
      <c r="AA108" s="52" t="s">
        <v>47</v>
      </c>
      <c r="AB108" s="52" t="s">
        <v>1726</v>
      </c>
      <c r="AC108" s="52" t="s">
        <v>1561</v>
      </c>
      <c r="AD108" s="52" t="s">
        <v>1746</v>
      </c>
      <c r="AE108" s="52" t="str">
        <f>Table1[[#This Row],[Standard code for all incident types (Y/N)]]</f>
        <v>Yes</v>
      </c>
      <c r="AF108" s="52" t="str">
        <f>Table1[[#This Row],[Standard Opt/Mandatory]]</f>
        <v>Opt</v>
      </c>
      <c r="AG108" s="52"/>
    </row>
    <row r="109" spans="1:33" ht="15" customHeight="1" x14ac:dyDescent="0.25">
      <c r="A109" s="52">
        <f t="shared" si="39"/>
        <v>2</v>
      </c>
      <c r="B109" s="52">
        <f t="shared" si="40"/>
        <v>1</v>
      </c>
      <c r="C109" s="52">
        <f t="shared" si="41"/>
        <v>15</v>
      </c>
      <c r="D109" s="52">
        <f t="shared" si="42"/>
        <v>2</v>
      </c>
      <c r="E109" s="52" t="str">
        <f t="shared" si="33"/>
        <v>2.1.15.2</v>
      </c>
      <c r="F109" s="52" t="s">
        <v>2527</v>
      </c>
      <c r="G109" s="52" t="str">
        <f t="shared" si="34"/>
        <v>2 - Event codes</v>
      </c>
      <c r="H109" s="52" t="s">
        <v>1734</v>
      </c>
      <c r="I109" s="52" t="str">
        <f t="shared" si="35"/>
        <v>2.1 - Incident/complaint details</v>
      </c>
      <c r="J109" s="52" t="s">
        <v>1651</v>
      </c>
      <c r="K109" s="54" t="str">
        <f t="shared" si="36"/>
        <v>2.1.15 - Consent for manufacturer to contact reporter</v>
      </c>
      <c r="L109" s="52" t="s">
        <v>2818</v>
      </c>
      <c r="M109" s="52" t="str">
        <f t="shared" si="37"/>
        <v>2.1.15.2 - Consent not given - manufacturer/reporter contact</v>
      </c>
      <c r="N109" s="59" t="str">
        <f t="shared" si="38"/>
        <v>Consent not given - manufacturer/reporter contact</v>
      </c>
      <c r="O109" s="56" t="str">
        <f>Table1[Full Reference Number]&amp;" - "&amp;Table1[Final Code level Name]</f>
        <v>2.1.15.2 - Consent not given - manufacturer/reporter contact</v>
      </c>
      <c r="P109" s="56" t="s">
        <v>1634</v>
      </c>
      <c r="Q109" s="52" t="s">
        <v>1728</v>
      </c>
      <c r="R109" s="52" t="s">
        <v>47</v>
      </c>
      <c r="S109" s="52" t="s">
        <v>1726</v>
      </c>
      <c r="T109" s="52" t="s">
        <v>1561</v>
      </c>
      <c r="U109" s="52" t="s">
        <v>1561</v>
      </c>
      <c r="V109" s="52" t="s">
        <v>1746</v>
      </c>
      <c r="W109" s="52" t="str">
        <f>Table1[[#This Row],[Standard code for all incident types (Y/N)]]</f>
        <v>Yes</v>
      </c>
      <c r="X109" s="52" t="str">
        <f>Table1[[#This Row],[Standard Opt/Mandatory]]</f>
        <v>Opt</v>
      </c>
      <c r="Y109" s="52" t="s">
        <v>1561</v>
      </c>
      <c r="Z109" s="52" t="s">
        <v>1746</v>
      </c>
      <c r="AA109" s="52" t="s">
        <v>47</v>
      </c>
      <c r="AB109" s="52" t="s">
        <v>1726</v>
      </c>
      <c r="AC109" s="52" t="s">
        <v>1561</v>
      </c>
      <c r="AD109" s="52" t="s">
        <v>1746</v>
      </c>
      <c r="AE109" s="52" t="str">
        <f>Table1[[#This Row],[Standard code for all incident types (Y/N)]]</f>
        <v>Yes</v>
      </c>
      <c r="AF109" s="52" t="str">
        <f>Table1[[#This Row],[Standard Opt/Mandatory]]</f>
        <v>Opt</v>
      </c>
      <c r="AG109" s="52"/>
    </row>
    <row r="110" spans="1:33" ht="15" customHeight="1" x14ac:dyDescent="0.25">
      <c r="A110" s="52">
        <f t="shared" si="39"/>
        <v>2</v>
      </c>
      <c r="B110" s="52">
        <f t="shared" si="40"/>
        <v>1</v>
      </c>
      <c r="C110" s="52">
        <f t="shared" si="41"/>
        <v>15</v>
      </c>
      <c r="D110" s="52">
        <f t="shared" si="42"/>
        <v>3</v>
      </c>
      <c r="E110" s="52" t="str">
        <f t="shared" si="33"/>
        <v>2.1.15.3</v>
      </c>
      <c r="F110" s="52" t="s">
        <v>2527</v>
      </c>
      <c r="G110" s="52" t="str">
        <f t="shared" si="34"/>
        <v>2 - Event codes</v>
      </c>
      <c r="H110" s="52" t="s">
        <v>1734</v>
      </c>
      <c r="I110" s="52" t="str">
        <f t="shared" si="35"/>
        <v>2.1 - Incident/complaint details</v>
      </c>
      <c r="J110" s="52" t="s">
        <v>1651</v>
      </c>
      <c r="K110" s="54" t="str">
        <f t="shared" si="36"/>
        <v>2.1.15 - Consent for manufacturer to contact reporter</v>
      </c>
      <c r="L110" s="52" t="s">
        <v>2819</v>
      </c>
      <c r="M110" s="52" t="str">
        <f t="shared" si="37"/>
        <v>2.1.15.3 - Consent not sought - manufactuer/reporter contact</v>
      </c>
      <c r="N110" s="59" t="str">
        <f t="shared" si="38"/>
        <v>Consent not sought - manufactuer/reporter contact</v>
      </c>
      <c r="O110" s="56" t="str">
        <f>Table1[Full Reference Number]&amp;" - "&amp;Table1[Final Code level Name]</f>
        <v>2.1.15.3 - Consent not sought - manufactuer/reporter contact</v>
      </c>
      <c r="P110" s="56" t="s">
        <v>1634</v>
      </c>
      <c r="Q110" s="52" t="s">
        <v>1728</v>
      </c>
      <c r="R110" s="52" t="s">
        <v>47</v>
      </c>
      <c r="S110" s="52" t="s">
        <v>1726</v>
      </c>
      <c r="T110" s="52" t="s">
        <v>1561</v>
      </c>
      <c r="U110" s="52" t="s">
        <v>1561</v>
      </c>
      <c r="V110" s="52" t="s">
        <v>1746</v>
      </c>
      <c r="W110" s="52" t="str">
        <f>Table1[[#This Row],[Standard code for all incident types (Y/N)]]</f>
        <v>Yes</v>
      </c>
      <c r="X110" s="52" t="str">
        <f>Table1[[#This Row],[Standard Opt/Mandatory]]</f>
        <v>Opt</v>
      </c>
      <c r="Y110" s="52" t="s">
        <v>1561</v>
      </c>
      <c r="Z110" s="52" t="s">
        <v>1746</v>
      </c>
      <c r="AA110" s="52" t="s">
        <v>47</v>
      </c>
      <c r="AB110" s="52" t="s">
        <v>1726</v>
      </c>
      <c r="AC110" s="52" t="s">
        <v>1561</v>
      </c>
      <c r="AD110" s="52" t="s">
        <v>1746</v>
      </c>
      <c r="AE110" s="52" t="str">
        <f>Table1[[#This Row],[Standard code for all incident types (Y/N)]]</f>
        <v>Yes</v>
      </c>
      <c r="AF110" s="52" t="str">
        <f>Table1[[#This Row],[Standard Opt/Mandatory]]</f>
        <v>Opt</v>
      </c>
      <c r="AG110" s="52"/>
    </row>
    <row r="111" spans="1:33" s="48" customFormat="1" ht="15" customHeight="1" x14ac:dyDescent="0.25">
      <c r="A111" s="52">
        <f t="shared" si="39"/>
        <v>2</v>
      </c>
      <c r="B111" s="52">
        <f t="shared" si="40"/>
        <v>1</v>
      </c>
      <c r="C111" s="52">
        <f t="shared" si="41"/>
        <v>16</v>
      </c>
      <c r="D111" s="52" t="str">
        <f t="shared" si="42"/>
        <v/>
      </c>
      <c r="E111" s="53" t="str">
        <f t="shared" si="33"/>
        <v>2.1.16</v>
      </c>
      <c r="F111" s="52" t="s">
        <v>2527</v>
      </c>
      <c r="G111" s="54" t="str">
        <f t="shared" si="34"/>
        <v>2 - Event codes</v>
      </c>
      <c r="H111" s="52" t="s">
        <v>1734</v>
      </c>
      <c r="I111" s="54" t="str">
        <f t="shared" si="35"/>
        <v>2.1 - Incident/complaint details</v>
      </c>
      <c r="J111" s="52" t="s">
        <v>54</v>
      </c>
      <c r="K111" s="54" t="str">
        <f t="shared" si="36"/>
        <v>2.1.16 - Was the patient actually harmed?</v>
      </c>
      <c r="L111" s="52"/>
      <c r="M111" s="54" t="str">
        <f t="shared" si="37"/>
        <v/>
      </c>
      <c r="N111" s="59" t="str">
        <f t="shared" si="38"/>
        <v>Was the patient actually harmed?</v>
      </c>
      <c r="O111" s="59" t="str">
        <f>Table1[Full Reference Number]&amp;" - "&amp;Table1[Final Code level Name]</f>
        <v>2.1.16 - Was the patient actually harmed?</v>
      </c>
      <c r="P111" s="56"/>
      <c r="Q111" s="56" t="s">
        <v>837</v>
      </c>
      <c r="R111" s="52" t="s">
        <v>47</v>
      </c>
      <c r="S111" s="52" t="s">
        <v>1727</v>
      </c>
      <c r="T111" s="52" t="s">
        <v>1561</v>
      </c>
      <c r="U111" s="52" t="str">
        <f>Table1[[#This Row],[Standard code for all incident types (Y/N)]]</f>
        <v>Yes</v>
      </c>
      <c r="V111" s="52" t="str">
        <f>Table1[[#This Row],[Standard Opt/Mandatory]]</f>
        <v>Man</v>
      </c>
      <c r="W111" s="52" t="str">
        <f>Table1[[#This Row],[Standard code for all incident types (Y/N)]]</f>
        <v>Yes</v>
      </c>
      <c r="X111" s="52" t="str">
        <f>Table1[[#This Row],[Standard Opt/Mandatory]]</f>
        <v>Man</v>
      </c>
      <c r="Y111" s="52" t="str">
        <f>Table1[[#This Row],[Standard code for all incident types (Y/N)]]</f>
        <v>Yes</v>
      </c>
      <c r="Z111" s="52" t="str">
        <f>Table1[[#This Row],[Standard Opt/Mandatory]]</f>
        <v>Man</v>
      </c>
      <c r="AA111" s="52" t="str">
        <f>Table1[[#This Row],[Standard code for all incident types (Y/N)]]</f>
        <v>Yes</v>
      </c>
      <c r="AB111" s="52" t="str">
        <f>Table1[[#This Row],[Standard Opt/Mandatory]]</f>
        <v>Man</v>
      </c>
      <c r="AC111" s="52" t="str">
        <f>Table1[[#This Row],[Standard code for all incident types (Y/N)]]</f>
        <v>Yes</v>
      </c>
      <c r="AD111" s="52" t="str">
        <f>Table1[[#This Row],[Standard Opt/Mandatory]]</f>
        <v>Man</v>
      </c>
      <c r="AE111" s="52" t="str">
        <f>Table1[[#This Row],[Standard code for all incident types (Y/N)]]</f>
        <v>Yes</v>
      </c>
      <c r="AF111" s="52" t="str">
        <f>Table1[[#This Row],[Standard Opt/Mandatory]]</f>
        <v>Man</v>
      </c>
      <c r="AG111" s="52"/>
    </row>
    <row r="112" spans="1:33" ht="15" customHeight="1" x14ac:dyDescent="0.25">
      <c r="A112" s="52">
        <f t="shared" si="39"/>
        <v>2</v>
      </c>
      <c r="B112" s="52">
        <f t="shared" si="40"/>
        <v>1</v>
      </c>
      <c r="C112" s="52">
        <f t="shared" si="41"/>
        <v>17</v>
      </c>
      <c r="D112" s="52">
        <f t="shared" si="42"/>
        <v>1</v>
      </c>
      <c r="E112" s="53" t="str">
        <f t="shared" si="33"/>
        <v>2.1.17.1</v>
      </c>
      <c r="F112" s="52" t="s">
        <v>2527</v>
      </c>
      <c r="G112" s="54" t="str">
        <f t="shared" si="34"/>
        <v>2 - Event codes</v>
      </c>
      <c r="H112" s="52" t="s">
        <v>1734</v>
      </c>
      <c r="I112" s="54" t="str">
        <f t="shared" si="35"/>
        <v>2.1 - Incident/complaint details</v>
      </c>
      <c r="J112" s="52" t="s">
        <v>2164</v>
      </c>
      <c r="K112" s="54" t="str">
        <f t="shared" si="36"/>
        <v>2.1.17 - Was the patient harmed?</v>
      </c>
      <c r="L112" s="52" t="s">
        <v>2820</v>
      </c>
      <c r="M112" s="54" t="str">
        <f t="shared" si="37"/>
        <v>2.1.17.1 - Yes - patient was harmed</v>
      </c>
      <c r="N112" s="59" t="str">
        <f t="shared" si="38"/>
        <v>Yes - patient was harmed</v>
      </c>
      <c r="O112" s="59" t="str">
        <f>Table1[Full Reference Number]&amp;" - "&amp;Table1[Final Code level Name]</f>
        <v>2.1.17.1 - Yes - patient was harmed</v>
      </c>
      <c r="P112" s="56"/>
      <c r="Q112" s="52" t="s">
        <v>1728</v>
      </c>
      <c r="R112" s="52" t="s">
        <v>47</v>
      </c>
      <c r="S112" s="52" t="s">
        <v>1726</v>
      </c>
      <c r="T112" s="52" t="s">
        <v>1561</v>
      </c>
      <c r="U112" s="52" t="str">
        <f>Table1[[#This Row],[Standard code for all incident types (Y/N)]]</f>
        <v>Yes</v>
      </c>
      <c r="V112" s="52" t="str">
        <f>Table1[[#This Row],[Standard Opt/Mandatory]]</f>
        <v>Opt</v>
      </c>
      <c r="W112" s="52" t="str">
        <f>Table1[[#This Row],[Standard code for all incident types (Y/N)]]</f>
        <v>Yes</v>
      </c>
      <c r="X112" s="52" t="str">
        <f>Table1[[#This Row],[Standard Opt/Mandatory]]</f>
        <v>Opt</v>
      </c>
      <c r="Y112" s="52" t="str">
        <f>Table1[[#This Row],[Standard code for all incident types (Y/N)]]</f>
        <v>Yes</v>
      </c>
      <c r="Z112" s="52" t="str">
        <f>Table1[[#This Row],[Standard Opt/Mandatory]]</f>
        <v>Opt</v>
      </c>
      <c r="AA112" s="52" t="str">
        <f>Table1[[#This Row],[Standard code for all incident types (Y/N)]]</f>
        <v>Yes</v>
      </c>
      <c r="AB112" s="52" t="str">
        <f>Table1[[#This Row],[Standard Opt/Mandatory]]</f>
        <v>Opt</v>
      </c>
      <c r="AC112" s="52" t="str">
        <f>Table1[[#This Row],[Standard code for all incident types (Y/N)]]</f>
        <v>Yes</v>
      </c>
      <c r="AD112" s="52" t="str">
        <f>Table1[[#This Row],[Standard Opt/Mandatory]]</f>
        <v>Opt</v>
      </c>
      <c r="AE112" s="52" t="str">
        <f>Table1[[#This Row],[Standard code for all incident types (Y/N)]]</f>
        <v>Yes</v>
      </c>
      <c r="AF112" s="52" t="str">
        <f>Table1[[#This Row],[Standard Opt/Mandatory]]</f>
        <v>Opt</v>
      </c>
      <c r="AG112" s="52"/>
    </row>
    <row r="113" spans="1:33" ht="15" customHeight="1" x14ac:dyDescent="0.25">
      <c r="A113" s="52">
        <f t="shared" si="39"/>
        <v>2</v>
      </c>
      <c r="B113" s="52">
        <f t="shared" si="40"/>
        <v>1</v>
      </c>
      <c r="C113" s="52">
        <f t="shared" si="41"/>
        <v>17</v>
      </c>
      <c r="D113" s="52">
        <f t="shared" si="42"/>
        <v>2</v>
      </c>
      <c r="E113" s="53" t="str">
        <f t="shared" si="33"/>
        <v>2.1.17.2</v>
      </c>
      <c r="F113" s="52" t="s">
        <v>2527</v>
      </c>
      <c r="G113" s="54" t="str">
        <f t="shared" si="34"/>
        <v>2 - Event codes</v>
      </c>
      <c r="H113" s="52" t="s">
        <v>1734</v>
      </c>
      <c r="I113" s="54" t="str">
        <f t="shared" si="35"/>
        <v>2.1 - Incident/complaint details</v>
      </c>
      <c r="J113" s="52" t="s">
        <v>2164</v>
      </c>
      <c r="K113" s="54" t="str">
        <f t="shared" si="36"/>
        <v>2.1.17 - Was the patient harmed?</v>
      </c>
      <c r="L113" s="52" t="s">
        <v>2821</v>
      </c>
      <c r="M113" s="54" t="str">
        <f t="shared" si="37"/>
        <v>2.1.17.2 - No - patient not harmed</v>
      </c>
      <c r="N113" s="59" t="str">
        <f t="shared" si="38"/>
        <v>No - patient not harmed</v>
      </c>
      <c r="O113" s="59" t="str">
        <f>Table1[Full Reference Number]&amp;" - "&amp;Table1[Final Code level Name]</f>
        <v>2.1.17.2 - No - patient not harmed</v>
      </c>
      <c r="P113" s="56"/>
      <c r="Q113" s="52" t="s">
        <v>1728</v>
      </c>
      <c r="R113" s="52" t="s">
        <v>47</v>
      </c>
      <c r="S113" s="52" t="s">
        <v>1726</v>
      </c>
      <c r="T113" s="52" t="s">
        <v>1561</v>
      </c>
      <c r="U113" s="52" t="str">
        <f>Table1[[#This Row],[Standard code for all incident types (Y/N)]]</f>
        <v>Yes</v>
      </c>
      <c r="V113" s="52" t="str">
        <f>Table1[[#This Row],[Standard Opt/Mandatory]]</f>
        <v>Opt</v>
      </c>
      <c r="W113" s="52" t="str">
        <f>Table1[[#This Row],[Standard code for all incident types (Y/N)]]</f>
        <v>Yes</v>
      </c>
      <c r="X113" s="52" t="str">
        <f>Table1[[#This Row],[Standard Opt/Mandatory]]</f>
        <v>Opt</v>
      </c>
      <c r="Y113" s="52" t="str">
        <f>Table1[[#This Row],[Standard code for all incident types (Y/N)]]</f>
        <v>Yes</v>
      </c>
      <c r="Z113" s="52" t="str">
        <f>Table1[[#This Row],[Standard Opt/Mandatory]]</f>
        <v>Opt</v>
      </c>
      <c r="AA113" s="52" t="str">
        <f>Table1[[#This Row],[Standard code for all incident types (Y/N)]]</f>
        <v>Yes</v>
      </c>
      <c r="AB113" s="52" t="str">
        <f>Table1[[#This Row],[Standard Opt/Mandatory]]</f>
        <v>Opt</v>
      </c>
      <c r="AC113" s="52" t="str">
        <f>Table1[[#This Row],[Standard code for all incident types (Y/N)]]</f>
        <v>Yes</v>
      </c>
      <c r="AD113" s="52" t="str">
        <f>Table1[[#This Row],[Standard Opt/Mandatory]]</f>
        <v>Opt</v>
      </c>
      <c r="AE113" s="52" t="str">
        <f>Table1[[#This Row],[Standard code for all incident types (Y/N)]]</f>
        <v>Yes</v>
      </c>
      <c r="AF113" s="52" t="str">
        <f>Table1[[#This Row],[Standard Opt/Mandatory]]</f>
        <v>Opt</v>
      </c>
      <c r="AG113" s="52"/>
    </row>
    <row r="114" spans="1:33" ht="15" customHeight="1" x14ac:dyDescent="0.25">
      <c r="A114" s="52">
        <f t="shared" si="39"/>
        <v>2</v>
      </c>
      <c r="B114" s="52">
        <f t="shared" si="40"/>
        <v>1</v>
      </c>
      <c r="C114" s="52">
        <f t="shared" si="41"/>
        <v>17</v>
      </c>
      <c r="D114" s="52">
        <f t="shared" si="42"/>
        <v>3</v>
      </c>
      <c r="E114" s="53" t="str">
        <f t="shared" si="33"/>
        <v>2.1.17.3</v>
      </c>
      <c r="F114" s="52" t="s">
        <v>2527</v>
      </c>
      <c r="G114" s="54" t="str">
        <f t="shared" si="34"/>
        <v>2 - Event codes</v>
      </c>
      <c r="H114" s="52" t="s">
        <v>1734</v>
      </c>
      <c r="I114" s="54" t="str">
        <f t="shared" si="35"/>
        <v>2.1 - Incident/complaint details</v>
      </c>
      <c r="J114" s="52" t="s">
        <v>2164</v>
      </c>
      <c r="K114" s="54" t="str">
        <f t="shared" si="36"/>
        <v>2.1.17 - Was the patient harmed?</v>
      </c>
      <c r="L114" s="52" t="s">
        <v>2165</v>
      </c>
      <c r="M114" s="54" t="str">
        <f t="shared" si="37"/>
        <v>2.1.17.3 - Don't know</v>
      </c>
      <c r="N114" s="59" t="str">
        <f t="shared" si="38"/>
        <v>Don't know</v>
      </c>
      <c r="O114" s="59" t="str">
        <f>Table1[Full Reference Number]&amp;" - "&amp;Table1[Final Code level Name]</f>
        <v>2.1.17.3 - Don't know</v>
      </c>
      <c r="P114" s="56"/>
      <c r="Q114" s="52" t="s">
        <v>1728</v>
      </c>
      <c r="R114" s="52" t="s">
        <v>47</v>
      </c>
      <c r="S114" s="52" t="s">
        <v>1726</v>
      </c>
      <c r="T114" s="52" t="s">
        <v>1561</v>
      </c>
      <c r="U114" s="52" t="str">
        <f>Table1[[#This Row],[Standard code for all incident types (Y/N)]]</f>
        <v>Yes</v>
      </c>
      <c r="V114" s="52" t="str">
        <f>Table1[[#This Row],[Standard Opt/Mandatory]]</f>
        <v>Opt</v>
      </c>
      <c r="W114" s="52" t="str">
        <f>Table1[[#This Row],[Standard code for all incident types (Y/N)]]</f>
        <v>Yes</v>
      </c>
      <c r="X114" s="52" t="str">
        <f>Table1[[#This Row],[Standard Opt/Mandatory]]</f>
        <v>Opt</v>
      </c>
      <c r="Y114" s="52" t="str">
        <f>Table1[[#This Row],[Standard code for all incident types (Y/N)]]</f>
        <v>Yes</v>
      </c>
      <c r="Z114" s="52" t="str">
        <f>Table1[[#This Row],[Standard Opt/Mandatory]]</f>
        <v>Opt</v>
      </c>
      <c r="AA114" s="52" t="str">
        <f>Table1[[#This Row],[Standard code for all incident types (Y/N)]]</f>
        <v>Yes</v>
      </c>
      <c r="AB114" s="52" t="str">
        <f>Table1[[#This Row],[Standard Opt/Mandatory]]</f>
        <v>Opt</v>
      </c>
      <c r="AC114" s="52" t="str">
        <f>Table1[[#This Row],[Standard code for all incident types (Y/N)]]</f>
        <v>Yes</v>
      </c>
      <c r="AD114" s="52" t="str">
        <f>Table1[[#This Row],[Standard Opt/Mandatory]]</f>
        <v>Opt</v>
      </c>
      <c r="AE114" s="52" t="str">
        <f>Table1[[#This Row],[Standard code for all incident types (Y/N)]]</f>
        <v>Yes</v>
      </c>
      <c r="AF114" s="52" t="str">
        <f>Table1[[#This Row],[Standard Opt/Mandatory]]</f>
        <v>Opt</v>
      </c>
      <c r="AG114" s="52"/>
    </row>
    <row r="115" spans="1:33" ht="15" customHeight="1" x14ac:dyDescent="0.25">
      <c r="A115" s="52">
        <f t="shared" si="39"/>
        <v>2</v>
      </c>
      <c r="B115" s="52">
        <f t="shared" si="40"/>
        <v>1</v>
      </c>
      <c r="C115" s="52">
        <f t="shared" si="41"/>
        <v>18</v>
      </c>
      <c r="D115" s="52" t="str">
        <f t="shared" si="42"/>
        <v/>
      </c>
      <c r="E115" s="52" t="str">
        <f t="shared" si="27"/>
        <v>2.1.18</v>
      </c>
      <c r="F115" s="52" t="s">
        <v>2527</v>
      </c>
      <c r="G115" s="52" t="str">
        <f t="shared" si="28"/>
        <v>2 - Event codes</v>
      </c>
      <c r="H115" s="52" t="s">
        <v>1734</v>
      </c>
      <c r="I115" s="52" t="str">
        <f t="shared" si="29"/>
        <v>2.1 - Incident/complaint details</v>
      </c>
      <c r="J115" s="52" t="s">
        <v>1639</v>
      </c>
      <c r="K115" s="54" t="str">
        <f t="shared" si="30"/>
        <v>2.1.18 - Description of harm</v>
      </c>
      <c r="L115" s="52"/>
      <c r="M115" s="52" t="str">
        <f t="shared" si="31"/>
        <v/>
      </c>
      <c r="N115" s="59" t="str">
        <f t="shared" si="32"/>
        <v>Description of harm</v>
      </c>
      <c r="O115" s="56" t="str">
        <f>Table1[Full Reference Number]&amp;" - "&amp;Table1[Final Code level Name]</f>
        <v>2.1.18 - Description of harm</v>
      </c>
      <c r="P115" s="56" t="s">
        <v>1640</v>
      </c>
      <c r="Q115" s="52" t="s">
        <v>1744</v>
      </c>
      <c r="R115" s="52" t="s">
        <v>47</v>
      </c>
      <c r="S115" s="52" t="s">
        <v>1726</v>
      </c>
      <c r="T115" s="52" t="s">
        <v>1561</v>
      </c>
      <c r="U115" s="52" t="str">
        <f>Table1[[#This Row],[Standard code for all incident types (Y/N)]]</f>
        <v>Yes</v>
      </c>
      <c r="V115" s="52" t="str">
        <f>Table1[[#This Row],[Standard Opt/Mandatory]]</f>
        <v>Opt</v>
      </c>
      <c r="W115" s="52" t="str">
        <f>Table1[[#This Row],[Standard code for all incident types (Y/N)]]</f>
        <v>Yes</v>
      </c>
      <c r="X115" s="52" t="str">
        <f>Table1[[#This Row],[Standard Opt/Mandatory]]</f>
        <v>Opt</v>
      </c>
      <c r="Y115" s="52" t="str">
        <f>Table1[[#This Row],[Standard code for all incident types (Y/N)]]</f>
        <v>Yes</v>
      </c>
      <c r="Z115" s="52" t="str">
        <f>Table1[[#This Row],[Standard Opt/Mandatory]]</f>
        <v>Opt</v>
      </c>
      <c r="AA115" s="52" t="str">
        <f>Table1[[#This Row],[Standard code for all incident types (Y/N)]]</f>
        <v>Yes</v>
      </c>
      <c r="AB115" s="52" t="str">
        <f>Table1[[#This Row],[Standard Opt/Mandatory]]</f>
        <v>Opt</v>
      </c>
      <c r="AC115" s="52" t="str">
        <f>Table1[[#This Row],[Standard code for all incident types (Y/N)]]</f>
        <v>Yes</v>
      </c>
      <c r="AD115" s="52" t="str">
        <f>Table1[[#This Row],[Standard Opt/Mandatory]]</f>
        <v>Opt</v>
      </c>
      <c r="AE115" s="52" t="str">
        <f>Table1[[#This Row],[Standard code for all incident types (Y/N)]]</f>
        <v>Yes</v>
      </c>
      <c r="AF115" s="52" t="str">
        <f>Table1[[#This Row],[Standard Opt/Mandatory]]</f>
        <v>Opt</v>
      </c>
      <c r="AG115" s="52"/>
    </row>
    <row r="116" spans="1:33" s="47" customFormat="1" ht="15" customHeight="1" x14ac:dyDescent="0.25">
      <c r="A116" s="52">
        <f t="shared" si="39"/>
        <v>2</v>
      </c>
      <c r="B116" s="52">
        <f t="shared" si="40"/>
        <v>1</v>
      </c>
      <c r="C116" s="52">
        <f t="shared" si="41"/>
        <v>19</v>
      </c>
      <c r="D116" s="52" t="str">
        <f t="shared" si="42"/>
        <v/>
      </c>
      <c r="E116" s="52" t="str">
        <f t="shared" si="27"/>
        <v>2.1.19</v>
      </c>
      <c r="F116" s="52" t="s">
        <v>2527</v>
      </c>
      <c r="G116" s="52" t="str">
        <f t="shared" si="28"/>
        <v>2 - Event codes</v>
      </c>
      <c r="H116" s="52" t="s">
        <v>1734</v>
      </c>
      <c r="I116" s="52" t="str">
        <f t="shared" si="29"/>
        <v>2.1 - Incident/complaint details</v>
      </c>
      <c r="J116" s="55" t="s">
        <v>1644</v>
      </c>
      <c r="K116" s="52" t="str">
        <f t="shared" si="30"/>
        <v>2.1.19 - Prevention of incident/complaint</v>
      </c>
      <c r="L116" s="52"/>
      <c r="M116" s="52" t="str">
        <f t="shared" si="31"/>
        <v/>
      </c>
      <c r="N116" s="56" t="str">
        <f t="shared" si="32"/>
        <v>Prevention of incident/complaint</v>
      </c>
      <c r="O116" s="56" t="str">
        <f>Table1[Full Reference Number]&amp;" - "&amp;Table1[Final Code level Name]</f>
        <v>2.1.19 - Prevention of incident/complaint</v>
      </c>
      <c r="P116" s="56" t="s">
        <v>1631</v>
      </c>
      <c r="Q116" s="52" t="s">
        <v>837</v>
      </c>
      <c r="R116" s="52" t="s">
        <v>47</v>
      </c>
      <c r="S116" s="52" t="s">
        <v>1727</v>
      </c>
      <c r="T116" s="52" t="s">
        <v>1561</v>
      </c>
      <c r="U116" s="52" t="str">
        <f>Table1[[#This Row],[Standard code for all incident types (Y/N)]]</f>
        <v>Yes</v>
      </c>
      <c r="V116" s="52" t="str">
        <f>Table1[[#This Row],[Standard Opt/Mandatory]]</f>
        <v>Man</v>
      </c>
      <c r="W116" s="52" t="str">
        <f>Table1[[#This Row],[Standard code for all incident types (Y/N)]]</f>
        <v>Yes</v>
      </c>
      <c r="X116" s="52" t="str">
        <f>Table1[[#This Row],[Standard Opt/Mandatory]]</f>
        <v>Man</v>
      </c>
      <c r="Y116" s="52" t="str">
        <f>Table1[[#This Row],[Standard code for all incident types (Y/N)]]</f>
        <v>Yes</v>
      </c>
      <c r="Z116" s="52" t="str">
        <f>Table1[[#This Row],[Standard Opt/Mandatory]]</f>
        <v>Man</v>
      </c>
      <c r="AA116" s="52" t="str">
        <f>Table1[[#This Row],[Standard code for all incident types (Y/N)]]</f>
        <v>Yes</v>
      </c>
      <c r="AB116" s="52" t="str">
        <f>Table1[[#This Row],[Standard Opt/Mandatory]]</f>
        <v>Man</v>
      </c>
      <c r="AC116" s="52" t="str">
        <f>Table1[[#This Row],[Standard code for all incident types (Y/N)]]</f>
        <v>Yes</v>
      </c>
      <c r="AD116" s="52" t="str">
        <f>Table1[[#This Row],[Standard Opt/Mandatory]]</f>
        <v>Man</v>
      </c>
      <c r="AE116" s="52" t="str">
        <f>Table1[[#This Row],[Standard code for all incident types (Y/N)]]</f>
        <v>Yes</v>
      </c>
      <c r="AF116" s="52" t="str">
        <f>Table1[[#This Row],[Standard Opt/Mandatory]]</f>
        <v>Man</v>
      </c>
      <c r="AG116" s="52"/>
    </row>
    <row r="117" spans="1:33" ht="15" customHeight="1" x14ac:dyDescent="0.25">
      <c r="A117" s="52">
        <f t="shared" si="39"/>
        <v>2</v>
      </c>
      <c r="B117" s="52">
        <f t="shared" si="40"/>
        <v>1</v>
      </c>
      <c r="C117" s="52">
        <f t="shared" si="41"/>
        <v>19</v>
      </c>
      <c r="D117" s="52">
        <f t="shared" si="42"/>
        <v>1</v>
      </c>
      <c r="E117" s="52" t="str">
        <f t="shared" si="27"/>
        <v>2.1.19.1</v>
      </c>
      <c r="F117" s="52" t="s">
        <v>2527</v>
      </c>
      <c r="G117" s="52" t="str">
        <f t="shared" si="28"/>
        <v>2 - Event codes</v>
      </c>
      <c r="H117" s="52" t="s">
        <v>1734</v>
      </c>
      <c r="I117" s="52" t="str">
        <f t="shared" si="29"/>
        <v>2.1 - Incident/complaint details</v>
      </c>
      <c r="J117" s="52" t="s">
        <v>1644</v>
      </c>
      <c r="K117" s="54" t="str">
        <f t="shared" si="30"/>
        <v>2.1.19 - Prevention of incident/complaint</v>
      </c>
      <c r="L117" s="52" t="s">
        <v>2822</v>
      </c>
      <c r="M117" s="52" t="str">
        <f t="shared" si="31"/>
        <v>2.1.19.1 - Preventatble incident/complaint</v>
      </c>
      <c r="N117" s="59" t="str">
        <f t="shared" si="32"/>
        <v>Preventatble incident/complaint</v>
      </c>
      <c r="O117" s="56" t="str">
        <f>Table1[Full Reference Number]&amp;" - "&amp;Table1[Final Code level Name]</f>
        <v>2.1.19.1 - Preventatble incident/complaint</v>
      </c>
      <c r="P117" s="56"/>
      <c r="Q117" s="52" t="s">
        <v>1728</v>
      </c>
      <c r="R117" s="52" t="s">
        <v>47</v>
      </c>
      <c r="S117" s="52" t="s">
        <v>1726</v>
      </c>
      <c r="T117" s="52" t="s">
        <v>1561</v>
      </c>
      <c r="U117" s="52" t="str">
        <f>Table1[[#This Row],[Standard code for all incident types (Y/N)]]</f>
        <v>Yes</v>
      </c>
      <c r="V117" s="52" t="str">
        <f>Table1[[#This Row],[Standard Opt/Mandatory]]</f>
        <v>Opt</v>
      </c>
      <c r="W117" s="52" t="str">
        <f>Table1[[#This Row],[Standard code for all incident types (Y/N)]]</f>
        <v>Yes</v>
      </c>
      <c r="X117" s="52" t="str">
        <f>Table1[[#This Row],[Standard Opt/Mandatory]]</f>
        <v>Opt</v>
      </c>
      <c r="Y117" s="52" t="str">
        <f>Table1[[#This Row],[Standard code for all incident types (Y/N)]]</f>
        <v>Yes</v>
      </c>
      <c r="Z117" s="52" t="str">
        <f>Table1[[#This Row],[Standard Opt/Mandatory]]</f>
        <v>Opt</v>
      </c>
      <c r="AA117" s="52" t="str">
        <f>Table1[[#This Row],[Standard code for all incident types (Y/N)]]</f>
        <v>Yes</v>
      </c>
      <c r="AB117" s="52" t="str">
        <f>Table1[[#This Row],[Standard Opt/Mandatory]]</f>
        <v>Opt</v>
      </c>
      <c r="AC117" s="52" t="str">
        <f>Table1[[#This Row],[Standard code for all incident types (Y/N)]]</f>
        <v>Yes</v>
      </c>
      <c r="AD117" s="52" t="str">
        <f>Table1[[#This Row],[Standard Opt/Mandatory]]</f>
        <v>Opt</v>
      </c>
      <c r="AE117" s="52" t="str">
        <f>Table1[[#This Row],[Standard code for all incident types (Y/N)]]</f>
        <v>Yes</v>
      </c>
      <c r="AF117" s="52" t="str">
        <f>Table1[[#This Row],[Standard Opt/Mandatory]]</f>
        <v>Opt</v>
      </c>
      <c r="AG117" s="52"/>
    </row>
    <row r="118" spans="1:33" ht="15" customHeight="1" x14ac:dyDescent="0.25">
      <c r="A118" s="52">
        <f t="shared" si="39"/>
        <v>2</v>
      </c>
      <c r="B118" s="52">
        <f t="shared" si="40"/>
        <v>1</v>
      </c>
      <c r="C118" s="52">
        <f t="shared" si="41"/>
        <v>19</v>
      </c>
      <c r="D118" s="52">
        <f t="shared" si="42"/>
        <v>2</v>
      </c>
      <c r="E118" s="52" t="str">
        <f t="shared" si="27"/>
        <v>2.1.19.2</v>
      </c>
      <c r="F118" s="52" t="s">
        <v>2527</v>
      </c>
      <c r="G118" s="52" t="str">
        <f t="shared" si="28"/>
        <v>2 - Event codes</v>
      </c>
      <c r="H118" s="52" t="s">
        <v>1734</v>
      </c>
      <c r="I118" s="52" t="str">
        <f t="shared" si="29"/>
        <v>2.1 - Incident/complaint details</v>
      </c>
      <c r="J118" s="52" t="s">
        <v>1644</v>
      </c>
      <c r="K118" s="54" t="str">
        <f t="shared" si="30"/>
        <v>2.1.19 - Prevention of incident/complaint</v>
      </c>
      <c r="L118" s="52" t="s">
        <v>2823</v>
      </c>
      <c r="M118" s="52" t="str">
        <f t="shared" si="31"/>
        <v>2.1.19.2 - Unpreventable incident/complaint</v>
      </c>
      <c r="N118" s="59" t="str">
        <f t="shared" si="32"/>
        <v>Unpreventable incident/complaint</v>
      </c>
      <c r="O118" s="56" t="str">
        <f>Table1[Full Reference Number]&amp;" - "&amp;Table1[Final Code level Name]</f>
        <v>2.1.19.2 - Unpreventable incident/complaint</v>
      </c>
      <c r="P118" s="56"/>
      <c r="Q118" s="52" t="s">
        <v>1728</v>
      </c>
      <c r="R118" s="52" t="s">
        <v>47</v>
      </c>
      <c r="S118" s="52" t="s">
        <v>1726</v>
      </c>
      <c r="T118" s="52" t="s">
        <v>1561</v>
      </c>
      <c r="U118" s="52" t="str">
        <f>Table1[[#This Row],[Standard code for all incident types (Y/N)]]</f>
        <v>Yes</v>
      </c>
      <c r="V118" s="52" t="str">
        <f>Table1[[#This Row],[Standard Opt/Mandatory]]</f>
        <v>Opt</v>
      </c>
      <c r="W118" s="52" t="str">
        <f>Table1[[#This Row],[Standard code for all incident types (Y/N)]]</f>
        <v>Yes</v>
      </c>
      <c r="X118" s="52" t="str">
        <f>Table1[[#This Row],[Standard Opt/Mandatory]]</f>
        <v>Opt</v>
      </c>
      <c r="Y118" s="52" t="str">
        <f>Table1[[#This Row],[Standard code for all incident types (Y/N)]]</f>
        <v>Yes</v>
      </c>
      <c r="Z118" s="52" t="str">
        <f>Table1[[#This Row],[Standard Opt/Mandatory]]</f>
        <v>Opt</v>
      </c>
      <c r="AA118" s="52" t="str">
        <f>Table1[[#This Row],[Standard code for all incident types (Y/N)]]</f>
        <v>Yes</v>
      </c>
      <c r="AB118" s="52" t="str">
        <f>Table1[[#This Row],[Standard Opt/Mandatory]]</f>
        <v>Opt</v>
      </c>
      <c r="AC118" s="52" t="str">
        <f>Table1[[#This Row],[Standard code for all incident types (Y/N)]]</f>
        <v>Yes</v>
      </c>
      <c r="AD118" s="52" t="str">
        <f>Table1[[#This Row],[Standard Opt/Mandatory]]</f>
        <v>Opt</v>
      </c>
      <c r="AE118" s="52" t="str">
        <f>Table1[[#This Row],[Standard code for all incident types (Y/N)]]</f>
        <v>Yes</v>
      </c>
      <c r="AF118" s="52" t="str">
        <f>Table1[[#This Row],[Standard Opt/Mandatory]]</f>
        <v>Opt</v>
      </c>
      <c r="AG118" s="52"/>
    </row>
    <row r="119" spans="1:33" ht="15" customHeight="1" x14ac:dyDescent="0.25">
      <c r="A119" s="52">
        <f t="shared" si="39"/>
        <v>2</v>
      </c>
      <c r="B119" s="52">
        <f t="shared" si="40"/>
        <v>1</v>
      </c>
      <c r="C119" s="52">
        <f t="shared" si="41"/>
        <v>19</v>
      </c>
      <c r="D119" s="52">
        <f t="shared" si="42"/>
        <v>3</v>
      </c>
      <c r="E119" s="52" t="str">
        <f t="shared" si="27"/>
        <v>2.1.19.3</v>
      </c>
      <c r="F119" s="52" t="s">
        <v>2527</v>
      </c>
      <c r="G119" s="52" t="str">
        <f t="shared" si="28"/>
        <v>2 - Event codes</v>
      </c>
      <c r="H119" s="52" t="s">
        <v>1734</v>
      </c>
      <c r="I119" s="52" t="str">
        <f t="shared" si="29"/>
        <v>2.1 - Incident/complaint details</v>
      </c>
      <c r="J119" s="52" t="s">
        <v>1644</v>
      </c>
      <c r="K119" s="54" t="str">
        <f t="shared" si="30"/>
        <v>2.1.19 - Prevention of incident/complaint</v>
      </c>
      <c r="L119" s="52" t="s">
        <v>2824</v>
      </c>
      <c r="M119" s="52" t="str">
        <f t="shared" si="31"/>
        <v>2.1.19.3 - Unknown if incident/complaint preventable</v>
      </c>
      <c r="N119" s="59" t="str">
        <f t="shared" si="32"/>
        <v>Unknown if incident/complaint preventable</v>
      </c>
      <c r="O119" s="56" t="str">
        <f>Table1[Full Reference Number]&amp;" - "&amp;Table1[Final Code level Name]</f>
        <v>2.1.19.3 - Unknown if incident/complaint preventable</v>
      </c>
      <c r="P119" s="56"/>
      <c r="Q119" s="52" t="s">
        <v>1728</v>
      </c>
      <c r="R119" s="52" t="s">
        <v>47</v>
      </c>
      <c r="S119" s="52" t="s">
        <v>1726</v>
      </c>
      <c r="T119" s="52" t="s">
        <v>1561</v>
      </c>
      <c r="U119" s="52" t="str">
        <f>Table1[[#This Row],[Standard code for all incident types (Y/N)]]</f>
        <v>Yes</v>
      </c>
      <c r="V119" s="52" t="str">
        <f>Table1[[#This Row],[Standard Opt/Mandatory]]</f>
        <v>Opt</v>
      </c>
      <c r="W119" s="52" t="str">
        <f>Table1[[#This Row],[Standard code for all incident types (Y/N)]]</f>
        <v>Yes</v>
      </c>
      <c r="X119" s="52" t="str">
        <f>Table1[[#This Row],[Standard Opt/Mandatory]]</f>
        <v>Opt</v>
      </c>
      <c r="Y119" s="52" t="str">
        <f>Table1[[#This Row],[Standard code for all incident types (Y/N)]]</f>
        <v>Yes</v>
      </c>
      <c r="Z119" s="52" t="str">
        <f>Table1[[#This Row],[Standard Opt/Mandatory]]</f>
        <v>Opt</v>
      </c>
      <c r="AA119" s="52" t="str">
        <f>Table1[[#This Row],[Standard code for all incident types (Y/N)]]</f>
        <v>Yes</v>
      </c>
      <c r="AB119" s="52" t="str">
        <f>Table1[[#This Row],[Standard Opt/Mandatory]]</f>
        <v>Opt</v>
      </c>
      <c r="AC119" s="52" t="str">
        <f>Table1[[#This Row],[Standard code for all incident types (Y/N)]]</f>
        <v>Yes</v>
      </c>
      <c r="AD119" s="52" t="str">
        <f>Table1[[#This Row],[Standard Opt/Mandatory]]</f>
        <v>Opt</v>
      </c>
      <c r="AE119" s="52" t="str">
        <f>Table1[[#This Row],[Standard code for all incident types (Y/N)]]</f>
        <v>Yes</v>
      </c>
      <c r="AF119" s="52" t="str">
        <f>Table1[[#This Row],[Standard Opt/Mandatory]]</f>
        <v>Opt</v>
      </c>
      <c r="AG119" s="52"/>
    </row>
    <row r="120" spans="1:33" s="47" customFormat="1" ht="15" customHeight="1" x14ac:dyDescent="0.25">
      <c r="A120" s="52">
        <f t="shared" si="39"/>
        <v>2</v>
      </c>
      <c r="B120" s="52">
        <f t="shared" si="40"/>
        <v>2</v>
      </c>
      <c r="C120" s="52" t="str">
        <f t="shared" si="41"/>
        <v/>
      </c>
      <c r="D120" s="52" t="str">
        <f t="shared" si="42"/>
        <v/>
      </c>
      <c r="E120" s="52" t="str">
        <f t="shared" ref="E120:E190" si="43">A120&amp;IF(B120="","","."&amp;B120)&amp;IF(C120="","","."&amp;C120)&amp;IF(D120="","","."&amp;D120)</f>
        <v>2.2</v>
      </c>
      <c r="F120" s="52" t="s">
        <v>2527</v>
      </c>
      <c r="G120" s="52" t="str">
        <f t="shared" ref="G120:G190" si="44">A120&amp;" - "&amp;F120</f>
        <v>2 - Event codes</v>
      </c>
      <c r="H120" s="52" t="s">
        <v>2702</v>
      </c>
      <c r="I120" s="52" t="str">
        <f t="shared" ref="I120:I190" si="45">IF(B120="","",A120&amp;"."&amp;B120&amp;" - "&amp;H120)</f>
        <v>2.2 - Incident/complaint type</v>
      </c>
      <c r="J120" s="55"/>
      <c r="K120" s="52" t="str">
        <f t="shared" ref="K120:K190" si="46">IF(C120="","",A120&amp;"."&amp;B120&amp;"."&amp;C120&amp;" - "&amp;J120)</f>
        <v/>
      </c>
      <c r="L120" s="52"/>
      <c r="M120" s="52" t="str">
        <f t="shared" ref="M120:M190" si="47">IF(D120="","",A120&amp;"."&amp;B120&amp;"."&amp;C120&amp;"."&amp;D120&amp;" - "&amp;L120)</f>
        <v/>
      </c>
      <c r="N120" s="56" t="str">
        <f t="shared" ref="N120:N190" si="48">IF(NOT(ISBLANK(L120)),L120,
IF(NOT(ISBLANK(J120)),J120,
IF(NOT(ISBLANK(H120)),H120,
IF(NOT(ISBLANK(F120)),F120))))</f>
        <v>Incident/complaint type</v>
      </c>
      <c r="O120" s="56" t="str">
        <f>Table1[Full Reference Number]&amp;" - "&amp;Table1[Final Code level Name]</f>
        <v>2.2 - Incident/complaint type</v>
      </c>
      <c r="P120" s="56"/>
      <c r="Q120" s="52" t="s">
        <v>837</v>
      </c>
      <c r="R120" s="52" t="s">
        <v>47</v>
      </c>
      <c r="S120" s="52" t="s">
        <v>1727</v>
      </c>
      <c r="T120" s="52" t="s">
        <v>1561</v>
      </c>
      <c r="U120" s="52" t="str">
        <f>Table1[[#This Row],[Standard code for all incident types (Y/N)]]</f>
        <v>Yes</v>
      </c>
      <c r="V120" s="52" t="str">
        <f>Table1[[#This Row],[Standard Opt/Mandatory]]</f>
        <v>Man</v>
      </c>
      <c r="W120" s="52" t="str">
        <f>Table1[[#This Row],[Standard code for all incident types (Y/N)]]</f>
        <v>Yes</v>
      </c>
      <c r="X120" s="52" t="str">
        <f>Table1[[#This Row],[Standard Opt/Mandatory]]</f>
        <v>Man</v>
      </c>
      <c r="Y120" s="52" t="str">
        <f>Table1[[#This Row],[Standard code for all incident types (Y/N)]]</f>
        <v>Yes</v>
      </c>
      <c r="Z120" s="52" t="str">
        <f>Table1[[#This Row],[Standard Opt/Mandatory]]</f>
        <v>Man</v>
      </c>
      <c r="AA120" s="52" t="str">
        <f>Table1[[#This Row],[Standard code for all incident types (Y/N)]]</f>
        <v>Yes</v>
      </c>
      <c r="AB120" s="52" t="str">
        <f>Table1[[#This Row],[Standard Opt/Mandatory]]</f>
        <v>Man</v>
      </c>
      <c r="AC120" s="52" t="str">
        <f>Table1[[#This Row],[Standard code for all incident types (Y/N)]]</f>
        <v>Yes</v>
      </c>
      <c r="AD120" s="52" t="str">
        <f>Table1[[#This Row],[Standard Opt/Mandatory]]</f>
        <v>Man</v>
      </c>
      <c r="AE120" s="52" t="str">
        <f>Table1[[#This Row],[Standard code for all incident types (Y/N)]]</f>
        <v>Yes</v>
      </c>
      <c r="AF120" s="52" t="str">
        <f>Table1[[#This Row],[Standard Opt/Mandatory]]</f>
        <v>Man</v>
      </c>
      <c r="AG120" s="52"/>
    </row>
    <row r="121" spans="1:33" ht="15" customHeight="1" x14ac:dyDescent="0.25">
      <c r="A121" s="52">
        <f t="shared" si="39"/>
        <v>2</v>
      </c>
      <c r="B121" s="52">
        <f t="shared" si="40"/>
        <v>2</v>
      </c>
      <c r="C121" s="52">
        <f t="shared" si="41"/>
        <v>1</v>
      </c>
      <c r="D121" s="52" t="str">
        <f t="shared" si="42"/>
        <v/>
      </c>
      <c r="E121" s="52" t="str">
        <f t="shared" si="43"/>
        <v>2.2.1</v>
      </c>
      <c r="F121" s="52" t="s">
        <v>2527</v>
      </c>
      <c r="G121" s="52" t="str">
        <f t="shared" si="44"/>
        <v>2 - Event codes</v>
      </c>
      <c r="H121" s="52" t="s">
        <v>2702</v>
      </c>
      <c r="I121" s="52" t="str">
        <f t="shared" si="45"/>
        <v>2.2 - Incident/complaint type</v>
      </c>
      <c r="J121" s="52" t="s">
        <v>2736</v>
      </c>
      <c r="K121" s="52" t="str">
        <f t="shared" si="46"/>
        <v>2.2.1 - Patient safety incident including duty of candour</v>
      </c>
      <c r="L121" s="52"/>
      <c r="M121" s="52" t="str">
        <f t="shared" si="47"/>
        <v/>
      </c>
      <c r="N121" s="56" t="str">
        <f t="shared" si="48"/>
        <v>Patient safety incident including duty of candour</v>
      </c>
      <c r="O121" s="56" t="str">
        <f>Table1[Full Reference Number]&amp;" - "&amp;Table1[Final Code level Name]</f>
        <v>2.2.1 - Patient safety incident including duty of candour</v>
      </c>
      <c r="P121" s="67"/>
      <c r="Q121" s="52" t="s">
        <v>1729</v>
      </c>
      <c r="R121" s="52" t="s">
        <v>47</v>
      </c>
      <c r="S121" s="52" t="s">
        <v>1726</v>
      </c>
      <c r="T121" s="52" t="s">
        <v>1561</v>
      </c>
      <c r="U121" s="52" t="str">
        <f>Table1[[#This Row],[Standard code for all incident types (Y/N)]]</f>
        <v>Yes</v>
      </c>
      <c r="V121" s="52" t="str">
        <f>Table1[[#This Row],[Standard Opt/Mandatory]]</f>
        <v>Opt</v>
      </c>
      <c r="W121" s="52" t="str">
        <f>Table1[[#This Row],[Standard code for all incident types (Y/N)]]</f>
        <v>Yes</v>
      </c>
      <c r="X121" s="52" t="str">
        <f>Table1[[#This Row],[Standard Opt/Mandatory]]</f>
        <v>Opt</v>
      </c>
      <c r="Y121" s="52" t="str">
        <f>Table1[[#This Row],[Standard code for all incident types (Y/N)]]</f>
        <v>Yes</v>
      </c>
      <c r="Z121" s="52" t="str">
        <f>Table1[[#This Row],[Standard Opt/Mandatory]]</f>
        <v>Opt</v>
      </c>
      <c r="AA121" s="52" t="str">
        <f>Table1[[#This Row],[Standard code for all incident types (Y/N)]]</f>
        <v>Yes</v>
      </c>
      <c r="AB121" s="52" t="str">
        <f>Table1[[#This Row],[Standard Opt/Mandatory]]</f>
        <v>Opt</v>
      </c>
      <c r="AC121" s="52" t="str">
        <f>Table1[[#This Row],[Standard code for all incident types (Y/N)]]</f>
        <v>Yes</v>
      </c>
      <c r="AD121" s="52" t="str">
        <f>Table1[[#This Row],[Standard Opt/Mandatory]]</f>
        <v>Opt</v>
      </c>
      <c r="AE121" s="52" t="str">
        <f>Table1[[#This Row],[Standard code for all incident types (Y/N)]]</f>
        <v>Yes</v>
      </c>
      <c r="AF121" s="52" t="str">
        <f>Table1[[#This Row],[Standard Opt/Mandatory]]</f>
        <v>Opt</v>
      </c>
      <c r="AG121" s="52" t="s">
        <v>2678</v>
      </c>
    </row>
    <row r="122" spans="1:33" ht="15" customHeight="1" x14ac:dyDescent="0.25">
      <c r="A122" s="52">
        <f t="shared" si="39"/>
        <v>2</v>
      </c>
      <c r="B122" s="52">
        <f t="shared" si="40"/>
        <v>2</v>
      </c>
      <c r="C122" s="52">
        <f t="shared" si="41"/>
        <v>2</v>
      </c>
      <c r="D122" s="52" t="str">
        <f t="shared" si="42"/>
        <v/>
      </c>
      <c r="E122" s="52" t="str">
        <f t="shared" si="43"/>
        <v>2.2.2</v>
      </c>
      <c r="F122" s="52" t="s">
        <v>2527</v>
      </c>
      <c r="G122" s="52" t="str">
        <f t="shared" si="44"/>
        <v>2 - Event codes</v>
      </c>
      <c r="H122" s="52" t="s">
        <v>2702</v>
      </c>
      <c r="I122" s="52" t="str">
        <f t="shared" si="45"/>
        <v>2.2 - Incident/complaint type</v>
      </c>
      <c r="J122" s="52" t="s">
        <v>2626</v>
      </c>
      <c r="K122" s="52" t="str">
        <f t="shared" si="46"/>
        <v>2.2.2 - Adverse drug reactions and adverse drug events</v>
      </c>
      <c r="L122" s="52"/>
      <c r="M122" s="52" t="str">
        <f t="shared" si="47"/>
        <v/>
      </c>
      <c r="N122" s="56" t="str">
        <f t="shared" si="48"/>
        <v>Adverse drug reactions and adverse drug events</v>
      </c>
      <c r="O122" s="56" t="str">
        <f>Table1[Full Reference Number]&amp;" - "&amp;Table1[Final Code level Name]</f>
        <v>2.2.2 - Adverse drug reactions and adverse drug events</v>
      </c>
      <c r="P122" s="60"/>
      <c r="Q122" s="52" t="s">
        <v>1729</v>
      </c>
      <c r="R122" s="52" t="s">
        <v>47</v>
      </c>
      <c r="S122" s="52" t="s">
        <v>1726</v>
      </c>
      <c r="T122" s="52" t="s">
        <v>1561</v>
      </c>
      <c r="U122" s="52" t="str">
        <f>Table1[[#This Row],[Standard code for all incident types (Y/N)]]</f>
        <v>Yes</v>
      </c>
      <c r="V122" s="52" t="str">
        <f>Table1[[#This Row],[Standard Opt/Mandatory]]</f>
        <v>Opt</v>
      </c>
      <c r="W122" s="52" t="str">
        <f>Table1[[#This Row],[Standard code for all incident types (Y/N)]]</f>
        <v>Yes</v>
      </c>
      <c r="X122" s="52" t="str">
        <f>Table1[[#This Row],[Standard Opt/Mandatory]]</f>
        <v>Opt</v>
      </c>
      <c r="Y122" s="52" t="str">
        <f>Table1[[#This Row],[Standard code for all incident types (Y/N)]]</f>
        <v>Yes</v>
      </c>
      <c r="Z122" s="52" t="str">
        <f>Table1[[#This Row],[Standard Opt/Mandatory]]</f>
        <v>Opt</v>
      </c>
      <c r="AA122" s="52" t="str">
        <f>Table1[[#This Row],[Standard code for all incident types (Y/N)]]</f>
        <v>Yes</v>
      </c>
      <c r="AB122" s="52" t="str">
        <f>Table1[[#This Row],[Standard Opt/Mandatory]]</f>
        <v>Opt</v>
      </c>
      <c r="AC122" s="52" t="str">
        <f>Table1[[#This Row],[Standard code for all incident types (Y/N)]]</f>
        <v>Yes</v>
      </c>
      <c r="AD122" s="52" t="str">
        <f>Table1[[#This Row],[Standard Opt/Mandatory]]</f>
        <v>Opt</v>
      </c>
      <c r="AE122" s="52" t="str">
        <f>Table1[[#This Row],[Standard code for all incident types (Y/N)]]</f>
        <v>Yes</v>
      </c>
      <c r="AF122" s="52" t="str">
        <f>Table1[[#This Row],[Standard Opt/Mandatory]]</f>
        <v>Opt</v>
      </c>
      <c r="AG122" s="52" t="s">
        <v>2685</v>
      </c>
    </row>
    <row r="123" spans="1:33" ht="15" customHeight="1" x14ac:dyDescent="0.25">
      <c r="A123" s="52">
        <f t="shared" si="39"/>
        <v>2</v>
      </c>
      <c r="B123" s="52">
        <f t="shared" si="40"/>
        <v>2</v>
      </c>
      <c r="C123" s="52">
        <f t="shared" si="41"/>
        <v>3</v>
      </c>
      <c r="D123" s="52" t="str">
        <f t="shared" si="42"/>
        <v/>
      </c>
      <c r="E123" s="52" t="str">
        <f t="shared" si="43"/>
        <v>2.2.3</v>
      </c>
      <c r="F123" s="52" t="s">
        <v>2527</v>
      </c>
      <c r="G123" s="52" t="str">
        <f t="shared" si="44"/>
        <v>2 - Event codes</v>
      </c>
      <c r="H123" s="52" t="s">
        <v>2702</v>
      </c>
      <c r="I123" s="52" t="str">
        <f t="shared" si="45"/>
        <v>2.2 - Incident/complaint type</v>
      </c>
      <c r="J123" s="52" t="s">
        <v>2639</v>
      </c>
      <c r="K123" s="52" t="str">
        <f t="shared" si="46"/>
        <v>2.2.3 - Faulty medicinal product / device</v>
      </c>
      <c r="L123" s="52"/>
      <c r="M123" s="52" t="str">
        <f t="shared" si="47"/>
        <v/>
      </c>
      <c r="N123" s="56" t="str">
        <f t="shared" si="48"/>
        <v>Faulty medicinal product / device</v>
      </c>
      <c r="O123" s="56" t="str">
        <f>Table1[Full Reference Number]&amp;" - "&amp;Table1[Final Code level Name]</f>
        <v>2.2.3 - Faulty medicinal product / device</v>
      </c>
      <c r="P123" s="60"/>
      <c r="Q123" s="52" t="s">
        <v>1729</v>
      </c>
      <c r="R123" s="52" t="s">
        <v>47</v>
      </c>
      <c r="S123" s="52" t="s">
        <v>1726</v>
      </c>
      <c r="T123" s="52" t="s">
        <v>1561</v>
      </c>
      <c r="U123" s="52" t="str">
        <f>Table1[[#This Row],[Standard code for all incident types (Y/N)]]</f>
        <v>Yes</v>
      </c>
      <c r="V123" s="52" t="str">
        <f>Table1[[#This Row],[Standard Opt/Mandatory]]</f>
        <v>Opt</v>
      </c>
      <c r="W123" s="52" t="str">
        <f>Table1[[#This Row],[Standard code for all incident types (Y/N)]]</f>
        <v>Yes</v>
      </c>
      <c r="X123" s="52" t="str">
        <f>Table1[[#This Row],[Standard Opt/Mandatory]]</f>
        <v>Opt</v>
      </c>
      <c r="Y123" s="52" t="str">
        <f>Table1[[#This Row],[Standard code for all incident types (Y/N)]]</f>
        <v>Yes</v>
      </c>
      <c r="Z123" s="52" t="str">
        <f>Table1[[#This Row],[Standard Opt/Mandatory]]</f>
        <v>Opt</v>
      </c>
      <c r="AA123" s="52" t="str">
        <f>Table1[[#This Row],[Standard code for all incident types (Y/N)]]</f>
        <v>Yes</v>
      </c>
      <c r="AB123" s="52" t="str">
        <f>Table1[[#This Row],[Standard Opt/Mandatory]]</f>
        <v>Opt</v>
      </c>
      <c r="AC123" s="52" t="str">
        <f>Table1[[#This Row],[Standard code for all incident types (Y/N)]]</f>
        <v>Yes</v>
      </c>
      <c r="AD123" s="52" t="str">
        <f>Table1[[#This Row],[Standard Opt/Mandatory]]</f>
        <v>Opt</v>
      </c>
      <c r="AE123" s="52" t="str">
        <f>Table1[[#This Row],[Standard code for all incident types (Y/N)]]</f>
        <v>Yes</v>
      </c>
      <c r="AF123" s="52" t="str">
        <f>Table1[[#This Row],[Standard Opt/Mandatory]]</f>
        <v>Opt</v>
      </c>
      <c r="AG123" s="52"/>
    </row>
    <row r="124" spans="1:33" ht="15" customHeight="1" x14ac:dyDescent="0.25">
      <c r="A124" s="52">
        <f t="shared" si="39"/>
        <v>2</v>
      </c>
      <c r="B124" s="52">
        <f t="shared" si="40"/>
        <v>2</v>
      </c>
      <c r="C124" s="52">
        <f t="shared" si="41"/>
        <v>4</v>
      </c>
      <c r="D124" s="52" t="str">
        <f t="shared" si="42"/>
        <v/>
      </c>
      <c r="E124" s="52" t="str">
        <f t="shared" si="43"/>
        <v>2.2.4</v>
      </c>
      <c r="F124" s="52" t="s">
        <v>2527</v>
      </c>
      <c r="G124" s="52" t="str">
        <f t="shared" si="44"/>
        <v>2 - Event codes</v>
      </c>
      <c r="H124" s="52" t="s">
        <v>2702</v>
      </c>
      <c r="I124" s="52" t="str">
        <f t="shared" si="45"/>
        <v>2.2 - Incident/complaint type</v>
      </c>
      <c r="J124" s="52" t="s">
        <v>1625</v>
      </c>
      <c r="K124" s="52" t="str">
        <f t="shared" si="46"/>
        <v>2.2.4 - Safeguarding incident</v>
      </c>
      <c r="L124" s="52"/>
      <c r="M124" s="52" t="str">
        <f t="shared" si="47"/>
        <v/>
      </c>
      <c r="N124" s="56" t="str">
        <f t="shared" si="48"/>
        <v>Safeguarding incident</v>
      </c>
      <c r="O124" s="56" t="str">
        <f>Table1[Full Reference Number]&amp;" - "&amp;Table1[Final Code level Name]</f>
        <v>2.2.4 - Safeguarding incident</v>
      </c>
      <c r="P124" s="60"/>
      <c r="Q124" s="52" t="s">
        <v>1729</v>
      </c>
      <c r="R124" s="52" t="s">
        <v>47</v>
      </c>
      <c r="S124" s="52" t="s">
        <v>1726</v>
      </c>
      <c r="T124" s="52" t="s">
        <v>1561</v>
      </c>
      <c r="U124" s="52" t="str">
        <f>Table1[[#This Row],[Standard code for all incident types (Y/N)]]</f>
        <v>Yes</v>
      </c>
      <c r="V124" s="52" t="str">
        <f>Table1[[#This Row],[Standard Opt/Mandatory]]</f>
        <v>Opt</v>
      </c>
      <c r="W124" s="52" t="str">
        <f>Table1[[#This Row],[Standard code for all incident types (Y/N)]]</f>
        <v>Yes</v>
      </c>
      <c r="X124" s="52" t="str">
        <f>Table1[[#This Row],[Standard Opt/Mandatory]]</f>
        <v>Opt</v>
      </c>
      <c r="Y124" s="52" t="str">
        <f>Table1[[#This Row],[Standard code for all incident types (Y/N)]]</f>
        <v>Yes</v>
      </c>
      <c r="Z124" s="52" t="str">
        <f>Table1[[#This Row],[Standard Opt/Mandatory]]</f>
        <v>Opt</v>
      </c>
      <c r="AA124" s="52" t="str">
        <f>Table1[[#This Row],[Standard code for all incident types (Y/N)]]</f>
        <v>Yes</v>
      </c>
      <c r="AB124" s="52" t="str">
        <f>Table1[[#This Row],[Standard Opt/Mandatory]]</f>
        <v>Opt</v>
      </c>
      <c r="AC124" s="52" t="str">
        <f>Table1[[#This Row],[Standard code for all incident types (Y/N)]]</f>
        <v>Yes</v>
      </c>
      <c r="AD124" s="52" t="str">
        <f>Table1[[#This Row],[Standard Opt/Mandatory]]</f>
        <v>Opt</v>
      </c>
      <c r="AE124" s="52" t="str">
        <f>Table1[[#This Row],[Standard code for all incident types (Y/N)]]</f>
        <v>Yes</v>
      </c>
      <c r="AF124" s="52" t="str">
        <f>Table1[[#This Row],[Standard Opt/Mandatory]]</f>
        <v>Opt</v>
      </c>
      <c r="AG124" s="52" t="s">
        <v>2683</v>
      </c>
    </row>
    <row r="125" spans="1:33" ht="15" customHeight="1" x14ac:dyDescent="0.25">
      <c r="A125" s="52">
        <f t="shared" si="39"/>
        <v>2</v>
      </c>
      <c r="B125" s="52">
        <f t="shared" si="40"/>
        <v>2</v>
      </c>
      <c r="C125" s="52">
        <f t="shared" si="41"/>
        <v>5</v>
      </c>
      <c r="D125" s="52" t="str">
        <f t="shared" si="42"/>
        <v/>
      </c>
      <c r="E125" s="52" t="str">
        <f t="shared" si="43"/>
        <v>2.2.5</v>
      </c>
      <c r="F125" s="52" t="s">
        <v>2527</v>
      </c>
      <c r="G125" s="52" t="str">
        <f t="shared" si="44"/>
        <v>2 - Event codes</v>
      </c>
      <c r="H125" s="52" t="s">
        <v>2702</v>
      </c>
      <c r="I125" s="52" t="str">
        <f t="shared" si="45"/>
        <v>2.2 - Incident/complaint type</v>
      </c>
      <c r="J125" s="52" t="s">
        <v>1626</v>
      </c>
      <c r="K125" s="54" t="str">
        <f t="shared" si="46"/>
        <v>2.2.5 - Information governance incident</v>
      </c>
      <c r="L125" s="52"/>
      <c r="M125" s="52" t="str">
        <f t="shared" si="47"/>
        <v/>
      </c>
      <c r="N125" s="59" t="str">
        <f t="shared" si="48"/>
        <v>Information governance incident</v>
      </c>
      <c r="O125" s="56" t="str">
        <f>Table1[Full Reference Number]&amp;" - "&amp;Table1[Final Code level Name]</f>
        <v>2.2.5 - Information governance incident</v>
      </c>
      <c r="P125" s="56"/>
      <c r="Q125" s="52" t="s">
        <v>1729</v>
      </c>
      <c r="R125" s="52" t="s">
        <v>47</v>
      </c>
      <c r="S125" s="52" t="s">
        <v>1726</v>
      </c>
      <c r="T125" s="52" t="s">
        <v>1561</v>
      </c>
      <c r="U125" s="52" t="str">
        <f>Table1[[#This Row],[Standard code for all incident types (Y/N)]]</f>
        <v>Yes</v>
      </c>
      <c r="V125" s="52" t="str">
        <f>Table1[[#This Row],[Standard Opt/Mandatory]]</f>
        <v>Opt</v>
      </c>
      <c r="W125" s="52" t="str">
        <f>Table1[[#This Row],[Standard code for all incident types (Y/N)]]</f>
        <v>Yes</v>
      </c>
      <c r="X125" s="52" t="str">
        <f>Table1[[#This Row],[Standard Opt/Mandatory]]</f>
        <v>Opt</v>
      </c>
      <c r="Y125" s="52" t="str">
        <f>Table1[[#This Row],[Standard code for all incident types (Y/N)]]</f>
        <v>Yes</v>
      </c>
      <c r="Z125" s="52" t="str">
        <f>Table1[[#This Row],[Standard Opt/Mandatory]]</f>
        <v>Opt</v>
      </c>
      <c r="AA125" s="52" t="str">
        <f>Table1[[#This Row],[Standard code for all incident types (Y/N)]]</f>
        <v>Yes</v>
      </c>
      <c r="AB125" s="52" t="str">
        <f>Table1[[#This Row],[Standard Opt/Mandatory]]</f>
        <v>Opt</v>
      </c>
      <c r="AC125" s="52" t="str">
        <f>Table1[[#This Row],[Standard code for all incident types (Y/N)]]</f>
        <v>Yes</v>
      </c>
      <c r="AD125" s="52" t="str">
        <f>Table1[[#This Row],[Standard Opt/Mandatory]]</f>
        <v>Opt</v>
      </c>
      <c r="AE125" s="52" t="str">
        <f>Table1[[#This Row],[Standard code for all incident types (Y/N)]]</f>
        <v>Yes</v>
      </c>
      <c r="AF125" s="52" t="str">
        <f>Table1[[#This Row],[Standard Opt/Mandatory]]</f>
        <v>Opt</v>
      </c>
      <c r="AG125" s="52" t="s">
        <v>2684</v>
      </c>
    </row>
    <row r="126" spans="1:33" ht="15" customHeight="1" x14ac:dyDescent="0.25">
      <c r="A126" s="52">
        <f t="shared" si="39"/>
        <v>2</v>
      </c>
      <c r="B126" s="52">
        <f t="shared" si="40"/>
        <v>2</v>
      </c>
      <c r="C126" s="52">
        <f t="shared" si="41"/>
        <v>6</v>
      </c>
      <c r="D126" s="52" t="str">
        <f t="shared" si="42"/>
        <v/>
      </c>
      <c r="E126" s="52" t="str">
        <f t="shared" si="43"/>
        <v>2.2.6</v>
      </c>
      <c r="F126" s="52" t="s">
        <v>2527</v>
      </c>
      <c r="G126" s="52" t="str">
        <f t="shared" si="44"/>
        <v>2 - Event codes</v>
      </c>
      <c r="H126" s="52" t="s">
        <v>2702</v>
      </c>
      <c r="I126" s="52" t="str">
        <f t="shared" si="45"/>
        <v>2.2 - Incident/complaint type</v>
      </c>
      <c r="J126" s="52" t="s">
        <v>128</v>
      </c>
      <c r="K126" s="54" t="str">
        <f t="shared" si="46"/>
        <v>2.2.6 - Non-conformance</v>
      </c>
      <c r="L126" s="52"/>
      <c r="M126" s="52" t="str">
        <f t="shared" si="47"/>
        <v/>
      </c>
      <c r="N126" s="59" t="str">
        <f t="shared" si="48"/>
        <v>Non-conformance</v>
      </c>
      <c r="O126" s="56" t="str">
        <f>Table1[Full Reference Number]&amp;" - "&amp;Table1[Final Code level Name]</f>
        <v>2.2.6 - Non-conformance</v>
      </c>
      <c r="P126" s="56"/>
      <c r="Q126" s="52" t="s">
        <v>1729</v>
      </c>
      <c r="R126" s="52" t="s">
        <v>47</v>
      </c>
      <c r="S126" s="52" t="s">
        <v>1726</v>
      </c>
      <c r="T126" s="52" t="s">
        <v>1561</v>
      </c>
      <c r="U126" s="52" t="str">
        <f>Table1[[#This Row],[Standard code for all incident types (Y/N)]]</f>
        <v>Yes</v>
      </c>
      <c r="V126" s="52" t="str">
        <f>Table1[[#This Row],[Standard Opt/Mandatory]]</f>
        <v>Opt</v>
      </c>
      <c r="W126" s="52" t="str">
        <f>Table1[[#This Row],[Standard code for all incident types (Y/N)]]</f>
        <v>Yes</v>
      </c>
      <c r="X126" s="52" t="str">
        <f>Table1[[#This Row],[Standard Opt/Mandatory]]</f>
        <v>Opt</v>
      </c>
      <c r="Y126" s="52" t="str">
        <f>Table1[[#This Row],[Standard code for all incident types (Y/N)]]</f>
        <v>Yes</v>
      </c>
      <c r="Z126" s="52" t="str">
        <f>Table1[[#This Row],[Standard Opt/Mandatory]]</f>
        <v>Opt</v>
      </c>
      <c r="AA126" s="52" t="str">
        <f>Table1[[#This Row],[Standard code for all incident types (Y/N)]]</f>
        <v>Yes</v>
      </c>
      <c r="AB126" s="52" t="str">
        <f>Table1[[#This Row],[Standard Opt/Mandatory]]</f>
        <v>Opt</v>
      </c>
      <c r="AC126" s="52" t="str">
        <f>Table1[[#This Row],[Standard code for all incident types (Y/N)]]</f>
        <v>Yes</v>
      </c>
      <c r="AD126" s="52" t="str">
        <f>Table1[[#This Row],[Standard Opt/Mandatory]]</f>
        <v>Opt</v>
      </c>
      <c r="AE126" s="52" t="str">
        <f>Table1[[#This Row],[Standard code for all incident types (Y/N)]]</f>
        <v>Yes</v>
      </c>
      <c r="AF126" s="52" t="str">
        <f>Table1[[#This Row],[Standard Opt/Mandatory]]</f>
        <v>Opt</v>
      </c>
      <c r="AG126" s="52"/>
    </row>
    <row r="127" spans="1:33" ht="15" customHeight="1" x14ac:dyDescent="0.25">
      <c r="A127" s="52">
        <f t="shared" si="39"/>
        <v>2</v>
      </c>
      <c r="B127" s="52">
        <f t="shared" si="40"/>
        <v>2</v>
      </c>
      <c r="C127" s="52">
        <f t="shared" si="41"/>
        <v>7</v>
      </c>
      <c r="D127" s="52" t="str">
        <f t="shared" si="42"/>
        <v/>
      </c>
      <c r="E127" s="61" t="str">
        <f>A127&amp;IF(B127="","","."&amp;B127)&amp;IF(C127="","","."&amp;C127)&amp;IF(D127="","","."&amp;D127)</f>
        <v>2.2.7</v>
      </c>
      <c r="F127" s="52" t="s">
        <v>2527</v>
      </c>
      <c r="G127" s="63" t="str">
        <f>A127&amp;" - "&amp;F127</f>
        <v>2 - Event codes</v>
      </c>
      <c r="H127" s="52" t="s">
        <v>2702</v>
      </c>
      <c r="I127" s="63" t="str">
        <f>IF(B127="","",A127&amp;"."&amp;B127&amp;" - "&amp;H127)</f>
        <v>2.2 - Incident/complaint type</v>
      </c>
      <c r="J127" s="52" t="s">
        <v>2627</v>
      </c>
      <c r="K127" s="63" t="str">
        <f>IF(C127="","",A127&amp;"."&amp;B127&amp;"."&amp;C127&amp;" - "&amp;J127)</f>
        <v>2.2.7 - Complaint – formal – written response requested</v>
      </c>
      <c r="L127" s="62"/>
      <c r="M127" s="63" t="str">
        <f>IF(D127="","",A127&amp;"."&amp;B127&amp;"."&amp;C127&amp;"."&amp;D127&amp;" - "&amp;L127)</f>
        <v/>
      </c>
      <c r="N127" s="65" t="str">
        <f>IF(NOT(ISBLANK(L127)),L127,
IF(NOT(ISBLANK(J127)),J127,
IF(NOT(ISBLANK(H127)),H127,
IF(NOT(ISBLANK(F127)),F127))))</f>
        <v>Complaint – formal – written response requested</v>
      </c>
      <c r="O127" s="65" t="str">
        <f>Table1[Full Reference Number]&amp;" - "&amp;Table1[Final Code level Name]</f>
        <v>2.2.7 - Complaint – formal – written response requested</v>
      </c>
      <c r="P127" s="66"/>
      <c r="Q127" s="56" t="s">
        <v>1729</v>
      </c>
      <c r="R127" s="52" t="s">
        <v>47</v>
      </c>
      <c r="S127" s="52" t="s">
        <v>1726</v>
      </c>
      <c r="T127" s="52" t="s">
        <v>1561</v>
      </c>
      <c r="U127" s="52" t="str">
        <f>Table1[[#This Row],[Standard code for all incident types (Y/N)]]</f>
        <v>Yes</v>
      </c>
      <c r="V127" s="52" t="str">
        <f>Table1[[#This Row],[Standard Opt/Mandatory]]</f>
        <v>Opt</v>
      </c>
      <c r="W127" s="52" t="str">
        <f>Table1[[#This Row],[Standard code for all incident types (Y/N)]]</f>
        <v>Yes</v>
      </c>
      <c r="X127" s="52" t="str">
        <f>Table1[[#This Row],[Standard Opt/Mandatory]]</f>
        <v>Opt</v>
      </c>
      <c r="Y127" s="52" t="str">
        <f>Table1[[#This Row],[Standard code for all incident types (Y/N)]]</f>
        <v>Yes</v>
      </c>
      <c r="Z127" s="52" t="str">
        <f>Table1[[#This Row],[Standard Opt/Mandatory]]</f>
        <v>Opt</v>
      </c>
      <c r="AA127" s="52" t="str">
        <f>Table1[[#This Row],[Standard code for all incident types (Y/N)]]</f>
        <v>Yes</v>
      </c>
      <c r="AB127" s="52" t="str">
        <f>Table1[[#This Row],[Standard Opt/Mandatory]]</f>
        <v>Opt</v>
      </c>
      <c r="AC127" s="52" t="str">
        <f>Table1[[#This Row],[Standard code for all incident types (Y/N)]]</f>
        <v>Yes</v>
      </c>
      <c r="AD127" s="52" t="str">
        <f>Table1[[#This Row],[Standard Opt/Mandatory]]</f>
        <v>Opt</v>
      </c>
      <c r="AE127" s="52" t="str">
        <f>Table1[[#This Row],[Standard code for all incident types (Y/N)]]</f>
        <v>Yes</v>
      </c>
      <c r="AF127" s="52" t="str">
        <f>Table1[[#This Row],[Standard Opt/Mandatory]]</f>
        <v>Opt</v>
      </c>
      <c r="AG127" s="52" t="s">
        <v>2667</v>
      </c>
    </row>
    <row r="128" spans="1:33" ht="15" customHeight="1" x14ac:dyDescent="0.25">
      <c r="A128" s="52">
        <f t="shared" si="39"/>
        <v>2</v>
      </c>
      <c r="B128" s="52">
        <f t="shared" si="40"/>
        <v>2</v>
      </c>
      <c r="C128" s="52">
        <f t="shared" si="41"/>
        <v>8</v>
      </c>
      <c r="D128" s="52" t="str">
        <f t="shared" si="42"/>
        <v/>
      </c>
      <c r="E128" s="52" t="str">
        <f t="shared" si="43"/>
        <v>2.2.8</v>
      </c>
      <c r="F128" s="52" t="s">
        <v>2527</v>
      </c>
      <c r="G128" s="52" t="str">
        <f t="shared" si="44"/>
        <v>2 - Event codes</v>
      </c>
      <c r="H128" s="52" t="s">
        <v>2702</v>
      </c>
      <c r="I128" s="52" t="str">
        <f t="shared" si="45"/>
        <v>2.2 - Incident/complaint type</v>
      </c>
      <c r="J128" s="52" t="s">
        <v>2628</v>
      </c>
      <c r="K128" s="54" t="str">
        <f t="shared" si="46"/>
        <v>2.2.8 - Complaint – informal – no written response requested</v>
      </c>
      <c r="L128" s="52"/>
      <c r="M128" s="52" t="str">
        <f t="shared" si="47"/>
        <v/>
      </c>
      <c r="N128" s="59" t="str">
        <f t="shared" si="48"/>
        <v>Complaint – informal – no written response requested</v>
      </c>
      <c r="O128" s="56" t="str">
        <f>Table1[Full Reference Number]&amp;" - "&amp;Table1[Final Code level Name]</f>
        <v>2.2.8 - Complaint – informal – no written response requested</v>
      </c>
      <c r="P128" s="56"/>
      <c r="Q128" s="52" t="s">
        <v>1729</v>
      </c>
      <c r="R128" s="52" t="s">
        <v>47</v>
      </c>
      <c r="S128" s="52" t="s">
        <v>1726</v>
      </c>
      <c r="T128" s="52" t="s">
        <v>1561</v>
      </c>
      <c r="U128" s="52" t="str">
        <f>Table1[[#This Row],[Standard code for all incident types (Y/N)]]</f>
        <v>Yes</v>
      </c>
      <c r="V128" s="52" t="str">
        <f>Table1[[#This Row],[Standard Opt/Mandatory]]</f>
        <v>Opt</v>
      </c>
      <c r="W128" s="52" t="str">
        <f>Table1[[#This Row],[Standard code for all incident types (Y/N)]]</f>
        <v>Yes</v>
      </c>
      <c r="X128" s="52" t="str">
        <f>Table1[[#This Row],[Standard Opt/Mandatory]]</f>
        <v>Opt</v>
      </c>
      <c r="Y128" s="52" t="str">
        <f>Table1[[#This Row],[Standard code for all incident types (Y/N)]]</f>
        <v>Yes</v>
      </c>
      <c r="Z128" s="52" t="str">
        <f>Table1[[#This Row],[Standard Opt/Mandatory]]</f>
        <v>Opt</v>
      </c>
      <c r="AA128" s="52" t="str">
        <f>Table1[[#This Row],[Standard code for all incident types (Y/N)]]</f>
        <v>Yes</v>
      </c>
      <c r="AB128" s="52" t="str">
        <f>Table1[[#This Row],[Standard Opt/Mandatory]]</f>
        <v>Opt</v>
      </c>
      <c r="AC128" s="52" t="str">
        <f>Table1[[#This Row],[Standard code for all incident types (Y/N)]]</f>
        <v>Yes</v>
      </c>
      <c r="AD128" s="52" t="str">
        <f>Table1[[#This Row],[Standard Opt/Mandatory]]</f>
        <v>Opt</v>
      </c>
      <c r="AE128" s="52" t="str">
        <f>Table1[[#This Row],[Standard code for all incident types (Y/N)]]</f>
        <v>Yes</v>
      </c>
      <c r="AF128" s="52" t="str">
        <f>Table1[[#This Row],[Standard Opt/Mandatory]]</f>
        <v>Opt</v>
      </c>
      <c r="AG128" s="52"/>
    </row>
    <row r="129" spans="1:33" ht="15" customHeight="1" x14ac:dyDescent="0.25">
      <c r="A129" s="52">
        <f t="shared" si="39"/>
        <v>2</v>
      </c>
      <c r="B129" s="52">
        <f t="shared" si="40"/>
        <v>2</v>
      </c>
      <c r="C129" s="52">
        <f t="shared" si="41"/>
        <v>9</v>
      </c>
      <c r="D129" s="52" t="str">
        <f t="shared" si="42"/>
        <v/>
      </c>
      <c r="E129" s="52" t="str">
        <f t="shared" si="43"/>
        <v>2.2.9</v>
      </c>
      <c r="F129" s="52" t="s">
        <v>2527</v>
      </c>
      <c r="G129" s="52" t="str">
        <f t="shared" si="44"/>
        <v>2 - Event codes</v>
      </c>
      <c r="H129" s="52" t="s">
        <v>2702</v>
      </c>
      <c r="I129" s="52" t="str">
        <f t="shared" si="45"/>
        <v>2.2 - Incident/complaint type</v>
      </c>
      <c r="J129" s="52" t="s">
        <v>2902</v>
      </c>
      <c r="K129" s="52" t="str">
        <f t="shared" si="46"/>
        <v>2.2.9 - Not reportable – downgraded following triage/investigation</v>
      </c>
      <c r="L129" s="52"/>
      <c r="M129" s="52" t="str">
        <f t="shared" si="47"/>
        <v/>
      </c>
      <c r="N129" s="56" t="str">
        <f t="shared" si="48"/>
        <v>Not reportable – downgraded following triage/investigation</v>
      </c>
      <c r="O129" s="56" t="str">
        <f>Table1[Full Reference Number]&amp;" - "&amp;Table1[Final Code level Name]</f>
        <v>2.2.9 - Not reportable – downgraded following triage/investigation</v>
      </c>
      <c r="P129" s="60"/>
      <c r="Q129" s="52" t="s">
        <v>1729</v>
      </c>
      <c r="R129" s="52" t="s">
        <v>47</v>
      </c>
      <c r="S129" s="52" t="s">
        <v>1726</v>
      </c>
      <c r="T129" s="52" t="s">
        <v>1561</v>
      </c>
      <c r="U129" s="52" t="str">
        <f>Table1[[#This Row],[Standard code for all incident types (Y/N)]]</f>
        <v>Yes</v>
      </c>
      <c r="V129" s="52" t="str">
        <f>Table1[[#This Row],[Standard Opt/Mandatory]]</f>
        <v>Opt</v>
      </c>
      <c r="W129" s="52" t="str">
        <f>Table1[[#This Row],[Standard code for all incident types (Y/N)]]</f>
        <v>Yes</v>
      </c>
      <c r="X129" s="52" t="str">
        <f>Table1[[#This Row],[Standard Opt/Mandatory]]</f>
        <v>Opt</v>
      </c>
      <c r="Y129" s="52" t="str">
        <f>Table1[[#This Row],[Standard code for all incident types (Y/N)]]</f>
        <v>Yes</v>
      </c>
      <c r="Z129" s="52" t="str">
        <f>Table1[[#This Row],[Standard Opt/Mandatory]]</f>
        <v>Opt</v>
      </c>
      <c r="AA129" s="52" t="str">
        <f>Table1[[#This Row],[Standard code for all incident types (Y/N)]]</f>
        <v>Yes</v>
      </c>
      <c r="AB129" s="52" t="str">
        <f>Table1[[#This Row],[Standard Opt/Mandatory]]</f>
        <v>Opt</v>
      </c>
      <c r="AC129" s="52" t="str">
        <f>Table1[[#This Row],[Standard code for all incident types (Y/N)]]</f>
        <v>Yes</v>
      </c>
      <c r="AD129" s="52" t="str">
        <f>Table1[[#This Row],[Standard Opt/Mandatory]]</f>
        <v>Opt</v>
      </c>
      <c r="AE129" s="52" t="str">
        <f>Table1[[#This Row],[Standard code for all incident types (Y/N)]]</f>
        <v>Yes</v>
      </c>
      <c r="AF129" s="52" t="str">
        <f>Table1[[#This Row],[Standard Opt/Mandatory]]</f>
        <v>Opt</v>
      </c>
      <c r="AG129" s="52"/>
    </row>
    <row r="130" spans="1:33" s="48" customFormat="1" ht="15" customHeight="1" x14ac:dyDescent="0.25">
      <c r="A130" s="52">
        <f t="shared" si="39"/>
        <v>2</v>
      </c>
      <c r="B130" s="52">
        <f t="shared" si="40"/>
        <v>3</v>
      </c>
      <c r="C130" s="52" t="str">
        <f t="shared" si="41"/>
        <v/>
      </c>
      <c r="D130" s="52" t="str">
        <f t="shared" si="42"/>
        <v/>
      </c>
      <c r="E130" s="52" t="str">
        <f t="shared" si="43"/>
        <v>2.3</v>
      </c>
      <c r="F130" s="52" t="s">
        <v>2527</v>
      </c>
      <c r="G130" s="52" t="str">
        <f t="shared" si="44"/>
        <v>2 - Event codes</v>
      </c>
      <c r="H130" s="52" t="s">
        <v>2703</v>
      </c>
      <c r="I130" s="52" t="str">
        <f t="shared" si="45"/>
        <v>2.3 - Medicine details</v>
      </c>
      <c r="J130" s="55"/>
      <c r="K130" s="52" t="str">
        <f t="shared" si="46"/>
        <v/>
      </c>
      <c r="L130" s="52"/>
      <c r="M130" s="52" t="str">
        <f t="shared" si="47"/>
        <v/>
      </c>
      <c r="N130" s="56" t="str">
        <f t="shared" si="48"/>
        <v>Medicine details</v>
      </c>
      <c r="O130" s="56" t="str">
        <f>Table1[Full Reference Number]&amp;" - "&amp;Table1[Final Code level Name]</f>
        <v>2.3 - Medicine details</v>
      </c>
      <c r="P130" s="56" t="s">
        <v>19</v>
      </c>
      <c r="Q130" s="52" t="s">
        <v>837</v>
      </c>
      <c r="R130" s="52" t="s">
        <v>47</v>
      </c>
      <c r="S130" s="52" t="s">
        <v>1730</v>
      </c>
      <c r="T130" s="52" t="s">
        <v>1561</v>
      </c>
      <c r="U130" s="52" t="s">
        <v>1561</v>
      </c>
      <c r="V130" s="52" t="s">
        <v>1746</v>
      </c>
      <c r="W130" s="52" t="str">
        <f>Table1[[#This Row],[Standard code for all incident types (Y/N)]]</f>
        <v>Yes</v>
      </c>
      <c r="X130" s="52" t="str">
        <f>Table1[[#This Row],[Standard Opt/Mandatory]]</f>
        <v>Man unless N/a</v>
      </c>
      <c r="Y130" s="52" t="s">
        <v>1561</v>
      </c>
      <c r="Z130" s="52" t="s">
        <v>1746</v>
      </c>
      <c r="AA130" s="52" t="str">
        <f>Table1[[#This Row],[Standard code for all incident types (Y/N)]]</f>
        <v>Yes</v>
      </c>
      <c r="AB130" s="52" t="str">
        <f>Table1[[#This Row],[Standard Opt/Mandatory]]</f>
        <v>Man unless N/a</v>
      </c>
      <c r="AC130" s="52" t="s">
        <v>1561</v>
      </c>
      <c r="AD130" s="52" t="s">
        <v>1746</v>
      </c>
      <c r="AE130" s="52" t="str">
        <f>Table1[[#This Row],[Standard code for all incident types (Y/N)]]</f>
        <v>Yes</v>
      </c>
      <c r="AF130" s="52" t="str">
        <f>Table1[[#This Row],[Standard Opt/Mandatory]]</f>
        <v>Man unless N/a</v>
      </c>
      <c r="AG130" s="52"/>
    </row>
    <row r="131" spans="1:33" ht="15" customHeight="1" x14ac:dyDescent="0.25">
      <c r="A131" s="52">
        <f t="shared" si="39"/>
        <v>2</v>
      </c>
      <c r="B131" s="52">
        <f t="shared" si="40"/>
        <v>3</v>
      </c>
      <c r="C131" s="52">
        <f t="shared" si="41"/>
        <v>1</v>
      </c>
      <c r="D131" s="52" t="str">
        <f t="shared" si="42"/>
        <v/>
      </c>
      <c r="E131" s="52" t="str">
        <f>A131&amp;IF(B131="","","."&amp;B131)&amp;IF(C131="","","."&amp;C131)&amp;IF(D131="","","."&amp;D131)</f>
        <v>2.3.1</v>
      </c>
      <c r="F131" s="52" t="s">
        <v>2527</v>
      </c>
      <c r="G131" s="52" t="str">
        <f>A131&amp;" - "&amp;F131</f>
        <v>2 - Event codes</v>
      </c>
      <c r="H131" s="52" t="s">
        <v>2703</v>
      </c>
      <c r="I131" s="52" t="str">
        <f>IF(B131="","",A131&amp;"."&amp;B131&amp;" - "&amp;H131)</f>
        <v>2.3 - Medicine details</v>
      </c>
      <c r="J131" s="52" t="s">
        <v>2166</v>
      </c>
      <c r="K131" s="52" t="str">
        <f>IF(C131="","",A131&amp;"."&amp;B131&amp;"."&amp;C131&amp;" - "&amp;J131)</f>
        <v>2.3.1 - Description of medicine</v>
      </c>
      <c r="L131" s="52"/>
      <c r="M131" s="52" t="str">
        <f>IF(D131="","",A131&amp;"."&amp;B131&amp;"."&amp;C131&amp;"."&amp;D131&amp;" - "&amp;L131)</f>
        <v/>
      </c>
      <c r="N131" s="56" t="str">
        <f>IF(NOT(ISBLANK(L131)),L131,
IF(NOT(ISBLANK(J131)),J131,
IF(NOT(ISBLANK(H131)),H131,
IF(NOT(ISBLANK(F131)),F131))))</f>
        <v>Description of medicine</v>
      </c>
      <c r="O131" s="56" t="str">
        <f>Table1[Full Reference Number]&amp;" - "&amp;Table1[Final Code level Name]</f>
        <v>2.3.1 - Description of medicine</v>
      </c>
      <c r="P131" s="76" t="s">
        <v>2167</v>
      </c>
      <c r="Q131" s="52" t="s">
        <v>1744</v>
      </c>
      <c r="R131" s="52" t="s">
        <v>47</v>
      </c>
      <c r="S131" s="52" t="s">
        <v>1730</v>
      </c>
      <c r="T131" s="52" t="s">
        <v>1561</v>
      </c>
      <c r="U131" s="52" t="s">
        <v>1561</v>
      </c>
      <c r="V131" s="52" t="s">
        <v>1746</v>
      </c>
      <c r="W131" s="52" t="str">
        <f>Table1[[#This Row],[Standard code for all incident types (Y/N)]]</f>
        <v>Yes</v>
      </c>
      <c r="X131" s="52" t="str">
        <f>Table1[[#This Row],[Standard Opt/Mandatory]]</f>
        <v>Man unless N/a</v>
      </c>
      <c r="Y131" s="52" t="s">
        <v>1561</v>
      </c>
      <c r="Z131" s="52" t="s">
        <v>1746</v>
      </c>
      <c r="AA131" s="52" t="str">
        <f>Table1[[#This Row],[Standard code for all incident types (Y/N)]]</f>
        <v>Yes</v>
      </c>
      <c r="AB131" s="52" t="str">
        <f>Table1[[#This Row],[Standard Opt/Mandatory]]</f>
        <v>Man unless N/a</v>
      </c>
      <c r="AC131" s="52" t="s">
        <v>1561</v>
      </c>
      <c r="AD131" s="52" t="s">
        <v>1746</v>
      </c>
      <c r="AE131" s="52" t="str">
        <f>Table1[[#This Row],[Standard code for all incident types (Y/N)]]</f>
        <v>Yes</v>
      </c>
      <c r="AF131" s="52" t="str">
        <f>Table1[[#This Row],[Standard Opt/Mandatory]]</f>
        <v>Man unless N/a</v>
      </c>
      <c r="AG131" s="52"/>
    </row>
    <row r="132" spans="1:33" ht="15" customHeight="1" x14ac:dyDescent="0.25">
      <c r="A132" s="52">
        <f t="shared" si="39"/>
        <v>2</v>
      </c>
      <c r="B132" s="52">
        <f t="shared" si="40"/>
        <v>3</v>
      </c>
      <c r="C132" s="52">
        <f t="shared" si="41"/>
        <v>2</v>
      </c>
      <c r="D132" s="52" t="str">
        <f t="shared" si="42"/>
        <v/>
      </c>
      <c r="E132" s="52" t="str">
        <f t="shared" si="43"/>
        <v>2.3.2</v>
      </c>
      <c r="F132" s="52" t="s">
        <v>2527</v>
      </c>
      <c r="G132" s="52" t="str">
        <f t="shared" si="44"/>
        <v>2 - Event codes</v>
      </c>
      <c r="H132" s="52" t="s">
        <v>2703</v>
      </c>
      <c r="I132" s="52" t="str">
        <f t="shared" si="45"/>
        <v>2.3 - Medicine details</v>
      </c>
      <c r="J132" s="52" t="s">
        <v>21</v>
      </c>
      <c r="K132" s="52" t="str">
        <f t="shared" si="46"/>
        <v>2.3.2 - Approved name</v>
      </c>
      <c r="L132" s="52"/>
      <c r="M132" s="52" t="str">
        <f t="shared" si="47"/>
        <v/>
      </c>
      <c r="N132" s="56" t="str">
        <f t="shared" si="48"/>
        <v>Approved name</v>
      </c>
      <c r="O132" s="56" t="str">
        <f>Table1[Full Reference Number]&amp;" - "&amp;Table1[Final Code level Name]</f>
        <v>2.3.2 - Approved name</v>
      </c>
      <c r="P132" s="57"/>
      <c r="Q132" s="52" t="s">
        <v>1744</v>
      </c>
      <c r="R132" s="52" t="s">
        <v>47</v>
      </c>
      <c r="S132" s="52" t="s">
        <v>1726</v>
      </c>
      <c r="T132" s="52" t="s">
        <v>1561</v>
      </c>
      <c r="U132" s="52" t="s">
        <v>1561</v>
      </c>
      <c r="V132" s="52" t="s">
        <v>1746</v>
      </c>
      <c r="W132" s="52" t="str">
        <f>Table1[[#This Row],[Standard code for all incident types (Y/N)]]</f>
        <v>Yes</v>
      </c>
      <c r="X132" s="52" t="str">
        <f>Table1[[#This Row],[Standard Opt/Mandatory]]</f>
        <v>Opt</v>
      </c>
      <c r="Y132" s="52" t="s">
        <v>1561</v>
      </c>
      <c r="Z132" s="52" t="s">
        <v>1746</v>
      </c>
      <c r="AA132" s="52" t="str">
        <f>Table1[[#This Row],[Standard code for all incident types (Y/N)]]</f>
        <v>Yes</v>
      </c>
      <c r="AB132" s="52" t="str">
        <f>Table1[[#This Row],[Standard Opt/Mandatory]]</f>
        <v>Opt</v>
      </c>
      <c r="AC132" s="52" t="s">
        <v>1561</v>
      </c>
      <c r="AD132" s="52" t="s">
        <v>1746</v>
      </c>
      <c r="AE132" s="52" t="str">
        <f>Table1[[#This Row],[Standard code for all incident types (Y/N)]]</f>
        <v>Yes</v>
      </c>
      <c r="AF132" s="52" t="str">
        <f>Table1[[#This Row],[Standard Opt/Mandatory]]</f>
        <v>Opt</v>
      </c>
      <c r="AG132" s="52"/>
    </row>
    <row r="133" spans="1:33" ht="15" customHeight="1" x14ac:dyDescent="0.25">
      <c r="A133" s="52">
        <f t="shared" si="39"/>
        <v>2</v>
      </c>
      <c r="B133" s="52">
        <f t="shared" si="40"/>
        <v>3</v>
      </c>
      <c r="C133" s="52">
        <f t="shared" si="41"/>
        <v>3</v>
      </c>
      <c r="D133" s="52" t="str">
        <f t="shared" si="42"/>
        <v/>
      </c>
      <c r="E133" s="52" t="str">
        <f t="shared" si="43"/>
        <v>2.3.3</v>
      </c>
      <c r="F133" s="52" t="s">
        <v>2527</v>
      </c>
      <c r="G133" s="52" t="str">
        <f t="shared" si="44"/>
        <v>2 - Event codes</v>
      </c>
      <c r="H133" s="52" t="s">
        <v>2703</v>
      </c>
      <c r="I133" s="52" t="str">
        <f t="shared" si="45"/>
        <v>2.3 - Medicine details</v>
      </c>
      <c r="J133" s="52" t="s">
        <v>2737</v>
      </c>
      <c r="K133" s="52" t="str">
        <f t="shared" si="46"/>
        <v>2.3.3 - Proprietary name</v>
      </c>
      <c r="L133" s="52"/>
      <c r="M133" s="52" t="str">
        <f t="shared" si="47"/>
        <v/>
      </c>
      <c r="N133" s="56" t="str">
        <f t="shared" si="48"/>
        <v>Proprietary name</v>
      </c>
      <c r="O133" s="56" t="str">
        <f>Table1[Full Reference Number]&amp;" - "&amp;Table1[Final Code level Name]</f>
        <v>2.3.3 - Proprietary name</v>
      </c>
      <c r="P133" s="57"/>
      <c r="Q133" s="52" t="s">
        <v>1744</v>
      </c>
      <c r="R133" s="52" t="s">
        <v>47</v>
      </c>
      <c r="S133" s="52" t="s">
        <v>1730</v>
      </c>
      <c r="T133" s="52" t="s">
        <v>1561</v>
      </c>
      <c r="U133" s="52" t="s">
        <v>1561</v>
      </c>
      <c r="V133" s="52" t="s">
        <v>1746</v>
      </c>
      <c r="W133" s="52" t="str">
        <f>Table1[[#This Row],[Standard code for all incident types (Y/N)]]</f>
        <v>Yes</v>
      </c>
      <c r="X133" s="52" t="str">
        <f>Table1[[#This Row],[Standard Opt/Mandatory]]</f>
        <v>Man unless N/a</v>
      </c>
      <c r="Y133" s="52" t="s">
        <v>1561</v>
      </c>
      <c r="Z133" s="52" t="s">
        <v>1746</v>
      </c>
      <c r="AA133" s="52" t="str">
        <f>Table1[[#This Row],[Standard code for all incident types (Y/N)]]</f>
        <v>Yes</v>
      </c>
      <c r="AB133" s="52" t="str">
        <f>Table1[[#This Row],[Standard Opt/Mandatory]]</f>
        <v>Man unless N/a</v>
      </c>
      <c r="AC133" s="52" t="s">
        <v>1561</v>
      </c>
      <c r="AD133" s="52" t="s">
        <v>1746</v>
      </c>
      <c r="AE133" s="52" t="str">
        <f>Table1[[#This Row],[Standard code for all incident types (Y/N)]]</f>
        <v>Yes</v>
      </c>
      <c r="AF133" s="52" t="str">
        <f>Table1[[#This Row],[Standard Opt/Mandatory]]</f>
        <v>Man unless N/a</v>
      </c>
      <c r="AG133" s="52"/>
    </row>
    <row r="134" spans="1:33" ht="15" customHeight="1" x14ac:dyDescent="0.25">
      <c r="A134" s="52">
        <f t="shared" si="39"/>
        <v>2</v>
      </c>
      <c r="B134" s="52">
        <f t="shared" si="40"/>
        <v>3</v>
      </c>
      <c r="C134" s="52">
        <f t="shared" si="41"/>
        <v>4</v>
      </c>
      <c r="D134" s="52" t="str">
        <f t="shared" si="42"/>
        <v/>
      </c>
      <c r="E134" s="52" t="str">
        <f t="shared" si="43"/>
        <v>2.3.4</v>
      </c>
      <c r="F134" s="52" t="s">
        <v>2527</v>
      </c>
      <c r="G134" s="52" t="str">
        <f t="shared" si="44"/>
        <v>2 - Event codes</v>
      </c>
      <c r="H134" s="52" t="s">
        <v>2703</v>
      </c>
      <c r="I134" s="52" t="str">
        <f t="shared" si="45"/>
        <v>2.3 - Medicine details</v>
      </c>
      <c r="J134" s="52" t="s">
        <v>2738</v>
      </c>
      <c r="K134" s="52" t="str">
        <f t="shared" si="46"/>
        <v>2.3.4 - Non-proprietary name</v>
      </c>
      <c r="L134" s="52"/>
      <c r="M134" s="52" t="str">
        <f t="shared" si="47"/>
        <v/>
      </c>
      <c r="N134" s="56" t="str">
        <f t="shared" si="48"/>
        <v>Non-proprietary name</v>
      </c>
      <c r="O134" s="56" t="str">
        <f>Table1[Full Reference Number]&amp;" - "&amp;Table1[Final Code level Name]</f>
        <v>2.3.4 - Non-proprietary name</v>
      </c>
      <c r="P134" s="57"/>
      <c r="Q134" s="52" t="s">
        <v>1744</v>
      </c>
      <c r="R134" s="52" t="s">
        <v>47</v>
      </c>
      <c r="S134" s="52" t="s">
        <v>1730</v>
      </c>
      <c r="T134" s="52" t="s">
        <v>1561</v>
      </c>
      <c r="U134" s="52" t="s">
        <v>1561</v>
      </c>
      <c r="V134" s="52" t="s">
        <v>1746</v>
      </c>
      <c r="W134" s="52" t="str">
        <f>Table1[[#This Row],[Standard code for all incident types (Y/N)]]</f>
        <v>Yes</v>
      </c>
      <c r="X134" s="52" t="str">
        <f>Table1[[#This Row],[Standard Opt/Mandatory]]</f>
        <v>Man unless N/a</v>
      </c>
      <c r="Y134" s="52" t="s">
        <v>1561</v>
      </c>
      <c r="Z134" s="52" t="s">
        <v>1746</v>
      </c>
      <c r="AA134" s="52" t="str">
        <f>Table1[[#This Row],[Standard code for all incident types (Y/N)]]</f>
        <v>Yes</v>
      </c>
      <c r="AB134" s="52" t="str">
        <f>Table1[[#This Row],[Standard Opt/Mandatory]]</f>
        <v>Man unless N/a</v>
      </c>
      <c r="AC134" s="52" t="s">
        <v>1561</v>
      </c>
      <c r="AD134" s="52" t="s">
        <v>1746</v>
      </c>
      <c r="AE134" s="52" t="str">
        <f>Table1[[#This Row],[Standard code for all incident types (Y/N)]]</f>
        <v>Yes</v>
      </c>
      <c r="AF134" s="52" t="str">
        <f>Table1[[#This Row],[Standard Opt/Mandatory]]</f>
        <v>Man unless N/a</v>
      </c>
      <c r="AG134" s="52"/>
    </row>
    <row r="135" spans="1:33" ht="15" customHeight="1" x14ac:dyDescent="0.25">
      <c r="A135" s="52">
        <f t="shared" si="39"/>
        <v>2</v>
      </c>
      <c r="B135" s="52">
        <f t="shared" si="40"/>
        <v>3</v>
      </c>
      <c r="C135" s="52">
        <f t="shared" si="41"/>
        <v>5</v>
      </c>
      <c r="D135" s="52" t="str">
        <f t="shared" si="42"/>
        <v/>
      </c>
      <c r="E135" s="52" t="str">
        <f t="shared" si="43"/>
        <v>2.3.5</v>
      </c>
      <c r="F135" s="52" t="s">
        <v>2527</v>
      </c>
      <c r="G135" s="52" t="str">
        <f t="shared" si="44"/>
        <v>2 - Event codes</v>
      </c>
      <c r="H135" s="52" t="s">
        <v>2703</v>
      </c>
      <c r="I135" s="52" t="str">
        <f t="shared" si="45"/>
        <v>2.3 - Medicine details</v>
      </c>
      <c r="J135" s="52" t="s">
        <v>2930</v>
      </c>
      <c r="K135" s="52" t="str">
        <f t="shared" si="46"/>
        <v>2.3.5 - Dose form</v>
      </c>
      <c r="L135" s="52"/>
      <c r="M135" s="52" t="str">
        <f t="shared" si="47"/>
        <v/>
      </c>
      <c r="N135" s="56" t="str">
        <f t="shared" si="48"/>
        <v>Dose form</v>
      </c>
      <c r="O135" s="56" t="str">
        <f>Table1[Full Reference Number]&amp;" - "&amp;Table1[Final Code level Name]</f>
        <v>2.3.5 - Dose form</v>
      </c>
      <c r="P135" s="57"/>
      <c r="Q135" s="52" t="s">
        <v>1744</v>
      </c>
      <c r="R135" s="52" t="s">
        <v>47</v>
      </c>
      <c r="S135" s="52" t="s">
        <v>1726</v>
      </c>
      <c r="T135" s="52" t="s">
        <v>1561</v>
      </c>
      <c r="U135" s="52" t="s">
        <v>1561</v>
      </c>
      <c r="V135" s="52" t="s">
        <v>1746</v>
      </c>
      <c r="W135" s="52" t="str">
        <f>Table1[[#This Row],[Standard code for all incident types (Y/N)]]</f>
        <v>Yes</v>
      </c>
      <c r="X135" s="52" t="str">
        <f>Table1[[#This Row],[Standard Opt/Mandatory]]</f>
        <v>Opt</v>
      </c>
      <c r="Y135" s="52" t="s">
        <v>1561</v>
      </c>
      <c r="Z135" s="52" t="s">
        <v>1746</v>
      </c>
      <c r="AA135" s="52" t="str">
        <f>Table1[[#This Row],[Standard code for all incident types (Y/N)]]</f>
        <v>Yes</v>
      </c>
      <c r="AB135" s="52" t="str">
        <f>Table1[[#This Row],[Standard Opt/Mandatory]]</f>
        <v>Opt</v>
      </c>
      <c r="AC135" s="52" t="s">
        <v>1561</v>
      </c>
      <c r="AD135" s="52" t="s">
        <v>1746</v>
      </c>
      <c r="AE135" s="52" t="str">
        <f>Table1[[#This Row],[Standard code for all incident types (Y/N)]]</f>
        <v>Yes</v>
      </c>
      <c r="AF135" s="52" t="str">
        <f>Table1[[#This Row],[Standard Opt/Mandatory]]</f>
        <v>Opt</v>
      </c>
      <c r="AG135" s="52"/>
    </row>
    <row r="136" spans="1:33" ht="15" customHeight="1" x14ac:dyDescent="0.25">
      <c r="A136" s="52">
        <f t="shared" si="39"/>
        <v>2</v>
      </c>
      <c r="B136" s="52">
        <f t="shared" si="40"/>
        <v>3</v>
      </c>
      <c r="C136" s="52">
        <f t="shared" si="41"/>
        <v>5</v>
      </c>
      <c r="D136" s="52">
        <f t="shared" si="42"/>
        <v>1</v>
      </c>
      <c r="E136" s="52" t="str">
        <f t="shared" si="43"/>
        <v>2.3.5.1</v>
      </c>
      <c r="F136" s="52" t="s">
        <v>2527</v>
      </c>
      <c r="G136" s="52" t="str">
        <f t="shared" si="44"/>
        <v>2 - Event codes</v>
      </c>
      <c r="H136" s="52" t="s">
        <v>2703</v>
      </c>
      <c r="I136" s="52" t="str">
        <f t="shared" si="45"/>
        <v>2.3 - Medicine details</v>
      </c>
      <c r="J136" s="52" t="s">
        <v>2930</v>
      </c>
      <c r="K136" s="54" t="str">
        <f t="shared" si="46"/>
        <v>2.3.5 - Dose form</v>
      </c>
      <c r="L136" s="52" t="s">
        <v>1656</v>
      </c>
      <c r="M136" s="52" t="str">
        <f t="shared" si="47"/>
        <v>2.3.5.1 - Oral solid</v>
      </c>
      <c r="N136" s="59" t="str">
        <f t="shared" si="48"/>
        <v>Oral solid</v>
      </c>
      <c r="O136" s="56" t="str">
        <f>Table1[Full Reference Number]&amp;" - "&amp;Table1[Final Code level Name]</f>
        <v>2.3.5.1 - Oral solid</v>
      </c>
      <c r="P136" s="58"/>
      <c r="Q136" s="52" t="s">
        <v>1728</v>
      </c>
      <c r="R136" s="52" t="s">
        <v>47</v>
      </c>
      <c r="S136" s="52" t="s">
        <v>1726</v>
      </c>
      <c r="T136" s="52" t="s">
        <v>1561</v>
      </c>
      <c r="U136" s="52" t="s">
        <v>1561</v>
      </c>
      <c r="V136" s="52" t="s">
        <v>1746</v>
      </c>
      <c r="W136" s="52" t="str">
        <f>Table1[[#This Row],[Standard code for all incident types (Y/N)]]</f>
        <v>Yes</v>
      </c>
      <c r="X136" s="52" t="str">
        <f>Table1[[#This Row],[Standard Opt/Mandatory]]</f>
        <v>Opt</v>
      </c>
      <c r="Y136" s="52" t="s">
        <v>1561</v>
      </c>
      <c r="Z136" s="52" t="s">
        <v>1746</v>
      </c>
      <c r="AA136" s="52" t="str">
        <f>Table1[[#This Row],[Standard code for all incident types (Y/N)]]</f>
        <v>Yes</v>
      </c>
      <c r="AB136" s="52" t="str">
        <f>Table1[[#This Row],[Standard Opt/Mandatory]]</f>
        <v>Opt</v>
      </c>
      <c r="AC136" s="52" t="s">
        <v>1561</v>
      </c>
      <c r="AD136" s="52" t="s">
        <v>1746</v>
      </c>
      <c r="AE136" s="52" t="str">
        <f>Table1[[#This Row],[Standard code for all incident types (Y/N)]]</f>
        <v>Yes</v>
      </c>
      <c r="AF136" s="52" t="str">
        <f>Table1[[#This Row],[Standard Opt/Mandatory]]</f>
        <v>Opt</v>
      </c>
      <c r="AG136" s="52"/>
    </row>
    <row r="137" spans="1:33" ht="15" customHeight="1" x14ac:dyDescent="0.25">
      <c r="A137" s="52">
        <f t="shared" si="39"/>
        <v>2</v>
      </c>
      <c r="B137" s="52">
        <f t="shared" si="40"/>
        <v>3</v>
      </c>
      <c r="C137" s="52">
        <f t="shared" si="41"/>
        <v>5</v>
      </c>
      <c r="D137" s="52">
        <f t="shared" si="42"/>
        <v>2</v>
      </c>
      <c r="E137" s="52" t="str">
        <f t="shared" si="43"/>
        <v>2.3.5.2</v>
      </c>
      <c r="F137" s="52" t="s">
        <v>2527</v>
      </c>
      <c r="G137" s="52" t="str">
        <f t="shared" si="44"/>
        <v>2 - Event codes</v>
      </c>
      <c r="H137" s="52" t="s">
        <v>2703</v>
      </c>
      <c r="I137" s="52" t="str">
        <f t="shared" si="45"/>
        <v>2.3 - Medicine details</v>
      </c>
      <c r="J137" s="52" t="s">
        <v>2930</v>
      </c>
      <c r="K137" s="54" t="str">
        <f t="shared" si="46"/>
        <v>2.3.5 - Dose form</v>
      </c>
      <c r="L137" s="52" t="s">
        <v>2825</v>
      </c>
      <c r="M137" s="52" t="str">
        <f t="shared" si="47"/>
        <v>2.3.5.2 - Oral liquid</v>
      </c>
      <c r="N137" s="59" t="str">
        <f t="shared" si="48"/>
        <v>Oral liquid</v>
      </c>
      <c r="O137" s="56" t="str">
        <f>Table1[Full Reference Number]&amp;" - "&amp;Table1[Final Code level Name]</f>
        <v>2.3.5.2 - Oral liquid</v>
      </c>
      <c r="P137" s="58"/>
      <c r="Q137" s="52" t="s">
        <v>1728</v>
      </c>
      <c r="R137" s="52" t="s">
        <v>47</v>
      </c>
      <c r="S137" s="52" t="s">
        <v>1726</v>
      </c>
      <c r="T137" s="52" t="s">
        <v>1561</v>
      </c>
      <c r="U137" s="52" t="s">
        <v>1561</v>
      </c>
      <c r="V137" s="52" t="s">
        <v>1746</v>
      </c>
      <c r="W137" s="52" t="str">
        <f>Table1[[#This Row],[Standard code for all incident types (Y/N)]]</f>
        <v>Yes</v>
      </c>
      <c r="X137" s="52" t="str">
        <f>Table1[[#This Row],[Standard Opt/Mandatory]]</f>
        <v>Opt</v>
      </c>
      <c r="Y137" s="52" t="s">
        <v>1561</v>
      </c>
      <c r="Z137" s="52" t="s">
        <v>1746</v>
      </c>
      <c r="AA137" s="52" t="str">
        <f>Table1[[#This Row],[Standard code for all incident types (Y/N)]]</f>
        <v>Yes</v>
      </c>
      <c r="AB137" s="52" t="str">
        <f>Table1[[#This Row],[Standard Opt/Mandatory]]</f>
        <v>Opt</v>
      </c>
      <c r="AC137" s="52" t="s">
        <v>1561</v>
      </c>
      <c r="AD137" s="52" t="s">
        <v>1746</v>
      </c>
      <c r="AE137" s="52" t="str">
        <f>Table1[[#This Row],[Standard code for all incident types (Y/N)]]</f>
        <v>Yes</v>
      </c>
      <c r="AF137" s="52" t="str">
        <f>Table1[[#This Row],[Standard Opt/Mandatory]]</f>
        <v>Opt</v>
      </c>
      <c r="AG137" s="52"/>
    </row>
    <row r="138" spans="1:33" ht="15" customHeight="1" x14ac:dyDescent="0.25">
      <c r="A138" s="52">
        <f t="shared" si="39"/>
        <v>2</v>
      </c>
      <c r="B138" s="52">
        <f t="shared" si="40"/>
        <v>3</v>
      </c>
      <c r="C138" s="52">
        <f t="shared" si="41"/>
        <v>5</v>
      </c>
      <c r="D138" s="52">
        <f t="shared" si="42"/>
        <v>3</v>
      </c>
      <c r="E138" s="52" t="str">
        <f t="shared" si="43"/>
        <v>2.3.5.3</v>
      </c>
      <c r="F138" s="52" t="s">
        <v>2527</v>
      </c>
      <c r="G138" s="52" t="str">
        <f t="shared" si="44"/>
        <v>2 - Event codes</v>
      </c>
      <c r="H138" s="52" t="s">
        <v>2703</v>
      </c>
      <c r="I138" s="52" t="str">
        <f t="shared" si="45"/>
        <v>2.3 - Medicine details</v>
      </c>
      <c r="J138" s="52" t="s">
        <v>2930</v>
      </c>
      <c r="K138" s="54" t="str">
        <f t="shared" si="46"/>
        <v>2.3.5 - Dose form</v>
      </c>
      <c r="L138" s="52" t="s">
        <v>1738</v>
      </c>
      <c r="M138" s="52" t="str">
        <f t="shared" si="47"/>
        <v>2.3.5.3 - Injection (SC or IM)</v>
      </c>
      <c r="N138" s="59" t="str">
        <f t="shared" si="48"/>
        <v>Injection (SC or IM)</v>
      </c>
      <c r="O138" s="56" t="str">
        <f>Table1[Full Reference Number]&amp;" - "&amp;Table1[Final Code level Name]</f>
        <v>2.3.5.3 - Injection (SC or IM)</v>
      </c>
      <c r="P138" s="58"/>
      <c r="Q138" s="52" t="s">
        <v>1728</v>
      </c>
      <c r="R138" s="52" t="s">
        <v>47</v>
      </c>
      <c r="S138" s="52" t="s">
        <v>1726</v>
      </c>
      <c r="T138" s="52" t="s">
        <v>1561</v>
      </c>
      <c r="U138" s="52" t="s">
        <v>1561</v>
      </c>
      <c r="V138" s="52" t="s">
        <v>1746</v>
      </c>
      <c r="W138" s="52" t="str">
        <f>Table1[[#This Row],[Standard code for all incident types (Y/N)]]</f>
        <v>Yes</v>
      </c>
      <c r="X138" s="52" t="str">
        <f>Table1[[#This Row],[Standard Opt/Mandatory]]</f>
        <v>Opt</v>
      </c>
      <c r="Y138" s="52" t="s">
        <v>1561</v>
      </c>
      <c r="Z138" s="52" t="s">
        <v>1746</v>
      </c>
      <c r="AA138" s="52" t="str">
        <f>Table1[[#This Row],[Standard code for all incident types (Y/N)]]</f>
        <v>Yes</v>
      </c>
      <c r="AB138" s="52" t="str">
        <f>Table1[[#This Row],[Standard Opt/Mandatory]]</f>
        <v>Opt</v>
      </c>
      <c r="AC138" s="52" t="s">
        <v>1561</v>
      </c>
      <c r="AD138" s="52" t="s">
        <v>1746</v>
      </c>
      <c r="AE138" s="52" t="str">
        <f>Table1[[#This Row],[Standard code for all incident types (Y/N)]]</f>
        <v>Yes</v>
      </c>
      <c r="AF138" s="52" t="str">
        <f>Table1[[#This Row],[Standard Opt/Mandatory]]</f>
        <v>Opt</v>
      </c>
      <c r="AG138" s="52"/>
    </row>
    <row r="139" spans="1:33" ht="15" customHeight="1" x14ac:dyDescent="0.25">
      <c r="A139" s="52">
        <f t="shared" si="39"/>
        <v>2</v>
      </c>
      <c r="B139" s="52">
        <f t="shared" si="40"/>
        <v>3</v>
      </c>
      <c r="C139" s="52">
        <f t="shared" si="41"/>
        <v>5</v>
      </c>
      <c r="D139" s="52">
        <f t="shared" si="42"/>
        <v>4</v>
      </c>
      <c r="E139" s="52" t="str">
        <f t="shared" si="43"/>
        <v>2.3.5.4</v>
      </c>
      <c r="F139" s="52" t="s">
        <v>2527</v>
      </c>
      <c r="G139" s="52" t="str">
        <f t="shared" si="44"/>
        <v>2 - Event codes</v>
      </c>
      <c r="H139" s="52" t="s">
        <v>2703</v>
      </c>
      <c r="I139" s="52" t="str">
        <f t="shared" si="45"/>
        <v>2.3 - Medicine details</v>
      </c>
      <c r="J139" s="52" t="s">
        <v>2930</v>
      </c>
      <c r="K139" s="54" t="str">
        <f t="shared" si="46"/>
        <v>2.3.5 - Dose form</v>
      </c>
      <c r="L139" s="52" t="s">
        <v>1739</v>
      </c>
      <c r="M139" s="52" t="str">
        <f t="shared" si="47"/>
        <v>2.3.5.4 - Injection (IV)</v>
      </c>
      <c r="N139" s="59" t="str">
        <f t="shared" si="48"/>
        <v>Injection (IV)</v>
      </c>
      <c r="O139" s="56" t="str">
        <f>Table1[Full Reference Number]&amp;" - "&amp;Table1[Final Code level Name]</f>
        <v>2.3.5.4 - Injection (IV)</v>
      </c>
      <c r="P139" s="58"/>
      <c r="Q139" s="52" t="s">
        <v>1728</v>
      </c>
      <c r="R139" s="52" t="s">
        <v>47</v>
      </c>
      <c r="S139" s="52" t="s">
        <v>1726</v>
      </c>
      <c r="T139" s="52" t="s">
        <v>1561</v>
      </c>
      <c r="U139" s="52" t="s">
        <v>1561</v>
      </c>
      <c r="V139" s="52" t="s">
        <v>1746</v>
      </c>
      <c r="W139" s="52" t="str">
        <f>Table1[[#This Row],[Standard code for all incident types (Y/N)]]</f>
        <v>Yes</v>
      </c>
      <c r="X139" s="52" t="str">
        <f>Table1[[#This Row],[Standard Opt/Mandatory]]</f>
        <v>Opt</v>
      </c>
      <c r="Y139" s="52" t="s">
        <v>1561</v>
      </c>
      <c r="Z139" s="52" t="s">
        <v>1746</v>
      </c>
      <c r="AA139" s="52" t="str">
        <f>Table1[[#This Row],[Standard code for all incident types (Y/N)]]</f>
        <v>Yes</v>
      </c>
      <c r="AB139" s="52" t="str">
        <f>Table1[[#This Row],[Standard Opt/Mandatory]]</f>
        <v>Opt</v>
      </c>
      <c r="AC139" s="52" t="s">
        <v>1561</v>
      </c>
      <c r="AD139" s="52" t="s">
        <v>1746</v>
      </c>
      <c r="AE139" s="52" t="str">
        <f>Table1[[#This Row],[Standard code for all incident types (Y/N)]]</f>
        <v>Yes</v>
      </c>
      <c r="AF139" s="52" t="str">
        <f>Table1[[#This Row],[Standard Opt/Mandatory]]</f>
        <v>Opt</v>
      </c>
      <c r="AG139" s="52"/>
    </row>
    <row r="140" spans="1:33" ht="15" customHeight="1" x14ac:dyDescent="0.25">
      <c r="A140" s="52">
        <f t="shared" ref="A140:A150" si="49">IF(F140&lt;&gt;F139,A139+1,A139)</f>
        <v>2</v>
      </c>
      <c r="B140" s="52">
        <f t="shared" ref="B140:B150" si="50">IF(ISERROR(IF(ISBLANK(H140),"",IF(F140&lt;&gt;F139,1,IF(H140&lt;&gt;H139,B139+1,B139)))),1,IF(ISBLANK(H140),"",IF(F140&lt;&gt;F139,1,IF(H140&lt;&gt;H139,B139+1,B139))))</f>
        <v>3</v>
      </c>
      <c r="C140" s="52">
        <f t="shared" ref="C140:C150" si="51">IF(ISERROR(IF(ISBLANK(J140),"",IF(H140&lt;&gt;H139,1,IF(J140&lt;&gt;J139,C139+1,C139)))),1,IF(ISBLANK(J140),"",IF(H140&lt;&gt;H139,1,IF(J140&lt;&gt;J139,C139+1,C139))))</f>
        <v>5</v>
      </c>
      <c r="D140" s="52">
        <f t="shared" ref="D140:D150" si="52">IF(ISERROR(IF(ISBLANK(L140),"",IF(J140&lt;&gt;J139,1,IF(L140&lt;&gt;L139,D139+1,D139)))),1,IF(ISBLANK(L140),"",IF(J140&lt;&gt;J139,1,IF(L140&lt;&gt;L139,D139+1,D139))))</f>
        <v>5</v>
      </c>
      <c r="E140" s="52" t="str">
        <f t="shared" si="43"/>
        <v>2.3.5.5</v>
      </c>
      <c r="F140" s="52" t="s">
        <v>2527</v>
      </c>
      <c r="G140" s="52" t="str">
        <f t="shared" si="44"/>
        <v>2 - Event codes</v>
      </c>
      <c r="H140" s="52" t="s">
        <v>2703</v>
      </c>
      <c r="I140" s="52" t="str">
        <f t="shared" si="45"/>
        <v>2.3 - Medicine details</v>
      </c>
      <c r="J140" s="52" t="s">
        <v>2930</v>
      </c>
      <c r="K140" s="54" t="str">
        <f t="shared" si="46"/>
        <v>2.3.5 - Dose form</v>
      </c>
      <c r="L140" s="52" t="s">
        <v>2931</v>
      </c>
      <c r="M140" s="52" t="str">
        <f t="shared" si="47"/>
        <v>2.3.5.5 - Cutaneous / transdermal</v>
      </c>
      <c r="N140" s="59" t="str">
        <f t="shared" si="48"/>
        <v>Cutaneous / transdermal</v>
      </c>
      <c r="O140" s="56" t="str">
        <f>Table1[Full Reference Number]&amp;" - "&amp;Table1[Final Code level Name]</f>
        <v>2.3.5.5 - Cutaneous / transdermal</v>
      </c>
      <c r="P140" s="58"/>
      <c r="Q140" s="52" t="s">
        <v>1728</v>
      </c>
      <c r="R140" s="52" t="s">
        <v>47</v>
      </c>
      <c r="S140" s="52" t="s">
        <v>1726</v>
      </c>
      <c r="T140" s="52" t="s">
        <v>1561</v>
      </c>
      <c r="U140" s="52" t="s">
        <v>1561</v>
      </c>
      <c r="V140" s="52" t="s">
        <v>1746</v>
      </c>
      <c r="W140" s="52" t="str">
        <f>Table1[[#This Row],[Standard code for all incident types (Y/N)]]</f>
        <v>Yes</v>
      </c>
      <c r="X140" s="52" t="str">
        <f>Table1[[#This Row],[Standard Opt/Mandatory]]</f>
        <v>Opt</v>
      </c>
      <c r="Y140" s="52" t="s">
        <v>1561</v>
      </c>
      <c r="Z140" s="52" t="s">
        <v>1746</v>
      </c>
      <c r="AA140" s="52" t="str">
        <f>Table1[[#This Row],[Standard code for all incident types (Y/N)]]</f>
        <v>Yes</v>
      </c>
      <c r="AB140" s="52" t="str">
        <f>Table1[[#This Row],[Standard Opt/Mandatory]]</f>
        <v>Opt</v>
      </c>
      <c r="AC140" s="52" t="s">
        <v>1561</v>
      </c>
      <c r="AD140" s="52" t="s">
        <v>1746</v>
      </c>
      <c r="AE140" s="52" t="str">
        <f>Table1[[#This Row],[Standard code for all incident types (Y/N)]]</f>
        <v>Yes</v>
      </c>
      <c r="AF140" s="52" t="str">
        <f>Table1[[#This Row],[Standard Opt/Mandatory]]</f>
        <v>Opt</v>
      </c>
      <c r="AG140" s="52"/>
    </row>
    <row r="141" spans="1:33" ht="15" customHeight="1" x14ac:dyDescent="0.25">
      <c r="A141" s="52">
        <f t="shared" si="49"/>
        <v>2</v>
      </c>
      <c r="B141" s="52">
        <f t="shared" si="50"/>
        <v>3</v>
      </c>
      <c r="C141" s="52">
        <f t="shared" si="51"/>
        <v>5</v>
      </c>
      <c r="D141" s="52">
        <f t="shared" si="52"/>
        <v>6</v>
      </c>
      <c r="E141" s="61" t="str">
        <f>A141&amp;IF(B141="","","."&amp;B141)&amp;IF(C141="","","."&amp;C141)&amp;IF(D141="","","."&amp;D141)</f>
        <v>2.3.5.6</v>
      </c>
      <c r="F141" s="52" t="s">
        <v>2527</v>
      </c>
      <c r="G141" s="63" t="str">
        <f>A141&amp;" - "&amp;F141</f>
        <v>2 - Event codes</v>
      </c>
      <c r="H141" s="52" t="s">
        <v>2703</v>
      </c>
      <c r="I141" s="63" t="str">
        <f>IF(B141="","",A141&amp;"."&amp;B141&amp;" - "&amp;H141)</f>
        <v>2.3 - Medicine details</v>
      </c>
      <c r="J141" s="52" t="s">
        <v>2930</v>
      </c>
      <c r="K141" s="63" t="str">
        <f>IF(C141="","",A141&amp;"."&amp;B141&amp;"."&amp;C141&amp;" - "&amp;J141)</f>
        <v>2.3.5 - Dose form</v>
      </c>
      <c r="L141" s="62" t="s">
        <v>2917</v>
      </c>
      <c r="M141" s="63" t="str">
        <f>IF(D141="","",A141&amp;"."&amp;B141&amp;"."&amp;C141&amp;"."&amp;D141&amp;" - "&amp;L141)</f>
        <v>2.3.5.6 - Eye/Ear/Nose Drops</v>
      </c>
      <c r="N141" s="65" t="str">
        <f>IF(NOT(ISBLANK(L141)),L141,
IF(NOT(ISBLANK(J141)),J141,
IF(NOT(ISBLANK(H141)),H141,
IF(NOT(ISBLANK(F141)),F141))))</f>
        <v>Eye/Ear/Nose Drops</v>
      </c>
      <c r="O141" s="65" t="str">
        <f>Table1[Full Reference Number]&amp;" - "&amp;Table1[Final Code level Name]</f>
        <v>2.3.5.6 - Eye/Ear/Nose Drops</v>
      </c>
      <c r="P141" s="64"/>
      <c r="Q141" s="52" t="s">
        <v>1728</v>
      </c>
      <c r="R141" s="52" t="s">
        <v>47</v>
      </c>
      <c r="S141" s="52" t="s">
        <v>1726</v>
      </c>
      <c r="T141" s="52" t="s">
        <v>1561</v>
      </c>
      <c r="U141" s="52" t="s">
        <v>1561</v>
      </c>
      <c r="V141" s="52" t="s">
        <v>1746</v>
      </c>
      <c r="W141" s="52" t="str">
        <f>Table1[[#This Row],[Standard code for all incident types (Y/N)]]</f>
        <v>Yes</v>
      </c>
      <c r="X141" s="52" t="str">
        <f>Table1[[#This Row],[Standard Opt/Mandatory]]</f>
        <v>Opt</v>
      </c>
      <c r="Y141" s="52" t="s">
        <v>1561</v>
      </c>
      <c r="Z141" s="52" t="s">
        <v>1746</v>
      </c>
      <c r="AA141" s="52" t="str">
        <f>Table1[[#This Row],[Standard code for all incident types (Y/N)]]</f>
        <v>Yes</v>
      </c>
      <c r="AB141" s="52" t="str">
        <f>Table1[[#This Row],[Standard Opt/Mandatory]]</f>
        <v>Opt</v>
      </c>
      <c r="AC141" s="52" t="s">
        <v>1561</v>
      </c>
      <c r="AD141" s="52" t="s">
        <v>1746</v>
      </c>
      <c r="AE141" s="52" t="str">
        <f>Table1[[#This Row],[Standard code for all incident types (Y/N)]]</f>
        <v>Yes</v>
      </c>
      <c r="AF141" s="52" t="str">
        <f>Table1[[#This Row],[Standard Opt/Mandatory]]</f>
        <v>Opt</v>
      </c>
      <c r="AG141" s="52"/>
    </row>
    <row r="142" spans="1:33" ht="15" customHeight="1" x14ac:dyDescent="0.25">
      <c r="A142" s="52">
        <f t="shared" si="49"/>
        <v>2</v>
      </c>
      <c r="B142" s="52">
        <f t="shared" si="50"/>
        <v>3</v>
      </c>
      <c r="C142" s="52">
        <f t="shared" si="51"/>
        <v>5</v>
      </c>
      <c r="D142" s="52">
        <f t="shared" si="52"/>
        <v>7</v>
      </c>
      <c r="E142" s="52" t="str">
        <f t="shared" si="43"/>
        <v>2.3.5.7</v>
      </c>
      <c r="F142" s="52" t="s">
        <v>2527</v>
      </c>
      <c r="G142" s="52" t="str">
        <f t="shared" si="44"/>
        <v>2 - Event codes</v>
      </c>
      <c r="H142" s="52" t="s">
        <v>2703</v>
      </c>
      <c r="I142" s="52" t="str">
        <f t="shared" si="45"/>
        <v>2.3 - Medicine details</v>
      </c>
      <c r="J142" s="52" t="s">
        <v>2930</v>
      </c>
      <c r="K142" s="54" t="str">
        <f t="shared" si="46"/>
        <v>2.3.5 - Dose form</v>
      </c>
      <c r="L142" s="52" t="s">
        <v>2932</v>
      </c>
      <c r="M142" s="52" t="str">
        <f t="shared" si="47"/>
        <v>2.3.5.7 - Other dose form</v>
      </c>
      <c r="N142" s="59" t="str">
        <f t="shared" si="48"/>
        <v>Other dose form</v>
      </c>
      <c r="O142" s="56" t="str">
        <f>Table1[Full Reference Number]&amp;" - "&amp;Table1[Final Code level Name]</f>
        <v>2.3.5.7 - Other dose form</v>
      </c>
      <c r="P142" s="58"/>
      <c r="Q142" s="52" t="s">
        <v>1728</v>
      </c>
      <c r="R142" s="52" t="s">
        <v>47</v>
      </c>
      <c r="S142" s="52" t="s">
        <v>1726</v>
      </c>
      <c r="T142" s="52" t="s">
        <v>1561</v>
      </c>
      <c r="U142" s="52" t="s">
        <v>1561</v>
      </c>
      <c r="V142" s="52" t="s">
        <v>1746</v>
      </c>
      <c r="W142" s="52" t="str">
        <f>Table1[[#This Row],[Standard code for all incident types (Y/N)]]</f>
        <v>Yes</v>
      </c>
      <c r="X142" s="52" t="str">
        <f>Table1[[#This Row],[Standard Opt/Mandatory]]</f>
        <v>Opt</v>
      </c>
      <c r="Y142" s="52" t="s">
        <v>1561</v>
      </c>
      <c r="Z142" s="52" t="s">
        <v>1746</v>
      </c>
      <c r="AA142" s="52" t="str">
        <f>Table1[[#This Row],[Standard code for all incident types (Y/N)]]</f>
        <v>Yes</v>
      </c>
      <c r="AB142" s="52" t="str">
        <f>Table1[[#This Row],[Standard Opt/Mandatory]]</f>
        <v>Opt</v>
      </c>
      <c r="AC142" s="52" t="s">
        <v>1561</v>
      </c>
      <c r="AD142" s="52" t="s">
        <v>1746</v>
      </c>
      <c r="AE142" s="52" t="str">
        <f>Table1[[#This Row],[Standard code for all incident types (Y/N)]]</f>
        <v>Yes</v>
      </c>
      <c r="AF142" s="52" t="str">
        <f>Table1[[#This Row],[Standard Opt/Mandatory]]</f>
        <v>Opt</v>
      </c>
      <c r="AG142" s="52"/>
    </row>
    <row r="143" spans="1:33" ht="15" customHeight="1" x14ac:dyDescent="0.25">
      <c r="A143" s="52">
        <f t="shared" si="49"/>
        <v>2</v>
      </c>
      <c r="B143" s="52">
        <f t="shared" si="50"/>
        <v>3</v>
      </c>
      <c r="C143" s="52">
        <f t="shared" si="51"/>
        <v>6</v>
      </c>
      <c r="D143" s="52" t="str">
        <f t="shared" si="52"/>
        <v/>
      </c>
      <c r="E143" s="52" t="str">
        <f t="shared" si="43"/>
        <v>2.3.6</v>
      </c>
      <c r="F143" s="52" t="s">
        <v>2527</v>
      </c>
      <c r="G143" s="52" t="str">
        <f t="shared" si="44"/>
        <v>2 - Event codes</v>
      </c>
      <c r="H143" s="52" t="s">
        <v>2703</v>
      </c>
      <c r="I143" s="52" t="str">
        <f t="shared" si="45"/>
        <v>2.3 - Medicine details</v>
      </c>
      <c r="J143" s="52" t="s">
        <v>26</v>
      </c>
      <c r="K143" s="52" t="str">
        <f t="shared" si="46"/>
        <v>2.3.6 - Strength</v>
      </c>
      <c r="L143" s="52"/>
      <c r="M143" s="52" t="str">
        <f t="shared" si="47"/>
        <v/>
      </c>
      <c r="N143" s="56" t="str">
        <f t="shared" si="48"/>
        <v>Strength</v>
      </c>
      <c r="O143" s="56" t="str">
        <f>Table1[Full Reference Number]&amp;" - "&amp;Table1[Final Code level Name]</f>
        <v>2.3.6 - Strength</v>
      </c>
      <c r="P143" s="57"/>
      <c r="Q143" s="52" t="s">
        <v>1744</v>
      </c>
      <c r="R143" s="52" t="s">
        <v>47</v>
      </c>
      <c r="S143" s="52" t="s">
        <v>1730</v>
      </c>
      <c r="T143" s="52" t="s">
        <v>1561</v>
      </c>
      <c r="U143" s="52" t="s">
        <v>1561</v>
      </c>
      <c r="V143" s="52" t="s">
        <v>1746</v>
      </c>
      <c r="W143" s="52" t="str">
        <f>Table1[[#This Row],[Standard code for all incident types (Y/N)]]</f>
        <v>Yes</v>
      </c>
      <c r="X143" s="52" t="str">
        <f>Table1[[#This Row],[Standard Opt/Mandatory]]</f>
        <v>Man unless N/a</v>
      </c>
      <c r="Y143" s="52" t="s">
        <v>1561</v>
      </c>
      <c r="Z143" s="52" t="s">
        <v>1746</v>
      </c>
      <c r="AA143" s="52" t="str">
        <f>Table1[[#This Row],[Standard code for all incident types (Y/N)]]</f>
        <v>Yes</v>
      </c>
      <c r="AB143" s="52" t="str">
        <f>Table1[[#This Row],[Standard Opt/Mandatory]]</f>
        <v>Man unless N/a</v>
      </c>
      <c r="AC143" s="52" t="s">
        <v>1561</v>
      </c>
      <c r="AD143" s="52" t="s">
        <v>1746</v>
      </c>
      <c r="AE143" s="52" t="str">
        <f>Table1[[#This Row],[Standard code for all incident types (Y/N)]]</f>
        <v>Yes</v>
      </c>
      <c r="AF143" s="52" t="str">
        <f>Table1[[#This Row],[Standard Opt/Mandatory]]</f>
        <v>Man unless N/a</v>
      </c>
      <c r="AG143" s="52"/>
    </row>
    <row r="144" spans="1:33" ht="15" customHeight="1" x14ac:dyDescent="0.25">
      <c r="A144" s="52">
        <f t="shared" si="49"/>
        <v>2</v>
      </c>
      <c r="B144" s="52">
        <f t="shared" si="50"/>
        <v>3</v>
      </c>
      <c r="C144" s="52">
        <f t="shared" si="51"/>
        <v>7</v>
      </c>
      <c r="D144" s="52" t="str">
        <f t="shared" si="52"/>
        <v/>
      </c>
      <c r="E144" s="52" t="str">
        <f t="shared" si="43"/>
        <v>2.3.7</v>
      </c>
      <c r="F144" s="52" t="s">
        <v>2527</v>
      </c>
      <c r="G144" s="52" t="str">
        <f t="shared" si="44"/>
        <v>2 - Event codes</v>
      </c>
      <c r="H144" s="52" t="s">
        <v>2703</v>
      </c>
      <c r="I144" s="52" t="str">
        <f t="shared" si="45"/>
        <v>2.3 - Medicine details</v>
      </c>
      <c r="J144" s="52" t="s">
        <v>2739</v>
      </c>
      <c r="K144" s="52" t="str">
        <f t="shared" si="46"/>
        <v>2.3.7 - Container type</v>
      </c>
      <c r="L144" s="52"/>
      <c r="M144" s="52" t="str">
        <f t="shared" si="47"/>
        <v/>
      </c>
      <c r="N144" s="56" t="str">
        <f t="shared" si="48"/>
        <v>Container type</v>
      </c>
      <c r="O144" s="56" t="str">
        <f>Table1[Full Reference Number]&amp;" - "&amp;Table1[Final Code level Name]</f>
        <v>2.3.7 - Container type</v>
      </c>
      <c r="P144" s="57"/>
      <c r="Q144" s="52" t="s">
        <v>1744</v>
      </c>
      <c r="R144" s="52" t="s">
        <v>47</v>
      </c>
      <c r="S144" s="52" t="s">
        <v>1726</v>
      </c>
      <c r="T144" s="52" t="s">
        <v>1561</v>
      </c>
      <c r="U144" s="52" t="s">
        <v>1561</v>
      </c>
      <c r="V144" s="52" t="s">
        <v>1746</v>
      </c>
      <c r="W144" s="52" t="str">
        <f>Table1[[#This Row],[Standard code for all incident types (Y/N)]]</f>
        <v>Yes</v>
      </c>
      <c r="X144" s="52" t="str">
        <f>Table1[[#This Row],[Standard Opt/Mandatory]]</f>
        <v>Opt</v>
      </c>
      <c r="Y144" s="52" t="s">
        <v>1561</v>
      </c>
      <c r="Z144" s="52" t="s">
        <v>1746</v>
      </c>
      <c r="AA144" s="52" t="str">
        <f>Table1[[#This Row],[Standard code for all incident types (Y/N)]]</f>
        <v>Yes</v>
      </c>
      <c r="AB144" s="52" t="str">
        <f>Table1[[#This Row],[Standard Opt/Mandatory]]</f>
        <v>Opt</v>
      </c>
      <c r="AC144" s="52" t="s">
        <v>1561</v>
      </c>
      <c r="AD144" s="52" t="s">
        <v>1746</v>
      </c>
      <c r="AE144" s="52" t="str">
        <f>Table1[[#This Row],[Standard code for all incident types (Y/N)]]</f>
        <v>Yes</v>
      </c>
      <c r="AF144" s="52" t="str">
        <f>Table1[[#This Row],[Standard Opt/Mandatory]]</f>
        <v>Opt</v>
      </c>
      <c r="AG144" s="52"/>
    </row>
    <row r="145" spans="1:33" ht="15" customHeight="1" x14ac:dyDescent="0.25">
      <c r="A145" s="52">
        <f t="shared" si="49"/>
        <v>2</v>
      </c>
      <c r="B145" s="52">
        <f t="shared" si="50"/>
        <v>3</v>
      </c>
      <c r="C145" s="52">
        <f t="shared" si="51"/>
        <v>8</v>
      </c>
      <c r="D145" s="52" t="str">
        <f t="shared" si="52"/>
        <v/>
      </c>
      <c r="E145" s="52" t="str">
        <f t="shared" si="43"/>
        <v>2.3.8</v>
      </c>
      <c r="F145" s="52" t="s">
        <v>2527</v>
      </c>
      <c r="G145" s="52" t="str">
        <f t="shared" si="44"/>
        <v>2 - Event codes</v>
      </c>
      <c r="H145" s="52" t="s">
        <v>2703</v>
      </c>
      <c r="I145" s="52" t="str">
        <f t="shared" si="45"/>
        <v>2.3 - Medicine details</v>
      </c>
      <c r="J145" s="52" t="s">
        <v>2740</v>
      </c>
      <c r="K145" s="54" t="str">
        <f t="shared" si="46"/>
        <v>2.3.8 - Container size</v>
      </c>
      <c r="L145" s="52"/>
      <c r="M145" s="52" t="str">
        <f t="shared" si="47"/>
        <v/>
      </c>
      <c r="N145" s="59" t="str">
        <f t="shared" si="48"/>
        <v>Container size</v>
      </c>
      <c r="O145" s="56" t="str">
        <f>Table1[Full Reference Number]&amp;" - "&amp;Table1[Final Code level Name]</f>
        <v>2.3.8 - Container size</v>
      </c>
      <c r="P145" s="58" t="s">
        <v>1661</v>
      </c>
      <c r="Q145" s="52" t="s">
        <v>1744</v>
      </c>
      <c r="R145" s="52" t="s">
        <v>47</v>
      </c>
      <c r="S145" s="52" t="s">
        <v>1726</v>
      </c>
      <c r="T145" s="52" t="s">
        <v>1561</v>
      </c>
      <c r="U145" s="52" t="s">
        <v>1561</v>
      </c>
      <c r="V145" s="52" t="s">
        <v>1746</v>
      </c>
      <c r="W145" s="52" t="str">
        <f>Table1[[#This Row],[Standard code for all incident types (Y/N)]]</f>
        <v>Yes</v>
      </c>
      <c r="X145" s="52" t="str">
        <f>Table1[[#This Row],[Standard Opt/Mandatory]]</f>
        <v>Opt</v>
      </c>
      <c r="Y145" s="52" t="s">
        <v>1561</v>
      </c>
      <c r="Z145" s="52" t="s">
        <v>1746</v>
      </c>
      <c r="AA145" s="52" t="str">
        <f>Table1[[#This Row],[Standard code for all incident types (Y/N)]]</f>
        <v>Yes</v>
      </c>
      <c r="AB145" s="52" t="str">
        <f>Table1[[#This Row],[Standard Opt/Mandatory]]</f>
        <v>Opt</v>
      </c>
      <c r="AC145" s="52" t="s">
        <v>1561</v>
      </c>
      <c r="AD145" s="52" t="s">
        <v>1746</v>
      </c>
      <c r="AE145" s="52" t="str">
        <f>Table1[[#This Row],[Standard code for all incident types (Y/N)]]</f>
        <v>Yes</v>
      </c>
      <c r="AF145" s="52" t="str">
        <f>Table1[[#This Row],[Standard Opt/Mandatory]]</f>
        <v>Opt</v>
      </c>
      <c r="AG145" s="52"/>
    </row>
    <row r="146" spans="1:33" s="47" customFormat="1" ht="15" customHeight="1" x14ac:dyDescent="0.25">
      <c r="A146" s="52">
        <f t="shared" si="49"/>
        <v>2</v>
      </c>
      <c r="B146" s="52">
        <f t="shared" si="50"/>
        <v>3</v>
      </c>
      <c r="C146" s="52">
        <f t="shared" si="51"/>
        <v>9</v>
      </c>
      <c r="D146" s="52" t="str">
        <f t="shared" si="52"/>
        <v/>
      </c>
      <c r="E146" s="52" t="str">
        <f t="shared" si="43"/>
        <v>2.3.9</v>
      </c>
      <c r="F146" s="52" t="s">
        <v>2527</v>
      </c>
      <c r="G146" s="52" t="str">
        <f t="shared" si="44"/>
        <v>2 - Event codes</v>
      </c>
      <c r="H146" s="52" t="s">
        <v>2703</v>
      </c>
      <c r="I146" s="52" t="str">
        <f t="shared" si="45"/>
        <v>2.3 - Medicine details</v>
      </c>
      <c r="J146" s="52" t="s">
        <v>2923</v>
      </c>
      <c r="K146" s="52" t="str">
        <f t="shared" si="46"/>
        <v>2.3.9 - Route / administration method</v>
      </c>
      <c r="L146" s="52"/>
      <c r="M146" s="52" t="str">
        <f t="shared" si="47"/>
        <v/>
      </c>
      <c r="N146" s="56" t="str">
        <f t="shared" si="48"/>
        <v>Route / administration method</v>
      </c>
      <c r="O146" s="56" t="str">
        <f>Table1[Full Reference Number]&amp;" - "&amp;Table1[Final Code level Name]</f>
        <v>2.3.9 - Route / administration method</v>
      </c>
      <c r="P146" s="57"/>
      <c r="Q146" s="52" t="s">
        <v>837</v>
      </c>
      <c r="R146" s="52" t="s">
        <v>47</v>
      </c>
      <c r="S146" s="52" t="s">
        <v>1730</v>
      </c>
      <c r="T146" s="52" t="s">
        <v>1561</v>
      </c>
      <c r="U146" s="52" t="s">
        <v>1561</v>
      </c>
      <c r="V146" s="52" t="s">
        <v>1746</v>
      </c>
      <c r="W146" s="52" t="str">
        <f>Table1[[#This Row],[Standard code for all incident types (Y/N)]]</f>
        <v>Yes</v>
      </c>
      <c r="X146" s="52" t="str">
        <f>Table1[[#This Row],[Standard Opt/Mandatory]]</f>
        <v>Man unless N/a</v>
      </c>
      <c r="Y146" s="52" t="s">
        <v>1561</v>
      </c>
      <c r="Z146" s="52" t="s">
        <v>1746</v>
      </c>
      <c r="AA146" s="52" t="str">
        <f>Table1[[#This Row],[Standard code for all incident types (Y/N)]]</f>
        <v>Yes</v>
      </c>
      <c r="AB146" s="52" t="str">
        <f>Table1[[#This Row],[Standard Opt/Mandatory]]</f>
        <v>Man unless N/a</v>
      </c>
      <c r="AC146" s="52" t="s">
        <v>1561</v>
      </c>
      <c r="AD146" s="52" t="s">
        <v>1746</v>
      </c>
      <c r="AE146" s="52" t="str">
        <f>Table1[[#This Row],[Standard code for all incident types (Y/N)]]</f>
        <v>Yes</v>
      </c>
      <c r="AF146" s="52" t="str">
        <f>Table1[[#This Row],[Standard Opt/Mandatory]]</f>
        <v>Man unless N/a</v>
      </c>
      <c r="AG146" s="52"/>
    </row>
    <row r="147" spans="1:33" s="47" customFormat="1" ht="15" customHeight="1" x14ac:dyDescent="0.25">
      <c r="A147" s="52">
        <f t="shared" si="49"/>
        <v>2</v>
      </c>
      <c r="B147" s="52">
        <f t="shared" si="50"/>
        <v>3</v>
      </c>
      <c r="C147" s="52">
        <f t="shared" si="51"/>
        <v>9</v>
      </c>
      <c r="D147" s="52">
        <f t="shared" si="52"/>
        <v>1</v>
      </c>
      <c r="E147" s="52" t="str">
        <f t="shared" ref="E147:E159" si="53">A147&amp;IF(B147="","","."&amp;B147)&amp;IF(C147="","","."&amp;C147)&amp;IF(D147="","","."&amp;D147)</f>
        <v>2.3.9.1</v>
      </c>
      <c r="F147" s="52" t="s">
        <v>2527</v>
      </c>
      <c r="G147" s="52" t="str">
        <f t="shared" ref="G147:G159" si="54">A147&amp;" - "&amp;F147</f>
        <v>2 - Event codes</v>
      </c>
      <c r="H147" s="52" t="s">
        <v>2703</v>
      </c>
      <c r="I147" s="52" t="str">
        <f t="shared" ref="I147:I159" si="55">IF(B147="","",A147&amp;"."&amp;B147&amp;" - "&amp;H147)</f>
        <v>2.3 - Medicine details</v>
      </c>
      <c r="J147" s="52" t="s">
        <v>2923</v>
      </c>
      <c r="K147" s="52" t="str">
        <f t="shared" ref="K147:K159" si="56">IF(C147="","",A147&amp;"."&amp;B147&amp;"."&amp;C147&amp;" - "&amp;J147)</f>
        <v>2.3.9 - Route / administration method</v>
      </c>
      <c r="L147" s="52" t="s">
        <v>2168</v>
      </c>
      <c r="M147" s="52" t="str">
        <f t="shared" ref="M147:M159" si="57">IF(D147="","",A147&amp;"."&amp;B147&amp;"."&amp;C147&amp;"."&amp;D147&amp;" - "&amp;L147)</f>
        <v>2.3.9.1 - Inhalation</v>
      </c>
      <c r="N147" s="56" t="str">
        <f t="shared" ref="N147:N159" si="58">IF(NOT(ISBLANK(L147)),L147,
IF(NOT(ISBLANK(J147)),J147,
IF(NOT(ISBLANK(H147)),H147,
IF(NOT(ISBLANK(F147)),F147))))</f>
        <v>Inhalation</v>
      </c>
      <c r="O147" s="56" t="str">
        <f>Table1[Full Reference Number]&amp;" - "&amp;Table1[Final Code level Name]</f>
        <v>2.3.9.1 - Inhalation</v>
      </c>
      <c r="P147" s="57"/>
      <c r="Q147" s="52" t="s">
        <v>1728</v>
      </c>
      <c r="R147" s="52" t="s">
        <v>47</v>
      </c>
      <c r="S147" s="52" t="s">
        <v>1726</v>
      </c>
      <c r="T147" s="52" t="s">
        <v>1561</v>
      </c>
      <c r="U147" s="52" t="s">
        <v>1561</v>
      </c>
      <c r="V147" s="52" t="s">
        <v>1746</v>
      </c>
      <c r="W147" s="52" t="str">
        <f>Table1[[#This Row],[Standard code for all incident types (Y/N)]]</f>
        <v>Yes</v>
      </c>
      <c r="X147" s="52" t="str">
        <f>Table1[[#This Row],[Standard Opt/Mandatory]]</f>
        <v>Opt</v>
      </c>
      <c r="Y147" s="52" t="s">
        <v>1561</v>
      </c>
      <c r="Z147" s="52" t="s">
        <v>1746</v>
      </c>
      <c r="AA147" s="52" t="str">
        <f>Table1[[#This Row],[Standard code for all incident types (Y/N)]]</f>
        <v>Yes</v>
      </c>
      <c r="AB147" s="52" t="str">
        <f>Table1[[#This Row],[Standard Opt/Mandatory]]</f>
        <v>Opt</v>
      </c>
      <c r="AC147" s="52" t="s">
        <v>1561</v>
      </c>
      <c r="AD147" s="52" t="s">
        <v>1746</v>
      </c>
      <c r="AE147" s="52" t="str">
        <f>Table1[[#This Row],[Standard code for all incident types (Y/N)]]</f>
        <v>Yes</v>
      </c>
      <c r="AF147" s="52" t="str">
        <f>Table1[[#This Row],[Standard Opt/Mandatory]]</f>
        <v>Opt</v>
      </c>
      <c r="AG147" s="52"/>
    </row>
    <row r="148" spans="1:33" s="47" customFormat="1" ht="15" customHeight="1" x14ac:dyDescent="0.25">
      <c r="A148" s="52">
        <f t="shared" si="49"/>
        <v>2</v>
      </c>
      <c r="B148" s="52">
        <f t="shared" si="50"/>
        <v>3</v>
      </c>
      <c r="C148" s="52">
        <f t="shared" si="51"/>
        <v>9</v>
      </c>
      <c r="D148" s="52">
        <f t="shared" si="52"/>
        <v>2</v>
      </c>
      <c r="E148" s="53" t="str">
        <f t="shared" si="53"/>
        <v>2.3.9.2</v>
      </c>
      <c r="F148" s="52" t="s">
        <v>2527</v>
      </c>
      <c r="G148" s="54" t="str">
        <f t="shared" si="54"/>
        <v>2 - Event codes</v>
      </c>
      <c r="H148" s="52" t="s">
        <v>2703</v>
      </c>
      <c r="I148" s="54" t="str">
        <f t="shared" si="55"/>
        <v>2.3 - Medicine details</v>
      </c>
      <c r="J148" s="52" t="s">
        <v>2923</v>
      </c>
      <c r="K148" s="54" t="str">
        <f t="shared" si="56"/>
        <v>2.3.9 - Route / administration method</v>
      </c>
      <c r="L148" s="52" t="s">
        <v>2918</v>
      </c>
      <c r="M148" s="54" t="str">
        <f t="shared" si="57"/>
        <v>2.3.9.2 - Injection i.m.</v>
      </c>
      <c r="N148" s="59" t="str">
        <f t="shared" si="58"/>
        <v>Injection i.m.</v>
      </c>
      <c r="O148" s="59" t="str">
        <f>Table1[Full Reference Number]&amp;" - "&amp;Table1[Final Code level Name]</f>
        <v>2.3.9.2 - Injection i.m.</v>
      </c>
      <c r="P148" s="58"/>
      <c r="Q148" s="52" t="s">
        <v>1728</v>
      </c>
      <c r="R148" s="52" t="s">
        <v>47</v>
      </c>
      <c r="S148" s="52" t="s">
        <v>1726</v>
      </c>
      <c r="T148" s="52" t="s">
        <v>1561</v>
      </c>
      <c r="U148" s="52" t="s">
        <v>1561</v>
      </c>
      <c r="V148" s="52" t="s">
        <v>1746</v>
      </c>
      <c r="W148" s="52" t="str">
        <f>Table1[[#This Row],[Standard code for all incident types (Y/N)]]</f>
        <v>Yes</v>
      </c>
      <c r="X148" s="52" t="str">
        <f>Table1[[#This Row],[Standard Opt/Mandatory]]</f>
        <v>Opt</v>
      </c>
      <c r="Y148" s="52" t="s">
        <v>1561</v>
      </c>
      <c r="Z148" s="52" t="s">
        <v>1746</v>
      </c>
      <c r="AA148" s="52" t="str">
        <f>Table1[[#This Row],[Standard code for all incident types (Y/N)]]</f>
        <v>Yes</v>
      </c>
      <c r="AB148" s="52" t="str">
        <f>Table1[[#This Row],[Standard Opt/Mandatory]]</f>
        <v>Opt</v>
      </c>
      <c r="AC148" s="52" t="s">
        <v>1561</v>
      </c>
      <c r="AD148" s="52" t="s">
        <v>1746</v>
      </c>
      <c r="AE148" s="52" t="str">
        <f>Table1[[#This Row],[Standard code for all incident types (Y/N)]]</f>
        <v>Yes</v>
      </c>
      <c r="AF148" s="52" t="str">
        <f>Table1[[#This Row],[Standard Opt/Mandatory]]</f>
        <v>Opt</v>
      </c>
      <c r="AG148" s="52"/>
    </row>
    <row r="149" spans="1:33" s="47" customFormat="1" ht="15" customHeight="1" x14ac:dyDescent="0.25">
      <c r="A149" s="52">
        <f t="shared" si="49"/>
        <v>2</v>
      </c>
      <c r="B149" s="52">
        <f t="shared" si="50"/>
        <v>3</v>
      </c>
      <c r="C149" s="52">
        <f t="shared" si="51"/>
        <v>9</v>
      </c>
      <c r="D149" s="52">
        <f t="shared" si="52"/>
        <v>3</v>
      </c>
      <c r="E149" s="53" t="str">
        <f t="shared" si="53"/>
        <v>2.3.9.3</v>
      </c>
      <c r="F149" s="52" t="s">
        <v>2527</v>
      </c>
      <c r="G149" s="54" t="str">
        <f t="shared" si="54"/>
        <v>2 - Event codes</v>
      </c>
      <c r="H149" s="52" t="s">
        <v>2703</v>
      </c>
      <c r="I149" s="54" t="str">
        <f t="shared" si="55"/>
        <v>2.3 - Medicine details</v>
      </c>
      <c r="J149" s="52" t="s">
        <v>2923</v>
      </c>
      <c r="K149" s="54" t="str">
        <f t="shared" si="56"/>
        <v>2.3.9 - Route / administration method</v>
      </c>
      <c r="L149" s="52" t="s">
        <v>2924</v>
      </c>
      <c r="M149" s="54" t="str">
        <f t="shared" si="57"/>
        <v>2.3.9.3 - Injection s.c.</v>
      </c>
      <c r="N149" s="59" t="str">
        <f t="shared" si="58"/>
        <v>Injection s.c.</v>
      </c>
      <c r="O149" s="59" t="str">
        <f>Table1[Full Reference Number]&amp;" - "&amp;Table1[Final Code level Name]</f>
        <v>2.3.9.3 - Injection s.c.</v>
      </c>
      <c r="P149" s="58"/>
      <c r="Q149" s="52" t="s">
        <v>1728</v>
      </c>
      <c r="R149" s="52" t="s">
        <v>47</v>
      </c>
      <c r="S149" s="52" t="s">
        <v>1726</v>
      </c>
      <c r="T149" s="52" t="s">
        <v>1561</v>
      </c>
      <c r="U149" s="52" t="s">
        <v>1561</v>
      </c>
      <c r="V149" s="52" t="s">
        <v>1746</v>
      </c>
      <c r="W149" s="52" t="str">
        <f>Table1[[#This Row],[Standard code for all incident types (Y/N)]]</f>
        <v>Yes</v>
      </c>
      <c r="X149" s="52" t="str">
        <f>Table1[[#This Row],[Standard Opt/Mandatory]]</f>
        <v>Opt</v>
      </c>
      <c r="Y149" s="52" t="s">
        <v>1561</v>
      </c>
      <c r="Z149" s="52" t="s">
        <v>1746</v>
      </c>
      <c r="AA149" s="52" t="str">
        <f>Table1[[#This Row],[Standard code for all incident types (Y/N)]]</f>
        <v>Yes</v>
      </c>
      <c r="AB149" s="52" t="str">
        <f>Table1[[#This Row],[Standard Opt/Mandatory]]</f>
        <v>Opt</v>
      </c>
      <c r="AC149" s="52" t="s">
        <v>1561</v>
      </c>
      <c r="AD149" s="52" t="s">
        <v>1746</v>
      </c>
      <c r="AE149" s="52" t="str">
        <f>Table1[[#This Row],[Standard code for all incident types (Y/N)]]</f>
        <v>Yes</v>
      </c>
      <c r="AF149" s="52" t="str">
        <f>Table1[[#This Row],[Standard Opt/Mandatory]]</f>
        <v>Opt</v>
      </c>
      <c r="AG149" s="52"/>
    </row>
    <row r="150" spans="1:33" s="47" customFormat="1" ht="15" customHeight="1" x14ac:dyDescent="0.25">
      <c r="A150" s="52">
        <f t="shared" si="49"/>
        <v>2</v>
      </c>
      <c r="B150" s="52">
        <f t="shared" si="50"/>
        <v>3</v>
      </c>
      <c r="C150" s="52">
        <f t="shared" si="51"/>
        <v>9</v>
      </c>
      <c r="D150" s="52">
        <f t="shared" si="52"/>
        <v>4</v>
      </c>
      <c r="E150" s="53" t="str">
        <f t="shared" si="53"/>
        <v>2.3.9.4</v>
      </c>
      <c r="F150" s="52" t="s">
        <v>2527</v>
      </c>
      <c r="G150" s="54" t="str">
        <f t="shared" si="54"/>
        <v>2 - Event codes</v>
      </c>
      <c r="H150" s="52" t="s">
        <v>2703</v>
      </c>
      <c r="I150" s="54" t="str">
        <f t="shared" si="55"/>
        <v>2.3 - Medicine details</v>
      </c>
      <c r="J150" s="52" t="s">
        <v>2923</v>
      </c>
      <c r="K150" s="54" t="str">
        <f t="shared" si="56"/>
        <v>2.3.9 - Route / administration method</v>
      </c>
      <c r="L150" s="52" t="s">
        <v>2919</v>
      </c>
      <c r="M150" s="54" t="str">
        <f t="shared" si="57"/>
        <v>2.3.9.4 - Infusion i.v.</v>
      </c>
      <c r="N150" s="59" t="str">
        <f t="shared" si="58"/>
        <v>Infusion i.v.</v>
      </c>
      <c r="O150" s="59" t="str">
        <f>Table1[Full Reference Number]&amp;" - "&amp;Table1[Final Code level Name]</f>
        <v>2.3.9.4 - Infusion i.v.</v>
      </c>
      <c r="P150" s="58"/>
      <c r="Q150" s="52" t="s">
        <v>1728</v>
      </c>
      <c r="R150" s="52" t="s">
        <v>47</v>
      </c>
      <c r="S150" s="52" t="s">
        <v>1726</v>
      </c>
      <c r="T150" s="52" t="s">
        <v>1561</v>
      </c>
      <c r="U150" s="52" t="s">
        <v>1561</v>
      </c>
      <c r="V150" s="52" t="s">
        <v>1746</v>
      </c>
      <c r="W150" s="52" t="str">
        <f>Table1[[#This Row],[Standard code for all incident types (Y/N)]]</f>
        <v>Yes</v>
      </c>
      <c r="X150" s="52" t="str">
        <f>Table1[[#This Row],[Standard Opt/Mandatory]]</f>
        <v>Opt</v>
      </c>
      <c r="Y150" s="52" t="s">
        <v>1561</v>
      </c>
      <c r="Z150" s="52" t="s">
        <v>1746</v>
      </c>
      <c r="AA150" s="52" t="str">
        <f>Table1[[#This Row],[Standard code for all incident types (Y/N)]]</f>
        <v>Yes</v>
      </c>
      <c r="AB150" s="52" t="str">
        <f>Table1[[#This Row],[Standard Opt/Mandatory]]</f>
        <v>Opt</v>
      </c>
      <c r="AC150" s="52" t="s">
        <v>1561</v>
      </c>
      <c r="AD150" s="52" t="s">
        <v>1746</v>
      </c>
      <c r="AE150" s="52" t="str">
        <f>Table1[[#This Row],[Standard code for all incident types (Y/N)]]</f>
        <v>Yes</v>
      </c>
      <c r="AF150" s="52" t="str">
        <f>Table1[[#This Row],[Standard Opt/Mandatory]]</f>
        <v>Opt</v>
      </c>
      <c r="AG150" s="52"/>
    </row>
    <row r="151" spans="1:33" s="47" customFormat="1" ht="15" customHeight="1" x14ac:dyDescent="0.25">
      <c r="A151" s="52">
        <f t="shared" ref="A151:A214" si="59">IF(F151&lt;&gt;F150,A150+1,A150)</f>
        <v>2</v>
      </c>
      <c r="B151" s="52">
        <f t="shared" ref="B151:B214" si="60">IF(ISERROR(IF(ISBLANK(H151),"",IF(F151&lt;&gt;F150,1,IF(H151&lt;&gt;H150,B150+1,B150)))),1,IF(ISBLANK(H151),"",IF(F151&lt;&gt;F150,1,IF(H151&lt;&gt;H150,B150+1,B150))))</f>
        <v>3</v>
      </c>
      <c r="C151" s="52">
        <f t="shared" ref="C151:C214" si="61">IF(ISERROR(IF(ISBLANK(J151),"",IF(H151&lt;&gt;H150,1,IF(J151&lt;&gt;J150,C150+1,C150)))),1,IF(ISBLANK(J151),"",IF(H151&lt;&gt;H150,1,IF(J151&lt;&gt;J150,C150+1,C150))))</f>
        <v>9</v>
      </c>
      <c r="D151" s="52">
        <f t="shared" ref="D151:D214" si="62">IF(ISERROR(IF(ISBLANK(L151),"",IF(J151&lt;&gt;J150,1,IF(L151&lt;&gt;L150,D150+1,D150)))),1,IF(ISBLANK(L151),"",IF(J151&lt;&gt;J150,1,IF(L151&lt;&gt;L150,D150+1,D150))))</f>
        <v>5</v>
      </c>
      <c r="E151" s="61" t="str">
        <f>A151&amp;IF(B151="","","."&amp;B151)&amp;IF(C151="","","."&amp;C151)&amp;IF(D151="","","."&amp;D151)</f>
        <v>2.3.9.5</v>
      </c>
      <c r="F151" s="52" t="s">
        <v>2527</v>
      </c>
      <c r="G151" s="63" t="str">
        <f>A151&amp;" - "&amp;F151</f>
        <v>2 - Event codes</v>
      </c>
      <c r="H151" s="52" t="s">
        <v>2703</v>
      </c>
      <c r="I151" s="63" t="str">
        <f>IF(B151="","",A151&amp;"."&amp;B151&amp;" - "&amp;H151)</f>
        <v>2.3 - Medicine details</v>
      </c>
      <c r="J151" s="52" t="s">
        <v>2923</v>
      </c>
      <c r="K151" s="63" t="str">
        <f>IF(C151="","",A151&amp;"."&amp;B151&amp;"."&amp;C151&amp;" - "&amp;J151)</f>
        <v>2.3.9 - Route / administration method</v>
      </c>
      <c r="L151" s="52" t="s">
        <v>2926</v>
      </c>
      <c r="M151" s="63" t="str">
        <f>IF(D151="","",A151&amp;"."&amp;B151&amp;"."&amp;C151&amp;"."&amp;D151&amp;" - "&amp;L151)</f>
        <v>2.3.9.5 - Implantation</v>
      </c>
      <c r="N151" s="65" t="str">
        <f>IF(NOT(ISBLANK(L151)),L151,
IF(NOT(ISBLANK(J151)),J151,
IF(NOT(ISBLANK(H151)),H151,
IF(NOT(ISBLANK(F151)),F151))))</f>
        <v>Implantation</v>
      </c>
      <c r="O151" s="65" t="str">
        <f>Table1[Full Reference Number]&amp;" - "&amp;Table1[Final Code level Name]</f>
        <v>2.3.9.5 - Implantation</v>
      </c>
      <c r="P151" s="64"/>
      <c r="Q151" s="52" t="s">
        <v>1728</v>
      </c>
      <c r="R151" s="52"/>
      <c r="S151" s="52"/>
      <c r="T151" s="52" t="s">
        <v>1561</v>
      </c>
      <c r="U151" s="52" t="s">
        <v>1561</v>
      </c>
      <c r="V151" s="52" t="s">
        <v>1746</v>
      </c>
      <c r="W151" s="52" t="s">
        <v>47</v>
      </c>
      <c r="X151" s="52" t="s">
        <v>1726</v>
      </c>
      <c r="Y151" s="52" t="s">
        <v>1561</v>
      </c>
      <c r="Z151" s="52" t="s">
        <v>1746</v>
      </c>
      <c r="AA151" s="52" t="s">
        <v>47</v>
      </c>
      <c r="AB151" s="52" t="s">
        <v>1726</v>
      </c>
      <c r="AC151" s="52" t="s">
        <v>1561</v>
      </c>
      <c r="AD151" s="52" t="s">
        <v>1746</v>
      </c>
      <c r="AE151" s="52" t="s">
        <v>47</v>
      </c>
      <c r="AF151" s="52" t="s">
        <v>1726</v>
      </c>
      <c r="AG151" s="52"/>
    </row>
    <row r="152" spans="1:33" s="47" customFormat="1" ht="15" customHeight="1" x14ac:dyDescent="0.25">
      <c r="A152" s="52">
        <f t="shared" si="59"/>
        <v>2</v>
      </c>
      <c r="B152" s="52">
        <f t="shared" si="60"/>
        <v>3</v>
      </c>
      <c r="C152" s="52">
        <f t="shared" si="61"/>
        <v>9</v>
      </c>
      <c r="D152" s="52">
        <f t="shared" si="62"/>
        <v>6</v>
      </c>
      <c r="E152" s="53" t="str">
        <f t="shared" si="53"/>
        <v>2.3.9.6</v>
      </c>
      <c r="F152" s="52" t="s">
        <v>2527</v>
      </c>
      <c r="G152" s="54" t="str">
        <f t="shared" si="54"/>
        <v>2 - Event codes</v>
      </c>
      <c r="H152" s="52" t="s">
        <v>2703</v>
      </c>
      <c r="I152" s="54" t="str">
        <f t="shared" si="55"/>
        <v>2.3 - Medicine details</v>
      </c>
      <c r="J152" s="52" t="s">
        <v>2923</v>
      </c>
      <c r="K152" s="54" t="str">
        <f t="shared" si="56"/>
        <v>2.3.9 - Route / administration method</v>
      </c>
      <c r="L152" s="77" t="s">
        <v>2927</v>
      </c>
      <c r="M152" s="54" t="str">
        <f t="shared" si="57"/>
        <v>2.3.9.6 - Instillation (not ear/eye/nose)</v>
      </c>
      <c r="N152" s="59" t="str">
        <f t="shared" si="58"/>
        <v>Instillation (not ear/eye/nose)</v>
      </c>
      <c r="O152" s="59" t="str">
        <f>Table1[Full Reference Number]&amp;" - "&amp;Table1[Final Code level Name]</f>
        <v>2.3.9.6 - Instillation (not ear/eye/nose)</v>
      </c>
      <c r="P152" s="58"/>
      <c r="Q152" s="52" t="s">
        <v>1728</v>
      </c>
      <c r="R152" s="52" t="s">
        <v>47</v>
      </c>
      <c r="S152" s="52" t="s">
        <v>1726</v>
      </c>
      <c r="T152" s="52" t="s">
        <v>1561</v>
      </c>
      <c r="U152" s="52" t="s">
        <v>1561</v>
      </c>
      <c r="V152" s="52" t="s">
        <v>1746</v>
      </c>
      <c r="W152" s="52" t="str">
        <f>Table1[[#This Row],[Standard code for all incident types (Y/N)]]</f>
        <v>Yes</v>
      </c>
      <c r="X152" s="52" t="str">
        <f>Table1[[#This Row],[Standard Opt/Mandatory]]</f>
        <v>Opt</v>
      </c>
      <c r="Y152" s="52" t="s">
        <v>1561</v>
      </c>
      <c r="Z152" s="52" t="s">
        <v>1746</v>
      </c>
      <c r="AA152" s="52" t="str">
        <f>Table1[[#This Row],[Standard code for all incident types (Y/N)]]</f>
        <v>Yes</v>
      </c>
      <c r="AB152" s="52" t="str">
        <f>Table1[[#This Row],[Standard Opt/Mandatory]]</f>
        <v>Opt</v>
      </c>
      <c r="AC152" s="52" t="s">
        <v>1561</v>
      </c>
      <c r="AD152" s="52" t="s">
        <v>1746</v>
      </c>
      <c r="AE152" s="52" t="str">
        <f>Table1[[#This Row],[Standard code for all incident types (Y/N)]]</f>
        <v>Yes</v>
      </c>
      <c r="AF152" s="52" t="str">
        <f>Table1[[#This Row],[Standard Opt/Mandatory]]</f>
        <v>Opt</v>
      </c>
      <c r="AG152" s="52"/>
    </row>
    <row r="153" spans="1:33" s="47" customFormat="1" ht="15" customHeight="1" x14ac:dyDescent="0.25">
      <c r="A153" s="52">
        <f t="shared" si="59"/>
        <v>2</v>
      </c>
      <c r="B153" s="52">
        <f t="shared" si="60"/>
        <v>3</v>
      </c>
      <c r="C153" s="52">
        <f t="shared" si="61"/>
        <v>9</v>
      </c>
      <c r="D153" s="52">
        <f t="shared" si="62"/>
        <v>7</v>
      </c>
      <c r="E153" s="53" t="str">
        <f t="shared" si="53"/>
        <v>2.3.9.7</v>
      </c>
      <c r="F153" s="52" t="s">
        <v>2527</v>
      </c>
      <c r="G153" s="54" t="str">
        <f t="shared" si="54"/>
        <v>2 - Event codes</v>
      </c>
      <c r="H153" s="52" t="s">
        <v>2703</v>
      </c>
      <c r="I153" s="54" t="str">
        <f t="shared" si="55"/>
        <v>2.3 - Medicine details</v>
      </c>
      <c r="J153" s="52" t="s">
        <v>2923</v>
      </c>
      <c r="K153" s="54" t="str">
        <f t="shared" si="56"/>
        <v>2.3.9 - Route / administration method</v>
      </c>
      <c r="L153" s="52" t="s">
        <v>2920</v>
      </c>
      <c r="M153" s="54" t="str">
        <f t="shared" si="57"/>
        <v>2.3.9.7 - Instil / apply (ear/eye/nose)</v>
      </c>
      <c r="N153" s="59" t="str">
        <f t="shared" si="58"/>
        <v>Instil / apply (ear/eye/nose)</v>
      </c>
      <c r="O153" s="59" t="str">
        <f>Table1[Full Reference Number]&amp;" - "&amp;Table1[Final Code level Name]</f>
        <v>2.3.9.7 - Instil / apply (ear/eye/nose)</v>
      </c>
      <c r="P153" s="58"/>
      <c r="Q153" s="52" t="s">
        <v>1728</v>
      </c>
      <c r="R153" s="52" t="s">
        <v>47</v>
      </c>
      <c r="S153" s="52" t="s">
        <v>1726</v>
      </c>
      <c r="T153" s="52" t="s">
        <v>1561</v>
      </c>
      <c r="U153" s="52" t="s">
        <v>1561</v>
      </c>
      <c r="V153" s="52" t="s">
        <v>1746</v>
      </c>
      <c r="W153" s="52" t="str">
        <f>Table1[[#This Row],[Standard code for all incident types (Y/N)]]</f>
        <v>Yes</v>
      </c>
      <c r="X153" s="52" t="str">
        <f>Table1[[#This Row],[Standard Opt/Mandatory]]</f>
        <v>Opt</v>
      </c>
      <c r="Y153" s="52" t="s">
        <v>1561</v>
      </c>
      <c r="Z153" s="52" t="s">
        <v>1746</v>
      </c>
      <c r="AA153" s="52" t="str">
        <f>Table1[[#This Row],[Standard code for all incident types (Y/N)]]</f>
        <v>Yes</v>
      </c>
      <c r="AB153" s="52" t="str">
        <f>Table1[[#This Row],[Standard Opt/Mandatory]]</f>
        <v>Opt</v>
      </c>
      <c r="AC153" s="52" t="s">
        <v>1561</v>
      </c>
      <c r="AD153" s="52" t="s">
        <v>1746</v>
      </c>
      <c r="AE153" s="52" t="str">
        <f>Table1[[#This Row],[Standard code for all incident types (Y/N)]]</f>
        <v>Yes</v>
      </c>
      <c r="AF153" s="52" t="str">
        <f>Table1[[#This Row],[Standard Opt/Mandatory]]</f>
        <v>Opt</v>
      </c>
      <c r="AG153" s="52"/>
    </row>
    <row r="154" spans="1:33" s="47" customFormat="1" ht="15" customHeight="1" x14ac:dyDescent="0.25">
      <c r="A154" s="52">
        <f t="shared" si="59"/>
        <v>2</v>
      </c>
      <c r="B154" s="52">
        <f t="shared" si="60"/>
        <v>3</v>
      </c>
      <c r="C154" s="52">
        <f t="shared" si="61"/>
        <v>9</v>
      </c>
      <c r="D154" s="52">
        <f t="shared" si="62"/>
        <v>8</v>
      </c>
      <c r="E154" s="53" t="str">
        <f t="shared" si="53"/>
        <v>2.3.9.8</v>
      </c>
      <c r="F154" s="52" t="s">
        <v>2527</v>
      </c>
      <c r="G154" s="54" t="str">
        <f t="shared" si="54"/>
        <v>2 - Event codes</v>
      </c>
      <c r="H154" s="52" t="s">
        <v>2703</v>
      </c>
      <c r="I154" s="54" t="str">
        <f t="shared" si="55"/>
        <v>2.3 - Medicine details</v>
      </c>
      <c r="J154" s="52" t="s">
        <v>2923</v>
      </c>
      <c r="K154" s="54" t="str">
        <f t="shared" si="56"/>
        <v>2.3.9 - Route / administration method</v>
      </c>
      <c r="L154" s="52" t="s">
        <v>2928</v>
      </c>
      <c r="M154" s="54" t="str">
        <f t="shared" si="57"/>
        <v>2.3.9.8 - Oral / swallowing</v>
      </c>
      <c r="N154" s="59" t="str">
        <f t="shared" si="58"/>
        <v>Oral / swallowing</v>
      </c>
      <c r="O154" s="59" t="str">
        <f>Table1[Full Reference Number]&amp;" - "&amp;Table1[Final Code level Name]</f>
        <v>2.3.9.8 - Oral / swallowing</v>
      </c>
      <c r="P154" s="58"/>
      <c r="Q154" s="52" t="s">
        <v>1728</v>
      </c>
      <c r="R154" s="52" t="s">
        <v>47</v>
      </c>
      <c r="S154" s="52" t="s">
        <v>1726</v>
      </c>
      <c r="T154" s="52" t="s">
        <v>1561</v>
      </c>
      <c r="U154" s="52" t="s">
        <v>1561</v>
      </c>
      <c r="V154" s="52" t="s">
        <v>1746</v>
      </c>
      <c r="W154" s="52" t="str">
        <f>Table1[[#This Row],[Standard code for all incident types (Y/N)]]</f>
        <v>Yes</v>
      </c>
      <c r="X154" s="52" t="str">
        <f>Table1[[#This Row],[Standard Opt/Mandatory]]</f>
        <v>Opt</v>
      </c>
      <c r="Y154" s="52" t="s">
        <v>1561</v>
      </c>
      <c r="Z154" s="52" t="s">
        <v>1746</v>
      </c>
      <c r="AA154" s="52" t="str">
        <f>Table1[[#This Row],[Standard code for all incident types (Y/N)]]</f>
        <v>Yes</v>
      </c>
      <c r="AB154" s="52" t="str">
        <f>Table1[[#This Row],[Standard Opt/Mandatory]]</f>
        <v>Opt</v>
      </c>
      <c r="AC154" s="52" t="s">
        <v>1561</v>
      </c>
      <c r="AD154" s="52" t="s">
        <v>1746</v>
      </c>
      <c r="AE154" s="52" t="str">
        <f>Table1[[#This Row],[Standard code for all incident types (Y/N)]]</f>
        <v>Yes</v>
      </c>
      <c r="AF154" s="52" t="str">
        <f>Table1[[#This Row],[Standard Opt/Mandatory]]</f>
        <v>Opt</v>
      </c>
      <c r="AG154" s="52"/>
    </row>
    <row r="155" spans="1:33" s="47" customFormat="1" ht="15" customHeight="1" x14ac:dyDescent="0.25">
      <c r="A155" s="52">
        <f t="shared" si="59"/>
        <v>2</v>
      </c>
      <c r="B155" s="52">
        <f t="shared" si="60"/>
        <v>3</v>
      </c>
      <c r="C155" s="52">
        <f t="shared" si="61"/>
        <v>9</v>
      </c>
      <c r="D155" s="52">
        <f t="shared" si="62"/>
        <v>9</v>
      </c>
      <c r="E155" s="61" t="str">
        <f>A155&amp;IF(B155="","","."&amp;B155)&amp;IF(C155="","","."&amp;C155)&amp;IF(D155="","","."&amp;D155)</f>
        <v>2.3.9.9</v>
      </c>
      <c r="F155" s="52" t="s">
        <v>2527</v>
      </c>
      <c r="G155" s="63" t="str">
        <f>A155&amp;" - "&amp;F155</f>
        <v>2 - Event codes</v>
      </c>
      <c r="H155" s="52" t="s">
        <v>2703</v>
      </c>
      <c r="I155" s="63" t="str">
        <f>IF(B155="","",A155&amp;"."&amp;B155&amp;" - "&amp;H155)</f>
        <v>2.3 - Medicine details</v>
      </c>
      <c r="J155" s="52" t="s">
        <v>2923</v>
      </c>
      <c r="K155" s="63" t="str">
        <f>IF(C155="","",A155&amp;"."&amp;B155&amp;"."&amp;C155&amp;" - "&amp;J155)</f>
        <v>2.3.9 - Route / administration method</v>
      </c>
      <c r="L155" s="52" t="s">
        <v>2925</v>
      </c>
      <c r="M155" s="63" t="str">
        <f>IF(D155="","",A155&amp;"."&amp;B155&amp;"."&amp;C155&amp;"."&amp;D155&amp;" - "&amp;L155)</f>
        <v>2.3.9.9 - Orodispersion</v>
      </c>
      <c r="N155" s="65" t="str">
        <f>IF(NOT(ISBLANK(L155)),L155,
IF(NOT(ISBLANK(J155)),J155,
IF(NOT(ISBLANK(H155)),H155,
IF(NOT(ISBLANK(F155)),F155))))</f>
        <v>Orodispersion</v>
      </c>
      <c r="O155" s="65" t="str">
        <f>Table1[Full Reference Number]&amp;" - "&amp;Table1[Final Code level Name]</f>
        <v>2.3.9.9 - Orodispersion</v>
      </c>
      <c r="P155" s="64"/>
      <c r="Q155" s="52" t="s">
        <v>1728</v>
      </c>
      <c r="R155" s="52"/>
      <c r="S155" s="52"/>
      <c r="T155" s="52" t="s">
        <v>1561</v>
      </c>
      <c r="U155" s="52" t="s">
        <v>1561</v>
      </c>
      <c r="V155" s="52" t="s">
        <v>1746</v>
      </c>
      <c r="W155" s="52" t="s">
        <v>47</v>
      </c>
      <c r="X155" s="52" t="s">
        <v>1726</v>
      </c>
      <c r="Y155" s="52" t="s">
        <v>1561</v>
      </c>
      <c r="Z155" s="52" t="s">
        <v>1746</v>
      </c>
      <c r="AA155" s="52" t="s">
        <v>47</v>
      </c>
      <c r="AB155" s="52" t="s">
        <v>1726</v>
      </c>
      <c r="AC155" s="52" t="s">
        <v>1561</v>
      </c>
      <c r="AD155" s="52" t="s">
        <v>1746</v>
      </c>
      <c r="AE155" s="52" t="s">
        <v>47</v>
      </c>
      <c r="AF155" s="52" t="s">
        <v>1726</v>
      </c>
      <c r="AG155" s="52"/>
    </row>
    <row r="156" spans="1:33" s="47" customFormat="1" ht="15" customHeight="1" x14ac:dyDescent="0.25">
      <c r="A156" s="52">
        <f t="shared" si="59"/>
        <v>2</v>
      </c>
      <c r="B156" s="52">
        <f t="shared" si="60"/>
        <v>3</v>
      </c>
      <c r="C156" s="52">
        <f t="shared" si="61"/>
        <v>9</v>
      </c>
      <c r="D156" s="52">
        <f t="shared" si="62"/>
        <v>10</v>
      </c>
      <c r="E156" s="53" t="str">
        <f t="shared" si="53"/>
        <v>2.3.9.10</v>
      </c>
      <c r="F156" s="52" t="s">
        <v>2527</v>
      </c>
      <c r="G156" s="54" t="str">
        <f t="shared" si="54"/>
        <v>2 - Event codes</v>
      </c>
      <c r="H156" s="52" t="s">
        <v>2703</v>
      </c>
      <c r="I156" s="54" t="str">
        <f t="shared" si="55"/>
        <v>2.3 - Medicine details</v>
      </c>
      <c r="J156" s="52" t="s">
        <v>2923</v>
      </c>
      <c r="K156" s="54" t="str">
        <f t="shared" si="56"/>
        <v>2.3.9 - Route / administration method</v>
      </c>
      <c r="L156" s="52" t="s">
        <v>2921</v>
      </c>
      <c r="M156" s="54" t="str">
        <f t="shared" si="57"/>
        <v>2.3.9.10 - Insertion per vagina</v>
      </c>
      <c r="N156" s="59" t="str">
        <f t="shared" si="58"/>
        <v>Insertion per vagina</v>
      </c>
      <c r="O156" s="59" t="str">
        <f>Table1[Full Reference Number]&amp;" - "&amp;Table1[Final Code level Name]</f>
        <v>2.3.9.10 - Insertion per vagina</v>
      </c>
      <c r="P156" s="58"/>
      <c r="Q156" s="52" t="s">
        <v>1728</v>
      </c>
      <c r="R156" s="52" t="s">
        <v>47</v>
      </c>
      <c r="S156" s="52" t="s">
        <v>1726</v>
      </c>
      <c r="T156" s="52" t="s">
        <v>1561</v>
      </c>
      <c r="U156" s="52" t="s">
        <v>1561</v>
      </c>
      <c r="V156" s="52" t="s">
        <v>1746</v>
      </c>
      <c r="W156" s="52" t="str">
        <f>Table1[[#This Row],[Standard code for all incident types (Y/N)]]</f>
        <v>Yes</v>
      </c>
      <c r="X156" s="52" t="str">
        <f>Table1[[#This Row],[Standard Opt/Mandatory]]</f>
        <v>Opt</v>
      </c>
      <c r="Y156" s="52" t="s">
        <v>1561</v>
      </c>
      <c r="Z156" s="52" t="s">
        <v>1746</v>
      </c>
      <c r="AA156" s="52" t="str">
        <f>Table1[[#This Row],[Standard code for all incident types (Y/N)]]</f>
        <v>Yes</v>
      </c>
      <c r="AB156" s="52" t="str">
        <f>Table1[[#This Row],[Standard Opt/Mandatory]]</f>
        <v>Opt</v>
      </c>
      <c r="AC156" s="52" t="s">
        <v>1561</v>
      </c>
      <c r="AD156" s="52" t="s">
        <v>1746</v>
      </c>
      <c r="AE156" s="52" t="str">
        <f>Table1[[#This Row],[Standard code for all incident types (Y/N)]]</f>
        <v>Yes</v>
      </c>
      <c r="AF156" s="52" t="str">
        <f>Table1[[#This Row],[Standard Opt/Mandatory]]</f>
        <v>Opt</v>
      </c>
      <c r="AG156" s="52"/>
    </row>
    <row r="157" spans="1:33" s="47" customFormat="1" ht="15" customHeight="1" x14ac:dyDescent="0.25">
      <c r="A157" s="52">
        <f t="shared" si="59"/>
        <v>2</v>
      </c>
      <c r="B157" s="52">
        <f t="shared" si="60"/>
        <v>3</v>
      </c>
      <c r="C157" s="52">
        <f t="shared" si="61"/>
        <v>9</v>
      </c>
      <c r="D157" s="52">
        <f t="shared" si="62"/>
        <v>11</v>
      </c>
      <c r="E157" s="53" t="str">
        <f t="shared" si="53"/>
        <v>2.3.9.11</v>
      </c>
      <c r="F157" s="52" t="s">
        <v>2527</v>
      </c>
      <c r="G157" s="54" t="str">
        <f t="shared" si="54"/>
        <v>2 - Event codes</v>
      </c>
      <c r="H157" s="52" t="s">
        <v>2703</v>
      </c>
      <c r="I157" s="54" t="str">
        <f t="shared" si="55"/>
        <v>2.3 - Medicine details</v>
      </c>
      <c r="J157" s="52" t="s">
        <v>2923</v>
      </c>
      <c r="K157" s="54" t="str">
        <f t="shared" si="56"/>
        <v>2.3.9 - Route / administration method</v>
      </c>
      <c r="L157" s="52" t="s">
        <v>2922</v>
      </c>
      <c r="M157" s="54" t="str">
        <f t="shared" si="57"/>
        <v>2.3.9.11 - Insertion per rectum</v>
      </c>
      <c r="N157" s="59" t="str">
        <f t="shared" si="58"/>
        <v>Insertion per rectum</v>
      </c>
      <c r="O157" s="59" t="str">
        <f>Table1[Full Reference Number]&amp;" - "&amp;Table1[Final Code level Name]</f>
        <v>2.3.9.11 - Insertion per rectum</v>
      </c>
      <c r="P157" s="58"/>
      <c r="Q157" s="52" t="s">
        <v>1728</v>
      </c>
      <c r="R157" s="52" t="s">
        <v>47</v>
      </c>
      <c r="S157" s="52" t="s">
        <v>1726</v>
      </c>
      <c r="T157" s="52" t="s">
        <v>1561</v>
      </c>
      <c r="U157" s="52" t="s">
        <v>1561</v>
      </c>
      <c r="V157" s="52" t="s">
        <v>1746</v>
      </c>
      <c r="W157" s="52" t="str">
        <f>Table1[[#This Row],[Standard code for all incident types (Y/N)]]</f>
        <v>Yes</v>
      </c>
      <c r="X157" s="52" t="str">
        <f>Table1[[#This Row],[Standard Opt/Mandatory]]</f>
        <v>Opt</v>
      </c>
      <c r="Y157" s="52" t="s">
        <v>1561</v>
      </c>
      <c r="Z157" s="52" t="s">
        <v>1746</v>
      </c>
      <c r="AA157" s="52" t="str">
        <f>Table1[[#This Row],[Standard code for all incident types (Y/N)]]</f>
        <v>Yes</v>
      </c>
      <c r="AB157" s="52" t="str">
        <f>Table1[[#This Row],[Standard Opt/Mandatory]]</f>
        <v>Opt</v>
      </c>
      <c r="AC157" s="52" t="s">
        <v>1561</v>
      </c>
      <c r="AD157" s="52" t="s">
        <v>1746</v>
      </c>
      <c r="AE157" s="52" t="str">
        <f>Table1[[#This Row],[Standard code for all incident types (Y/N)]]</f>
        <v>Yes</v>
      </c>
      <c r="AF157" s="52" t="str">
        <f>Table1[[#This Row],[Standard Opt/Mandatory]]</f>
        <v>Opt</v>
      </c>
      <c r="AG157" s="52"/>
    </row>
    <row r="158" spans="1:33" s="47" customFormat="1" ht="15" customHeight="1" x14ac:dyDescent="0.25">
      <c r="A158" s="52">
        <f t="shared" si="59"/>
        <v>2</v>
      </c>
      <c r="B158" s="52">
        <f t="shared" si="60"/>
        <v>3</v>
      </c>
      <c r="C158" s="52">
        <f t="shared" si="61"/>
        <v>9</v>
      </c>
      <c r="D158" s="52">
        <f t="shared" si="62"/>
        <v>12</v>
      </c>
      <c r="E158" s="53" t="str">
        <f t="shared" si="53"/>
        <v>2.3.9.12</v>
      </c>
      <c r="F158" s="52" t="s">
        <v>2527</v>
      </c>
      <c r="G158" s="54" t="str">
        <f t="shared" si="54"/>
        <v>2 - Event codes</v>
      </c>
      <c r="H158" s="52" t="s">
        <v>2703</v>
      </c>
      <c r="I158" s="54" t="str">
        <f t="shared" si="55"/>
        <v>2.3 - Medicine details</v>
      </c>
      <c r="J158" s="52" t="s">
        <v>2923</v>
      </c>
      <c r="K158" s="54" t="str">
        <f t="shared" si="56"/>
        <v>2.3.9 - Route / administration method</v>
      </c>
      <c r="L158" s="52" t="s">
        <v>2929</v>
      </c>
      <c r="M158" s="54" t="str">
        <f t="shared" si="57"/>
        <v>2.3.9.12 - Topical application</v>
      </c>
      <c r="N158" s="59" t="str">
        <f t="shared" si="58"/>
        <v>Topical application</v>
      </c>
      <c r="O158" s="59" t="str">
        <f>Table1[Full Reference Number]&amp;" - "&amp;Table1[Final Code level Name]</f>
        <v>2.3.9.12 - Topical application</v>
      </c>
      <c r="P158" s="58"/>
      <c r="Q158" s="52" t="s">
        <v>1728</v>
      </c>
      <c r="R158" s="52" t="s">
        <v>47</v>
      </c>
      <c r="S158" s="52" t="s">
        <v>1726</v>
      </c>
      <c r="T158" s="52" t="s">
        <v>1561</v>
      </c>
      <c r="U158" s="52" t="s">
        <v>1561</v>
      </c>
      <c r="V158" s="52" t="s">
        <v>1746</v>
      </c>
      <c r="W158" s="52" t="str">
        <f>Table1[[#This Row],[Standard code for all incident types (Y/N)]]</f>
        <v>Yes</v>
      </c>
      <c r="X158" s="52" t="str">
        <f>Table1[[#This Row],[Standard Opt/Mandatory]]</f>
        <v>Opt</v>
      </c>
      <c r="Y158" s="52" t="s">
        <v>1561</v>
      </c>
      <c r="Z158" s="52" t="s">
        <v>1746</v>
      </c>
      <c r="AA158" s="52" t="str">
        <f>Table1[[#This Row],[Standard code for all incident types (Y/N)]]</f>
        <v>Yes</v>
      </c>
      <c r="AB158" s="52" t="str">
        <f>Table1[[#This Row],[Standard Opt/Mandatory]]</f>
        <v>Opt</v>
      </c>
      <c r="AC158" s="52" t="s">
        <v>1561</v>
      </c>
      <c r="AD158" s="52" t="s">
        <v>1746</v>
      </c>
      <c r="AE158" s="52" t="str">
        <f>Table1[[#This Row],[Standard code for all incident types (Y/N)]]</f>
        <v>Yes</v>
      </c>
      <c r="AF158" s="52" t="str">
        <f>Table1[[#This Row],[Standard Opt/Mandatory]]</f>
        <v>Opt</v>
      </c>
      <c r="AG158" s="52"/>
    </row>
    <row r="159" spans="1:33" s="47" customFormat="1" ht="15" customHeight="1" x14ac:dyDescent="0.25">
      <c r="A159" s="52">
        <f t="shared" si="59"/>
        <v>2</v>
      </c>
      <c r="B159" s="52">
        <f t="shared" si="60"/>
        <v>3</v>
      </c>
      <c r="C159" s="52">
        <f t="shared" si="61"/>
        <v>9</v>
      </c>
      <c r="D159" s="52">
        <f t="shared" si="62"/>
        <v>13</v>
      </c>
      <c r="E159" s="53" t="str">
        <f t="shared" si="53"/>
        <v>2.3.9.13</v>
      </c>
      <c r="F159" s="52" t="s">
        <v>2527</v>
      </c>
      <c r="G159" s="54" t="str">
        <f t="shared" si="54"/>
        <v>2 - Event codes</v>
      </c>
      <c r="H159" s="52" t="s">
        <v>2703</v>
      </c>
      <c r="I159" s="54" t="str">
        <f t="shared" si="55"/>
        <v>2.3 - Medicine details</v>
      </c>
      <c r="J159" s="52" t="s">
        <v>2923</v>
      </c>
      <c r="K159" s="54" t="str">
        <f t="shared" si="56"/>
        <v>2.3.9 - Route / administration method</v>
      </c>
      <c r="L159" s="52" t="s">
        <v>320</v>
      </c>
      <c r="M159" s="54" t="str">
        <f t="shared" si="57"/>
        <v>2.3.9.13 - Unclassified</v>
      </c>
      <c r="N159" s="59" t="str">
        <f t="shared" si="58"/>
        <v>Unclassified</v>
      </c>
      <c r="O159" s="59" t="str">
        <f>Table1[Full Reference Number]&amp;" - "&amp;Table1[Final Code level Name]</f>
        <v>2.3.9.13 - Unclassified</v>
      </c>
      <c r="P159" s="58"/>
      <c r="Q159" s="52" t="s">
        <v>1728</v>
      </c>
      <c r="R159" s="52" t="s">
        <v>47</v>
      </c>
      <c r="S159" s="52" t="s">
        <v>1726</v>
      </c>
      <c r="T159" s="52" t="s">
        <v>1561</v>
      </c>
      <c r="U159" s="52" t="s">
        <v>1561</v>
      </c>
      <c r="V159" s="52" t="s">
        <v>1746</v>
      </c>
      <c r="W159" s="52" t="str">
        <f>Table1[[#This Row],[Standard code for all incident types (Y/N)]]</f>
        <v>Yes</v>
      </c>
      <c r="X159" s="52" t="str">
        <f>Table1[[#This Row],[Standard Opt/Mandatory]]</f>
        <v>Opt</v>
      </c>
      <c r="Y159" s="52" t="s">
        <v>1561</v>
      </c>
      <c r="Z159" s="52" t="s">
        <v>1746</v>
      </c>
      <c r="AA159" s="52" t="str">
        <f>Table1[[#This Row],[Standard code for all incident types (Y/N)]]</f>
        <v>Yes</v>
      </c>
      <c r="AB159" s="52" t="str">
        <f>Table1[[#This Row],[Standard Opt/Mandatory]]</f>
        <v>Opt</v>
      </c>
      <c r="AC159" s="52" t="s">
        <v>1561</v>
      </c>
      <c r="AD159" s="52" t="s">
        <v>1746</v>
      </c>
      <c r="AE159" s="52" t="str">
        <f>Table1[[#This Row],[Standard code for all incident types (Y/N)]]</f>
        <v>Yes</v>
      </c>
      <c r="AF159" s="52" t="str">
        <f>Table1[[#This Row],[Standard Opt/Mandatory]]</f>
        <v>Opt</v>
      </c>
      <c r="AG159" s="52"/>
    </row>
    <row r="160" spans="1:33" ht="15" customHeight="1" x14ac:dyDescent="0.25">
      <c r="A160" s="52">
        <f t="shared" si="59"/>
        <v>2</v>
      </c>
      <c r="B160" s="52">
        <f t="shared" si="60"/>
        <v>3</v>
      </c>
      <c r="C160" s="52">
        <f t="shared" si="61"/>
        <v>10</v>
      </c>
      <c r="D160" s="52" t="str">
        <f t="shared" si="62"/>
        <v/>
      </c>
      <c r="E160" s="52" t="str">
        <f t="shared" si="43"/>
        <v>2.3.10</v>
      </c>
      <c r="F160" s="52" t="s">
        <v>2527</v>
      </c>
      <c r="G160" s="52" t="str">
        <f t="shared" si="44"/>
        <v>2 - Event codes</v>
      </c>
      <c r="H160" s="52" t="s">
        <v>2703</v>
      </c>
      <c r="I160" s="52" t="str">
        <f t="shared" si="45"/>
        <v>2.3 - Medicine details</v>
      </c>
      <c r="J160" s="52" t="s">
        <v>2741</v>
      </c>
      <c r="K160" s="52" t="str">
        <f t="shared" si="46"/>
        <v>2.3.10 - Manufacturer (medicine)</v>
      </c>
      <c r="L160" s="52"/>
      <c r="M160" s="52" t="str">
        <f t="shared" si="47"/>
        <v/>
      </c>
      <c r="N160" s="56" t="str">
        <f t="shared" si="48"/>
        <v>Manufacturer (medicine)</v>
      </c>
      <c r="O160" s="56" t="str">
        <f>Table1[Full Reference Number]&amp;" - "&amp;Table1[Final Code level Name]</f>
        <v>2.3.10 - Manufacturer (medicine)</v>
      </c>
      <c r="P160" s="57"/>
      <c r="Q160" s="52" t="s">
        <v>1744</v>
      </c>
      <c r="R160" s="52" t="s">
        <v>47</v>
      </c>
      <c r="S160" s="52" t="s">
        <v>1730</v>
      </c>
      <c r="T160" s="52" t="s">
        <v>1561</v>
      </c>
      <c r="U160" s="52" t="s">
        <v>1561</v>
      </c>
      <c r="V160" s="52" t="s">
        <v>1746</v>
      </c>
      <c r="W160" s="52" t="str">
        <f>Table1[[#This Row],[Standard code for all incident types (Y/N)]]</f>
        <v>Yes</v>
      </c>
      <c r="X160" s="52" t="str">
        <f>Table1[[#This Row],[Standard Opt/Mandatory]]</f>
        <v>Man unless N/a</v>
      </c>
      <c r="Y160" s="52" t="s">
        <v>1561</v>
      </c>
      <c r="Z160" s="52" t="s">
        <v>1746</v>
      </c>
      <c r="AA160" s="52" t="str">
        <f>Table1[[#This Row],[Standard code for all incident types (Y/N)]]</f>
        <v>Yes</v>
      </c>
      <c r="AB160" s="52" t="str">
        <f>Table1[[#This Row],[Standard Opt/Mandatory]]</f>
        <v>Man unless N/a</v>
      </c>
      <c r="AC160" s="52" t="s">
        <v>1561</v>
      </c>
      <c r="AD160" s="52" t="s">
        <v>1746</v>
      </c>
      <c r="AE160" s="52" t="str">
        <f>Table1[[#This Row],[Standard code for all incident types (Y/N)]]</f>
        <v>Yes</v>
      </c>
      <c r="AF160" s="52" t="str">
        <f>Table1[[#This Row],[Standard Opt/Mandatory]]</f>
        <v>Man unless N/a</v>
      </c>
      <c r="AG160" s="52"/>
    </row>
    <row r="161" spans="1:33" ht="15" customHeight="1" x14ac:dyDescent="0.25">
      <c r="A161" s="52">
        <f t="shared" si="59"/>
        <v>2</v>
      </c>
      <c r="B161" s="52">
        <f t="shared" si="60"/>
        <v>3</v>
      </c>
      <c r="C161" s="52">
        <f t="shared" si="61"/>
        <v>11</v>
      </c>
      <c r="D161" s="52" t="str">
        <f t="shared" si="62"/>
        <v/>
      </c>
      <c r="E161" s="52" t="str">
        <f t="shared" si="43"/>
        <v>2.3.11</v>
      </c>
      <c r="F161" s="52" t="s">
        <v>2527</v>
      </c>
      <c r="G161" s="52" t="str">
        <f t="shared" si="44"/>
        <v>2 - Event codes</v>
      </c>
      <c r="H161" s="52" t="s">
        <v>2703</v>
      </c>
      <c r="I161" s="52" t="str">
        <f t="shared" si="45"/>
        <v>2.3 - Medicine details</v>
      </c>
      <c r="J161" s="52" t="s">
        <v>2742</v>
      </c>
      <c r="K161" s="54" t="str">
        <f t="shared" si="46"/>
        <v>2.3.11 - Supplier/wholesaler/importer (medicine)</v>
      </c>
      <c r="L161" s="52"/>
      <c r="M161" s="52" t="str">
        <f t="shared" si="47"/>
        <v/>
      </c>
      <c r="N161" s="59" t="str">
        <f t="shared" si="48"/>
        <v>Supplier/wholesaler/importer (medicine)</v>
      </c>
      <c r="O161" s="56" t="str">
        <f>Table1[Full Reference Number]&amp;" - "&amp;Table1[Final Code level Name]</f>
        <v>2.3.11 - Supplier/wholesaler/importer (medicine)</v>
      </c>
      <c r="P161" s="58"/>
      <c r="Q161" s="52" t="s">
        <v>1744</v>
      </c>
      <c r="R161" s="52" t="s">
        <v>47</v>
      </c>
      <c r="S161" s="52" t="s">
        <v>1726</v>
      </c>
      <c r="T161" s="52" t="s">
        <v>1561</v>
      </c>
      <c r="U161" s="52" t="s">
        <v>1561</v>
      </c>
      <c r="V161" s="52" t="s">
        <v>1746</v>
      </c>
      <c r="W161" s="52" t="str">
        <f>Table1[[#This Row],[Standard code for all incident types (Y/N)]]</f>
        <v>Yes</v>
      </c>
      <c r="X161" s="52" t="str">
        <f>Table1[[#This Row],[Standard Opt/Mandatory]]</f>
        <v>Opt</v>
      </c>
      <c r="Y161" s="52" t="s">
        <v>1561</v>
      </c>
      <c r="Z161" s="52" t="s">
        <v>1746</v>
      </c>
      <c r="AA161" s="52" t="str">
        <f>Table1[[#This Row],[Standard code for all incident types (Y/N)]]</f>
        <v>Yes</v>
      </c>
      <c r="AB161" s="52" t="str">
        <f>Table1[[#This Row],[Standard Opt/Mandatory]]</f>
        <v>Opt</v>
      </c>
      <c r="AC161" s="52" t="s">
        <v>1561</v>
      </c>
      <c r="AD161" s="52" t="s">
        <v>1746</v>
      </c>
      <c r="AE161" s="52" t="str">
        <f>Table1[[#This Row],[Standard code for all incident types (Y/N)]]</f>
        <v>Yes</v>
      </c>
      <c r="AF161" s="52" t="str">
        <f>Table1[[#This Row],[Standard Opt/Mandatory]]</f>
        <v>Opt</v>
      </c>
      <c r="AG161" s="52"/>
    </row>
    <row r="162" spans="1:33" ht="15" customHeight="1" x14ac:dyDescent="0.25">
      <c r="A162" s="52">
        <f t="shared" si="59"/>
        <v>2</v>
      </c>
      <c r="B162" s="52">
        <f t="shared" si="60"/>
        <v>3</v>
      </c>
      <c r="C162" s="52">
        <f t="shared" si="61"/>
        <v>12</v>
      </c>
      <c r="D162" s="52" t="str">
        <f t="shared" si="62"/>
        <v/>
      </c>
      <c r="E162" s="52" t="str">
        <f t="shared" si="43"/>
        <v>2.3.12</v>
      </c>
      <c r="F162" s="52" t="s">
        <v>2527</v>
      </c>
      <c r="G162" s="52" t="str">
        <f t="shared" si="44"/>
        <v>2 - Event codes</v>
      </c>
      <c r="H162" s="52" t="s">
        <v>2703</v>
      </c>
      <c r="I162" s="52" t="str">
        <f t="shared" si="45"/>
        <v>2.3 - Medicine details</v>
      </c>
      <c r="J162" s="52" t="s">
        <v>2743</v>
      </c>
      <c r="K162" s="54" t="str">
        <f t="shared" si="46"/>
        <v>2.3.12 - Parallel importer</v>
      </c>
      <c r="L162" s="52"/>
      <c r="M162" s="52" t="str">
        <f t="shared" si="47"/>
        <v/>
      </c>
      <c r="N162" s="59" t="str">
        <f t="shared" si="48"/>
        <v>Parallel importer</v>
      </c>
      <c r="O162" s="56" t="str">
        <f>Table1[Full Reference Number]&amp;" - "&amp;Table1[Final Code level Name]</f>
        <v>2.3.12 - Parallel importer</v>
      </c>
      <c r="P162" s="58"/>
      <c r="Q162" s="52" t="s">
        <v>1744</v>
      </c>
      <c r="R162" s="52" t="s">
        <v>47</v>
      </c>
      <c r="S162" s="52" t="s">
        <v>1726</v>
      </c>
      <c r="T162" s="52" t="s">
        <v>1561</v>
      </c>
      <c r="U162" s="52" t="s">
        <v>1561</v>
      </c>
      <c r="V162" s="52" t="s">
        <v>1746</v>
      </c>
      <c r="W162" s="52" t="str">
        <f>Table1[[#This Row],[Standard code for all incident types (Y/N)]]</f>
        <v>Yes</v>
      </c>
      <c r="X162" s="52" t="str">
        <f>Table1[[#This Row],[Standard Opt/Mandatory]]</f>
        <v>Opt</v>
      </c>
      <c r="Y162" s="52" t="s">
        <v>1561</v>
      </c>
      <c r="Z162" s="52" t="s">
        <v>1746</v>
      </c>
      <c r="AA162" s="52" t="str">
        <f>Table1[[#This Row],[Standard code for all incident types (Y/N)]]</f>
        <v>Yes</v>
      </c>
      <c r="AB162" s="52" t="str">
        <f>Table1[[#This Row],[Standard Opt/Mandatory]]</f>
        <v>Opt</v>
      </c>
      <c r="AC162" s="52" t="s">
        <v>1561</v>
      </c>
      <c r="AD162" s="52" t="s">
        <v>1746</v>
      </c>
      <c r="AE162" s="52" t="str">
        <f>Table1[[#This Row],[Standard code for all incident types (Y/N)]]</f>
        <v>Yes</v>
      </c>
      <c r="AF162" s="52" t="str">
        <f>Table1[[#This Row],[Standard Opt/Mandatory]]</f>
        <v>Opt</v>
      </c>
      <c r="AG162" s="52"/>
    </row>
    <row r="163" spans="1:33" ht="15" customHeight="1" x14ac:dyDescent="0.25">
      <c r="A163" s="52">
        <f t="shared" si="59"/>
        <v>2</v>
      </c>
      <c r="B163" s="52">
        <f t="shared" si="60"/>
        <v>3</v>
      </c>
      <c r="C163" s="52">
        <f t="shared" si="61"/>
        <v>13</v>
      </c>
      <c r="D163" s="52" t="str">
        <f t="shared" si="62"/>
        <v/>
      </c>
      <c r="E163" s="52" t="str">
        <f t="shared" si="43"/>
        <v>2.3.13</v>
      </c>
      <c r="F163" s="52" t="s">
        <v>2527</v>
      </c>
      <c r="G163" s="52" t="str">
        <f t="shared" si="44"/>
        <v>2 - Event codes</v>
      </c>
      <c r="H163" s="52" t="s">
        <v>2703</v>
      </c>
      <c r="I163" s="52" t="str">
        <f t="shared" si="45"/>
        <v>2.3 - Medicine details</v>
      </c>
      <c r="J163" s="52" t="s">
        <v>2744</v>
      </c>
      <c r="K163" s="52" t="str">
        <f t="shared" si="46"/>
        <v>2.3.13 - Batch number (medicine)</v>
      </c>
      <c r="L163" s="52"/>
      <c r="M163" s="52" t="str">
        <f t="shared" si="47"/>
        <v/>
      </c>
      <c r="N163" s="56" t="str">
        <f t="shared" si="48"/>
        <v>Batch number (medicine)</v>
      </c>
      <c r="O163" s="56" t="str">
        <f>Table1[Full Reference Number]&amp;" - "&amp;Table1[Final Code level Name]</f>
        <v>2.3.13 - Batch number (medicine)</v>
      </c>
      <c r="P163" s="57"/>
      <c r="Q163" s="52" t="s">
        <v>1744</v>
      </c>
      <c r="R163" s="52" t="s">
        <v>47</v>
      </c>
      <c r="S163" s="52" t="s">
        <v>1730</v>
      </c>
      <c r="T163" s="52" t="s">
        <v>1561</v>
      </c>
      <c r="U163" s="52" t="s">
        <v>1561</v>
      </c>
      <c r="V163" s="52" t="s">
        <v>1746</v>
      </c>
      <c r="W163" s="52" t="str">
        <f>Table1[[#This Row],[Standard code for all incident types (Y/N)]]</f>
        <v>Yes</v>
      </c>
      <c r="X163" s="52" t="str">
        <f>Table1[[#This Row],[Standard Opt/Mandatory]]</f>
        <v>Man unless N/a</v>
      </c>
      <c r="Y163" s="52" t="s">
        <v>1561</v>
      </c>
      <c r="Z163" s="52" t="s">
        <v>1746</v>
      </c>
      <c r="AA163" s="52" t="str">
        <f>Table1[[#This Row],[Standard code for all incident types (Y/N)]]</f>
        <v>Yes</v>
      </c>
      <c r="AB163" s="52" t="str">
        <f>Table1[[#This Row],[Standard Opt/Mandatory]]</f>
        <v>Man unless N/a</v>
      </c>
      <c r="AC163" s="52" t="s">
        <v>1561</v>
      </c>
      <c r="AD163" s="52" t="s">
        <v>1746</v>
      </c>
      <c r="AE163" s="52" t="str">
        <f>Table1[[#This Row],[Standard code for all incident types (Y/N)]]</f>
        <v>Yes</v>
      </c>
      <c r="AF163" s="52" t="str">
        <f>Table1[[#This Row],[Standard Opt/Mandatory]]</f>
        <v>Man unless N/a</v>
      </c>
      <c r="AG163" s="52"/>
    </row>
    <row r="164" spans="1:33" ht="15" customHeight="1" x14ac:dyDescent="0.25">
      <c r="A164" s="52">
        <f t="shared" si="59"/>
        <v>2</v>
      </c>
      <c r="B164" s="52">
        <f t="shared" si="60"/>
        <v>3</v>
      </c>
      <c r="C164" s="52">
        <f t="shared" si="61"/>
        <v>14</v>
      </c>
      <c r="D164" s="52" t="str">
        <f t="shared" si="62"/>
        <v/>
      </c>
      <c r="E164" s="52" t="str">
        <f t="shared" si="43"/>
        <v>2.3.14</v>
      </c>
      <c r="F164" s="52" t="s">
        <v>2527</v>
      </c>
      <c r="G164" s="52" t="str">
        <f t="shared" si="44"/>
        <v>2 - Event codes</v>
      </c>
      <c r="H164" s="52" t="s">
        <v>2703</v>
      </c>
      <c r="I164" s="52" t="str">
        <f t="shared" si="45"/>
        <v>2.3 - Medicine details</v>
      </c>
      <c r="J164" s="52" t="s">
        <v>2745</v>
      </c>
      <c r="K164" s="52" t="str">
        <f t="shared" si="46"/>
        <v>2.3.14 - Expiry date (medicine)</v>
      </c>
      <c r="L164" s="52"/>
      <c r="M164" s="52" t="str">
        <f t="shared" si="47"/>
        <v/>
      </c>
      <c r="N164" s="56" t="str">
        <f t="shared" si="48"/>
        <v>Expiry date (medicine)</v>
      </c>
      <c r="O164" s="56" t="str">
        <f>Table1[Full Reference Number]&amp;" - "&amp;Table1[Final Code level Name]</f>
        <v>2.3.14 - Expiry date (medicine)</v>
      </c>
      <c r="P164" s="57"/>
      <c r="Q164" s="52" t="s">
        <v>1744</v>
      </c>
      <c r="R164" s="52" t="s">
        <v>47</v>
      </c>
      <c r="S164" s="52" t="s">
        <v>1730</v>
      </c>
      <c r="T164" s="52" t="s">
        <v>1561</v>
      </c>
      <c r="U164" s="52" t="s">
        <v>1561</v>
      </c>
      <c r="V164" s="52" t="s">
        <v>1746</v>
      </c>
      <c r="W164" s="52" t="str">
        <f>Table1[[#This Row],[Standard code for all incident types (Y/N)]]</f>
        <v>Yes</v>
      </c>
      <c r="X164" s="52" t="str">
        <f>Table1[[#This Row],[Standard Opt/Mandatory]]</f>
        <v>Man unless N/a</v>
      </c>
      <c r="Y164" s="52" t="s">
        <v>1561</v>
      </c>
      <c r="Z164" s="52" t="s">
        <v>1746</v>
      </c>
      <c r="AA164" s="52" t="str">
        <f>Table1[[#This Row],[Standard code for all incident types (Y/N)]]</f>
        <v>Yes</v>
      </c>
      <c r="AB164" s="52" t="str">
        <f>Table1[[#This Row],[Standard Opt/Mandatory]]</f>
        <v>Man unless N/a</v>
      </c>
      <c r="AC164" s="52" t="s">
        <v>1561</v>
      </c>
      <c r="AD164" s="52" t="s">
        <v>1746</v>
      </c>
      <c r="AE164" s="52" t="str">
        <f>Table1[[#This Row],[Standard code for all incident types (Y/N)]]</f>
        <v>Yes</v>
      </c>
      <c r="AF164" s="52" t="str">
        <f>Table1[[#This Row],[Standard Opt/Mandatory]]</f>
        <v>Man unless N/a</v>
      </c>
      <c r="AG164" s="52"/>
    </row>
    <row r="165" spans="1:33" ht="15" customHeight="1" x14ac:dyDescent="0.25">
      <c r="A165" s="52">
        <f t="shared" si="59"/>
        <v>2</v>
      </c>
      <c r="B165" s="52">
        <f t="shared" si="60"/>
        <v>3</v>
      </c>
      <c r="C165" s="52">
        <f t="shared" si="61"/>
        <v>15</v>
      </c>
      <c r="D165" s="52" t="str">
        <f t="shared" si="62"/>
        <v/>
      </c>
      <c r="E165" s="61" t="str">
        <f>A165&amp;IF(B165="","","."&amp;B165)&amp;IF(C165="","","."&amp;C165)&amp;IF(D165="","","."&amp;D165)</f>
        <v>2.3.15</v>
      </c>
      <c r="F165" s="52" t="s">
        <v>2527</v>
      </c>
      <c r="G165" s="63" t="str">
        <f>A165&amp;" - "&amp;F165</f>
        <v>2 - Event codes</v>
      </c>
      <c r="H165" s="52" t="s">
        <v>2703</v>
      </c>
      <c r="I165" s="63" t="str">
        <f>IF(B165="","",A165&amp;"."&amp;B165&amp;" - "&amp;H165)</f>
        <v>2.3 - Medicine details</v>
      </c>
      <c r="J165" s="52" t="s">
        <v>2897</v>
      </c>
      <c r="K165" s="63" t="str">
        <f>IF(C165="","",A165&amp;"."&amp;B165&amp;"."&amp;C165&amp;" - "&amp;J165)</f>
        <v>2.3.15 - DM&amp;D code</v>
      </c>
      <c r="L165" s="62"/>
      <c r="M165" s="63" t="str">
        <f>IF(D165="","",A165&amp;"."&amp;B165&amp;"."&amp;C165&amp;"."&amp;D165&amp;" - "&amp;L165)</f>
        <v/>
      </c>
      <c r="N165" s="65" t="str">
        <f>IF(NOT(ISBLANK(L165)),L165,
IF(NOT(ISBLANK(J165)),J165,
IF(NOT(ISBLANK(H165)),H165,
IF(NOT(ISBLANK(F165)),F165))))</f>
        <v>DM&amp;D code</v>
      </c>
      <c r="O165" s="65" t="str">
        <f>Table1[Full Reference Number]&amp;" - "&amp;Table1[Final Code level Name]</f>
        <v>2.3.15 - DM&amp;D code</v>
      </c>
      <c r="P165" s="64"/>
      <c r="Q165" s="66" t="s">
        <v>1744</v>
      </c>
      <c r="R165" s="52" t="s">
        <v>47</v>
      </c>
      <c r="S165" s="52" t="s">
        <v>1726</v>
      </c>
      <c r="T165" s="52" t="s">
        <v>1561</v>
      </c>
      <c r="U165" s="52" t="s">
        <v>1561</v>
      </c>
      <c r="V165" s="52" t="s">
        <v>1746</v>
      </c>
      <c r="W165" s="52" t="s">
        <v>47</v>
      </c>
      <c r="X165" s="52" t="str">
        <f>Table1[[#This Row],[Standard Opt/Mandatory]]</f>
        <v>Opt</v>
      </c>
      <c r="Y165" s="52" t="s">
        <v>1561</v>
      </c>
      <c r="Z165" s="52" t="s">
        <v>1746</v>
      </c>
      <c r="AA165" s="52" t="str">
        <f>Table1[[#This Row],[Standard code for all incident types (Y/N)]]</f>
        <v>Yes</v>
      </c>
      <c r="AB165" s="52" t="str">
        <f>Table1[[#This Row],[Standard Opt/Mandatory]]</f>
        <v>Opt</v>
      </c>
      <c r="AC165" s="52" t="s">
        <v>1561</v>
      </c>
      <c r="AD165" s="52" t="s">
        <v>1746</v>
      </c>
      <c r="AE165" s="52" t="str">
        <f>Table1[[#This Row],[Standard code for all incident types (Y/N)]]</f>
        <v>Yes</v>
      </c>
      <c r="AF165" s="52" t="str">
        <f>Table1[[#This Row],[Standard Opt/Mandatory]]</f>
        <v>Opt</v>
      </c>
      <c r="AG165" s="52"/>
    </row>
    <row r="166" spans="1:33" ht="15" customHeight="1" x14ac:dyDescent="0.25">
      <c r="A166" s="52">
        <f t="shared" si="59"/>
        <v>2</v>
      </c>
      <c r="B166" s="52">
        <f t="shared" si="60"/>
        <v>3</v>
      </c>
      <c r="C166" s="52">
        <f t="shared" si="61"/>
        <v>16</v>
      </c>
      <c r="D166" s="52" t="str">
        <f t="shared" si="62"/>
        <v/>
      </c>
      <c r="E166" s="52" t="str">
        <f t="shared" si="43"/>
        <v>2.3.16</v>
      </c>
      <c r="F166" s="52" t="s">
        <v>2527</v>
      </c>
      <c r="G166" s="52" t="str">
        <f t="shared" si="44"/>
        <v>2 - Event codes</v>
      </c>
      <c r="H166" s="52" t="s">
        <v>2703</v>
      </c>
      <c r="I166" s="52" t="str">
        <f t="shared" si="45"/>
        <v>2.3 - Medicine details</v>
      </c>
      <c r="J166" s="52" t="s">
        <v>33</v>
      </c>
      <c r="K166" s="52" t="str">
        <f t="shared" si="46"/>
        <v>2.3.16 - Manufactured special</v>
      </c>
      <c r="L166" s="52"/>
      <c r="M166" s="52" t="str">
        <f t="shared" si="47"/>
        <v/>
      </c>
      <c r="N166" s="56" t="str">
        <f t="shared" si="48"/>
        <v>Manufactured special</v>
      </c>
      <c r="O166" s="56" t="str">
        <f>Table1[Full Reference Number]&amp;" - "&amp;Table1[Final Code level Name]</f>
        <v>2.3.16 - Manufactured special</v>
      </c>
      <c r="P166" s="57"/>
      <c r="Q166" s="52" t="s">
        <v>1743</v>
      </c>
      <c r="R166" s="52" t="s">
        <v>47</v>
      </c>
      <c r="S166" s="52" t="s">
        <v>1726</v>
      </c>
      <c r="T166" s="52" t="s">
        <v>1561</v>
      </c>
      <c r="U166" s="52" t="s">
        <v>1561</v>
      </c>
      <c r="V166" s="52" t="s">
        <v>1746</v>
      </c>
      <c r="W166" s="52" t="str">
        <f>Table1[[#This Row],[Standard code for all incident types (Y/N)]]</f>
        <v>Yes</v>
      </c>
      <c r="X166" s="52" t="str">
        <f>Table1[[#This Row],[Standard Opt/Mandatory]]</f>
        <v>Opt</v>
      </c>
      <c r="Y166" s="52" t="s">
        <v>1561</v>
      </c>
      <c r="Z166" s="52" t="s">
        <v>1746</v>
      </c>
      <c r="AA166" s="52" t="str">
        <f>Table1[[#This Row],[Standard code for all incident types (Y/N)]]</f>
        <v>Yes</v>
      </c>
      <c r="AB166" s="52" t="str">
        <f>Table1[[#This Row],[Standard Opt/Mandatory]]</f>
        <v>Opt</v>
      </c>
      <c r="AC166" s="52" t="s">
        <v>1561</v>
      </c>
      <c r="AD166" s="52" t="s">
        <v>1746</v>
      </c>
      <c r="AE166" s="52" t="str">
        <f>Table1[[#This Row],[Standard code for all incident types (Y/N)]]</f>
        <v>Yes</v>
      </c>
      <c r="AF166" s="52" t="str">
        <f>Table1[[#This Row],[Standard Opt/Mandatory]]</f>
        <v>Opt</v>
      </c>
      <c r="AG166" s="52"/>
    </row>
    <row r="167" spans="1:33" ht="15" customHeight="1" x14ac:dyDescent="0.25">
      <c r="A167" s="52">
        <f t="shared" si="59"/>
        <v>2</v>
      </c>
      <c r="B167" s="52">
        <f t="shared" si="60"/>
        <v>3</v>
      </c>
      <c r="C167" s="52">
        <f t="shared" si="61"/>
        <v>17</v>
      </c>
      <c r="D167" s="52" t="str">
        <f t="shared" si="62"/>
        <v/>
      </c>
      <c r="E167" s="61" t="str">
        <f>A167&amp;IF(B167="","","."&amp;B167)&amp;IF(C167="","","."&amp;C167)&amp;IF(D167="","","."&amp;D167)</f>
        <v>2.3.17</v>
      </c>
      <c r="F167" s="52" t="s">
        <v>2527</v>
      </c>
      <c r="G167" s="63" t="str">
        <f>A167&amp;" - "&amp;F167</f>
        <v>2 - Event codes</v>
      </c>
      <c r="H167" s="52" t="s">
        <v>2703</v>
      </c>
      <c r="I167" s="63" t="str">
        <f>IF(B167="","",A167&amp;"."&amp;B167&amp;" - "&amp;H167)</f>
        <v>2.3 - Medicine details</v>
      </c>
      <c r="J167" s="52" t="s">
        <v>2905</v>
      </c>
      <c r="K167" s="63" t="str">
        <f>IF(C167="","",A167&amp;"."&amp;B167&amp;"."&amp;C167&amp;" - "&amp;J167)</f>
        <v>2.3.17 - Specials Manufacturing Licence (MS) number</v>
      </c>
      <c r="L167" s="62"/>
      <c r="M167" s="63" t="str">
        <f>IF(D167="","",A167&amp;"."&amp;B167&amp;"."&amp;C167&amp;"."&amp;D167&amp;" - "&amp;L167)</f>
        <v/>
      </c>
      <c r="N167" s="65" t="str">
        <f>IF(NOT(ISBLANK(L167)),L167,
IF(NOT(ISBLANK(J167)),J167,
IF(NOT(ISBLANK(H167)),H167,
IF(NOT(ISBLANK(F167)),F167))))</f>
        <v>Specials Manufacturing Licence (MS) number</v>
      </c>
      <c r="O167" s="65" t="str">
        <f>Table1[Full Reference Number]&amp;" - "&amp;Table1[Final Code level Name]</f>
        <v>2.3.17 - Specials Manufacturing Licence (MS) number</v>
      </c>
      <c r="P167" s="64" t="s">
        <v>2906</v>
      </c>
      <c r="Q167" s="66" t="s">
        <v>1744</v>
      </c>
      <c r="R167" s="52"/>
      <c r="S167" s="52"/>
      <c r="T167" s="52" t="s">
        <v>1561</v>
      </c>
      <c r="U167" s="52" t="s">
        <v>1561</v>
      </c>
      <c r="V167" s="52" t="s">
        <v>1746</v>
      </c>
      <c r="W167" s="52" t="s">
        <v>47</v>
      </c>
      <c r="X167" s="52" t="s">
        <v>1726</v>
      </c>
      <c r="Y167" s="52" t="s">
        <v>1561</v>
      </c>
      <c r="Z167" s="52" t="s">
        <v>1746</v>
      </c>
      <c r="AA167" s="52" t="s">
        <v>47</v>
      </c>
      <c r="AB167" s="52" t="s">
        <v>1726</v>
      </c>
      <c r="AC167" s="52" t="s">
        <v>1561</v>
      </c>
      <c r="AD167" s="52" t="s">
        <v>1746</v>
      </c>
      <c r="AE167" s="52" t="s">
        <v>47</v>
      </c>
      <c r="AF167" s="52" t="s">
        <v>1726</v>
      </c>
      <c r="AG167" s="52"/>
    </row>
    <row r="168" spans="1:33" ht="15" customHeight="1" x14ac:dyDescent="0.25">
      <c r="A168" s="52">
        <f t="shared" si="59"/>
        <v>2</v>
      </c>
      <c r="B168" s="52">
        <f t="shared" si="60"/>
        <v>3</v>
      </c>
      <c r="C168" s="52">
        <f t="shared" si="61"/>
        <v>18</v>
      </c>
      <c r="D168" s="52" t="str">
        <f t="shared" si="62"/>
        <v/>
      </c>
      <c r="E168" s="52" t="str">
        <f t="shared" si="43"/>
        <v>2.3.18</v>
      </c>
      <c r="F168" s="52" t="s">
        <v>2527</v>
      </c>
      <c r="G168" s="52" t="str">
        <f t="shared" si="44"/>
        <v>2 - Event codes</v>
      </c>
      <c r="H168" s="52" t="s">
        <v>2703</v>
      </c>
      <c r="I168" s="52" t="str">
        <f t="shared" si="45"/>
        <v>2.3 - Medicine details</v>
      </c>
      <c r="J168" s="52" t="s">
        <v>2746</v>
      </c>
      <c r="K168" s="52" t="str">
        <f t="shared" si="46"/>
        <v>2.3.18 - Clinical trial supply</v>
      </c>
      <c r="L168" s="52"/>
      <c r="M168" s="52" t="str">
        <f t="shared" si="47"/>
        <v/>
      </c>
      <c r="N168" s="56" t="str">
        <f t="shared" si="48"/>
        <v>Clinical trial supply</v>
      </c>
      <c r="O168" s="56" t="str">
        <f>Table1[Full Reference Number]&amp;" - "&amp;Table1[Final Code level Name]</f>
        <v>2.3.18 - Clinical trial supply</v>
      </c>
      <c r="P168" s="57"/>
      <c r="Q168" s="52" t="s">
        <v>1743</v>
      </c>
      <c r="R168" s="52" t="s">
        <v>47</v>
      </c>
      <c r="S168" s="52" t="s">
        <v>1726</v>
      </c>
      <c r="T168" s="52" t="s">
        <v>1561</v>
      </c>
      <c r="U168" s="52" t="s">
        <v>1561</v>
      </c>
      <c r="V168" s="52" t="s">
        <v>1746</v>
      </c>
      <c r="W168" s="52" t="str">
        <f>Table1[[#This Row],[Standard code for all incident types (Y/N)]]</f>
        <v>Yes</v>
      </c>
      <c r="X168" s="52" t="str">
        <f>Table1[[#This Row],[Standard Opt/Mandatory]]</f>
        <v>Opt</v>
      </c>
      <c r="Y168" s="52" t="s">
        <v>1561</v>
      </c>
      <c r="Z168" s="52" t="s">
        <v>1746</v>
      </c>
      <c r="AA168" s="52" t="str">
        <f>Table1[[#This Row],[Standard code for all incident types (Y/N)]]</f>
        <v>Yes</v>
      </c>
      <c r="AB168" s="52" t="str">
        <f>Table1[[#This Row],[Standard Opt/Mandatory]]</f>
        <v>Opt</v>
      </c>
      <c r="AC168" s="52" t="s">
        <v>1561</v>
      </c>
      <c r="AD168" s="52" t="s">
        <v>1746</v>
      </c>
      <c r="AE168" s="52" t="str">
        <f>Table1[[#This Row],[Standard code for all incident types (Y/N)]]</f>
        <v>Yes</v>
      </c>
      <c r="AF168" s="52" t="str">
        <f>Table1[[#This Row],[Standard Opt/Mandatory]]</f>
        <v>Opt</v>
      </c>
      <c r="AG168" s="52"/>
    </row>
    <row r="169" spans="1:33" ht="15" customHeight="1" x14ac:dyDescent="0.25">
      <c r="A169" s="52">
        <f t="shared" si="59"/>
        <v>2</v>
      </c>
      <c r="B169" s="52">
        <f t="shared" si="60"/>
        <v>3</v>
      </c>
      <c r="C169" s="52">
        <f t="shared" si="61"/>
        <v>19</v>
      </c>
      <c r="D169" s="52" t="str">
        <f t="shared" si="62"/>
        <v/>
      </c>
      <c r="E169" s="52" t="str">
        <f t="shared" si="43"/>
        <v>2.3.19</v>
      </c>
      <c r="F169" s="52" t="s">
        <v>2527</v>
      </c>
      <c r="G169" s="52" t="str">
        <f t="shared" si="44"/>
        <v>2 - Event codes</v>
      </c>
      <c r="H169" s="52" t="s">
        <v>2703</v>
      </c>
      <c r="I169" s="52" t="str">
        <f t="shared" si="45"/>
        <v>2.3 - Medicine details</v>
      </c>
      <c r="J169" s="52" t="s">
        <v>1668</v>
      </c>
      <c r="K169" s="54" t="str">
        <f t="shared" si="46"/>
        <v>2.3.19 - Medicine availabilty for inspection</v>
      </c>
      <c r="L169" s="52"/>
      <c r="M169" s="52" t="str">
        <f t="shared" si="47"/>
        <v/>
      </c>
      <c r="N169" s="59" t="str">
        <f t="shared" si="48"/>
        <v>Medicine availabilty for inspection</v>
      </c>
      <c r="O169" s="56" t="str">
        <f>Table1[Full Reference Number]&amp;" - "&amp;Table1[Final Code level Name]</f>
        <v>2.3.19 - Medicine availabilty for inspection</v>
      </c>
      <c r="P169" s="58"/>
      <c r="Q169" s="52" t="s">
        <v>837</v>
      </c>
      <c r="R169" s="52" t="s">
        <v>47</v>
      </c>
      <c r="S169" s="52" t="s">
        <v>1730</v>
      </c>
      <c r="T169" s="52" t="s">
        <v>1561</v>
      </c>
      <c r="U169" s="52" t="s">
        <v>1561</v>
      </c>
      <c r="V169" s="52" t="s">
        <v>1746</v>
      </c>
      <c r="W169" s="52" t="str">
        <f>Table1[[#This Row],[Standard code for all incident types (Y/N)]]</f>
        <v>Yes</v>
      </c>
      <c r="X169" s="52" t="str">
        <f>Table1[[#This Row],[Standard Opt/Mandatory]]</f>
        <v>Man unless N/a</v>
      </c>
      <c r="Y169" s="52" t="s">
        <v>1561</v>
      </c>
      <c r="Z169" s="52" t="s">
        <v>1746</v>
      </c>
      <c r="AA169" s="52" t="str">
        <f>Table1[[#This Row],[Standard code for all incident types (Y/N)]]</f>
        <v>Yes</v>
      </c>
      <c r="AB169" s="52" t="str">
        <f>Table1[[#This Row],[Standard Opt/Mandatory]]</f>
        <v>Man unless N/a</v>
      </c>
      <c r="AC169" s="52" t="s">
        <v>1561</v>
      </c>
      <c r="AD169" s="52" t="s">
        <v>1746</v>
      </c>
      <c r="AE169" s="52" t="str">
        <f>Table1[[#This Row],[Standard code for all incident types (Y/N)]]</f>
        <v>Yes</v>
      </c>
      <c r="AF169" s="52" t="str">
        <f>Table1[[#This Row],[Standard Opt/Mandatory]]</f>
        <v>Man unless N/a</v>
      </c>
      <c r="AG169" s="52"/>
    </row>
    <row r="170" spans="1:33" ht="15" customHeight="1" x14ac:dyDescent="0.25">
      <c r="A170" s="52">
        <f t="shared" si="59"/>
        <v>2</v>
      </c>
      <c r="B170" s="52">
        <f t="shared" si="60"/>
        <v>3</v>
      </c>
      <c r="C170" s="52">
        <f t="shared" si="61"/>
        <v>19</v>
      </c>
      <c r="D170" s="52">
        <f t="shared" si="62"/>
        <v>1</v>
      </c>
      <c r="E170" s="52" t="str">
        <f t="shared" si="43"/>
        <v>2.3.19.1</v>
      </c>
      <c r="F170" s="52" t="s">
        <v>2527</v>
      </c>
      <c r="G170" s="52" t="str">
        <f t="shared" si="44"/>
        <v>2 - Event codes</v>
      </c>
      <c r="H170" s="52" t="s">
        <v>2703</v>
      </c>
      <c r="I170" s="52" t="str">
        <f t="shared" si="45"/>
        <v>2.3 - Medicine details</v>
      </c>
      <c r="J170" s="52" t="s">
        <v>1668</v>
      </c>
      <c r="K170" s="54" t="str">
        <f t="shared" si="46"/>
        <v>2.3.19 - Medicine availabilty for inspection</v>
      </c>
      <c r="L170" s="52" t="s">
        <v>1669</v>
      </c>
      <c r="M170" s="52" t="str">
        <f t="shared" si="47"/>
        <v>2.3.19.1 - Medicine available</v>
      </c>
      <c r="N170" s="59" t="str">
        <f t="shared" si="48"/>
        <v>Medicine available</v>
      </c>
      <c r="O170" s="56" t="str">
        <f>Table1[Full Reference Number]&amp;" - "&amp;Table1[Final Code level Name]</f>
        <v>2.3.19.1 - Medicine available</v>
      </c>
      <c r="P170" s="58"/>
      <c r="Q170" s="52" t="s">
        <v>1728</v>
      </c>
      <c r="R170" s="52" t="s">
        <v>47</v>
      </c>
      <c r="S170" s="52" t="s">
        <v>1726</v>
      </c>
      <c r="T170" s="52" t="s">
        <v>1561</v>
      </c>
      <c r="U170" s="52" t="s">
        <v>1561</v>
      </c>
      <c r="V170" s="52" t="s">
        <v>1746</v>
      </c>
      <c r="W170" s="52" t="str">
        <f>Table1[[#This Row],[Standard code for all incident types (Y/N)]]</f>
        <v>Yes</v>
      </c>
      <c r="X170" s="52" t="str">
        <f>Table1[[#This Row],[Standard Opt/Mandatory]]</f>
        <v>Opt</v>
      </c>
      <c r="Y170" s="52" t="s">
        <v>1561</v>
      </c>
      <c r="Z170" s="52" t="s">
        <v>1746</v>
      </c>
      <c r="AA170" s="52" t="str">
        <f>Table1[[#This Row],[Standard code for all incident types (Y/N)]]</f>
        <v>Yes</v>
      </c>
      <c r="AB170" s="52" t="str">
        <f>Table1[[#This Row],[Standard Opt/Mandatory]]</f>
        <v>Opt</v>
      </c>
      <c r="AC170" s="52" t="s">
        <v>1561</v>
      </c>
      <c r="AD170" s="52" t="s">
        <v>1746</v>
      </c>
      <c r="AE170" s="52" t="str">
        <f>Table1[[#This Row],[Standard code for all incident types (Y/N)]]</f>
        <v>Yes</v>
      </c>
      <c r="AF170" s="52" t="str">
        <f>Table1[[#This Row],[Standard Opt/Mandatory]]</f>
        <v>Opt</v>
      </c>
      <c r="AG170" s="52"/>
    </row>
    <row r="171" spans="1:33" ht="15" customHeight="1" x14ac:dyDescent="0.25">
      <c r="A171" s="52">
        <f t="shared" si="59"/>
        <v>2</v>
      </c>
      <c r="B171" s="52">
        <f t="shared" si="60"/>
        <v>3</v>
      </c>
      <c r="C171" s="52">
        <f t="shared" si="61"/>
        <v>19</v>
      </c>
      <c r="D171" s="52">
        <f t="shared" si="62"/>
        <v>2</v>
      </c>
      <c r="E171" s="52" t="str">
        <f t="shared" si="43"/>
        <v>2.3.19.2</v>
      </c>
      <c r="F171" s="52" t="s">
        <v>2527</v>
      </c>
      <c r="G171" s="52" t="str">
        <f t="shared" si="44"/>
        <v>2 - Event codes</v>
      </c>
      <c r="H171" s="52" t="s">
        <v>2703</v>
      </c>
      <c r="I171" s="52" t="str">
        <f t="shared" si="45"/>
        <v>2.3 - Medicine details</v>
      </c>
      <c r="J171" s="52" t="s">
        <v>1668</v>
      </c>
      <c r="K171" s="54" t="str">
        <f t="shared" si="46"/>
        <v>2.3.19 - Medicine availabilty for inspection</v>
      </c>
      <c r="L171" s="52" t="s">
        <v>1670</v>
      </c>
      <c r="M171" s="52" t="str">
        <f t="shared" si="47"/>
        <v>2.3.19.2 - Medicine not available</v>
      </c>
      <c r="N171" s="59" t="str">
        <f t="shared" si="48"/>
        <v>Medicine not available</v>
      </c>
      <c r="O171" s="56" t="str">
        <f>Table1[Full Reference Number]&amp;" - "&amp;Table1[Final Code level Name]</f>
        <v>2.3.19.2 - Medicine not available</v>
      </c>
      <c r="P171" s="58"/>
      <c r="Q171" s="52" t="s">
        <v>1728</v>
      </c>
      <c r="R171" s="52" t="s">
        <v>47</v>
      </c>
      <c r="S171" s="52" t="s">
        <v>1726</v>
      </c>
      <c r="T171" s="52" t="s">
        <v>1561</v>
      </c>
      <c r="U171" s="52" t="s">
        <v>1561</v>
      </c>
      <c r="V171" s="52" t="s">
        <v>1746</v>
      </c>
      <c r="W171" s="52" t="str">
        <f>Table1[[#This Row],[Standard code for all incident types (Y/N)]]</f>
        <v>Yes</v>
      </c>
      <c r="X171" s="52" t="str">
        <f>Table1[[#This Row],[Standard Opt/Mandatory]]</f>
        <v>Opt</v>
      </c>
      <c r="Y171" s="52" t="s">
        <v>1561</v>
      </c>
      <c r="Z171" s="52" t="s">
        <v>1746</v>
      </c>
      <c r="AA171" s="52" t="str">
        <f>Table1[[#This Row],[Standard code for all incident types (Y/N)]]</f>
        <v>Yes</v>
      </c>
      <c r="AB171" s="52" t="str">
        <f>Table1[[#This Row],[Standard Opt/Mandatory]]</f>
        <v>Opt</v>
      </c>
      <c r="AC171" s="52" t="s">
        <v>1561</v>
      </c>
      <c r="AD171" s="52" t="s">
        <v>1746</v>
      </c>
      <c r="AE171" s="52" t="str">
        <f>Table1[[#This Row],[Standard code for all incident types (Y/N)]]</f>
        <v>Yes</v>
      </c>
      <c r="AF171" s="52" t="str">
        <f>Table1[[#This Row],[Standard Opt/Mandatory]]</f>
        <v>Opt</v>
      </c>
      <c r="AG171" s="52"/>
    </row>
    <row r="172" spans="1:33" ht="15" customHeight="1" x14ac:dyDescent="0.25">
      <c r="A172" s="52">
        <f t="shared" si="59"/>
        <v>2</v>
      </c>
      <c r="B172" s="52">
        <f t="shared" si="60"/>
        <v>3</v>
      </c>
      <c r="C172" s="52">
        <f t="shared" si="61"/>
        <v>19</v>
      </c>
      <c r="D172" s="52">
        <f t="shared" si="62"/>
        <v>3</v>
      </c>
      <c r="E172" s="52" t="str">
        <f t="shared" si="43"/>
        <v>2.3.19.3</v>
      </c>
      <c r="F172" s="52" t="s">
        <v>2527</v>
      </c>
      <c r="G172" s="52" t="str">
        <f t="shared" si="44"/>
        <v>2 - Event codes</v>
      </c>
      <c r="H172" s="52" t="s">
        <v>2703</v>
      </c>
      <c r="I172" s="52" t="str">
        <f t="shared" si="45"/>
        <v>2.3 - Medicine details</v>
      </c>
      <c r="J172" s="52" t="s">
        <v>1668</v>
      </c>
      <c r="K172" s="54" t="str">
        <f t="shared" si="46"/>
        <v>2.3.19 - Medicine availabilty for inspection</v>
      </c>
      <c r="L172" s="52" t="s">
        <v>1671</v>
      </c>
      <c r="M172" s="52" t="str">
        <f t="shared" si="47"/>
        <v>2.3.19.3 - Unknown medicine availability</v>
      </c>
      <c r="N172" s="59" t="str">
        <f t="shared" si="48"/>
        <v>Unknown medicine availability</v>
      </c>
      <c r="O172" s="56" t="str">
        <f>Table1[Full Reference Number]&amp;" - "&amp;Table1[Final Code level Name]</f>
        <v>2.3.19.3 - Unknown medicine availability</v>
      </c>
      <c r="P172" s="58"/>
      <c r="Q172" s="52" t="s">
        <v>1728</v>
      </c>
      <c r="R172" s="52" t="s">
        <v>47</v>
      </c>
      <c r="S172" s="52" t="s">
        <v>1726</v>
      </c>
      <c r="T172" s="52" t="s">
        <v>1561</v>
      </c>
      <c r="U172" s="52" t="s">
        <v>1561</v>
      </c>
      <c r="V172" s="52" t="s">
        <v>1746</v>
      </c>
      <c r="W172" s="52" t="str">
        <f>Table1[[#This Row],[Standard code for all incident types (Y/N)]]</f>
        <v>Yes</v>
      </c>
      <c r="X172" s="52" t="str">
        <f>Table1[[#This Row],[Standard Opt/Mandatory]]</f>
        <v>Opt</v>
      </c>
      <c r="Y172" s="52" t="s">
        <v>1561</v>
      </c>
      <c r="Z172" s="52" t="s">
        <v>1746</v>
      </c>
      <c r="AA172" s="52" t="str">
        <f>Table1[[#This Row],[Standard code for all incident types (Y/N)]]</f>
        <v>Yes</v>
      </c>
      <c r="AB172" s="52" t="str">
        <f>Table1[[#This Row],[Standard Opt/Mandatory]]</f>
        <v>Opt</v>
      </c>
      <c r="AC172" s="52" t="s">
        <v>1561</v>
      </c>
      <c r="AD172" s="52" t="s">
        <v>1746</v>
      </c>
      <c r="AE172" s="52" t="str">
        <f>Table1[[#This Row],[Standard code for all incident types (Y/N)]]</f>
        <v>Yes</v>
      </c>
      <c r="AF172" s="52" t="str">
        <f>Table1[[#This Row],[Standard Opt/Mandatory]]</f>
        <v>Opt</v>
      </c>
      <c r="AG172" s="52"/>
    </row>
    <row r="173" spans="1:33" ht="15" customHeight="1" x14ac:dyDescent="0.25">
      <c r="A173" s="52">
        <f t="shared" si="59"/>
        <v>2</v>
      </c>
      <c r="B173" s="52">
        <f t="shared" si="60"/>
        <v>3</v>
      </c>
      <c r="C173" s="52">
        <f t="shared" si="61"/>
        <v>19</v>
      </c>
      <c r="D173" s="52">
        <f t="shared" si="62"/>
        <v>4</v>
      </c>
      <c r="E173" s="52" t="str">
        <f t="shared" si="43"/>
        <v>2.3.19.4</v>
      </c>
      <c r="F173" s="52" t="s">
        <v>2527</v>
      </c>
      <c r="G173" s="52" t="str">
        <f t="shared" si="44"/>
        <v>2 - Event codes</v>
      </c>
      <c r="H173" s="52" t="s">
        <v>2703</v>
      </c>
      <c r="I173" s="52" t="str">
        <f t="shared" si="45"/>
        <v>2.3 - Medicine details</v>
      </c>
      <c r="J173" s="52" t="s">
        <v>1668</v>
      </c>
      <c r="K173" s="54" t="str">
        <f t="shared" si="46"/>
        <v>2.3.19 - Medicine availabilty for inspection</v>
      </c>
      <c r="L173" s="52" t="s">
        <v>1672</v>
      </c>
      <c r="M173" s="52" t="str">
        <f t="shared" si="47"/>
        <v>2.3.19.4 - Medicine location</v>
      </c>
      <c r="N173" s="59" t="str">
        <f t="shared" si="48"/>
        <v>Medicine location</v>
      </c>
      <c r="O173" s="56" t="str">
        <f>Table1[Full Reference Number]&amp;" - "&amp;Table1[Final Code level Name]</f>
        <v>2.3.19.4 - Medicine location</v>
      </c>
      <c r="P173" s="58"/>
      <c r="Q173" s="52" t="s">
        <v>1744</v>
      </c>
      <c r="R173" s="52" t="s">
        <v>47</v>
      </c>
      <c r="S173" s="52" t="s">
        <v>1730</v>
      </c>
      <c r="T173" s="52" t="s">
        <v>1561</v>
      </c>
      <c r="U173" s="52" t="s">
        <v>1561</v>
      </c>
      <c r="V173" s="52" t="s">
        <v>1746</v>
      </c>
      <c r="W173" s="52" t="str">
        <f>Table1[[#This Row],[Standard code for all incident types (Y/N)]]</f>
        <v>Yes</v>
      </c>
      <c r="X173" s="52" t="str">
        <f>Table1[[#This Row],[Standard Opt/Mandatory]]</f>
        <v>Man unless N/a</v>
      </c>
      <c r="Y173" s="52" t="s">
        <v>1561</v>
      </c>
      <c r="Z173" s="52" t="s">
        <v>1746</v>
      </c>
      <c r="AA173" s="52" t="str">
        <f>Table1[[#This Row],[Standard code for all incident types (Y/N)]]</f>
        <v>Yes</v>
      </c>
      <c r="AB173" s="52" t="str">
        <f>Table1[[#This Row],[Standard Opt/Mandatory]]</f>
        <v>Man unless N/a</v>
      </c>
      <c r="AC173" s="52" t="s">
        <v>1561</v>
      </c>
      <c r="AD173" s="52" t="s">
        <v>1746</v>
      </c>
      <c r="AE173" s="52" t="str">
        <f>Table1[[#This Row],[Standard code for all incident types (Y/N)]]</f>
        <v>Yes</v>
      </c>
      <c r="AF173" s="52" t="str">
        <f>Table1[[#This Row],[Standard Opt/Mandatory]]</f>
        <v>Man unless N/a</v>
      </c>
      <c r="AG173" s="52"/>
    </row>
    <row r="174" spans="1:33" ht="15" customHeight="1" x14ac:dyDescent="0.25">
      <c r="A174" s="52">
        <f t="shared" si="59"/>
        <v>2</v>
      </c>
      <c r="B174" s="52">
        <f t="shared" si="60"/>
        <v>3</v>
      </c>
      <c r="C174" s="52">
        <f t="shared" si="61"/>
        <v>20</v>
      </c>
      <c r="D174" s="52" t="str">
        <f t="shared" si="62"/>
        <v/>
      </c>
      <c r="E174" s="61" t="str">
        <f>A174&amp;IF(B174="","","."&amp;B174)&amp;IF(C174="","","."&amp;C174)&amp;IF(D174="","","."&amp;D174)</f>
        <v>2.3.20</v>
      </c>
      <c r="F174" s="52" t="s">
        <v>2527</v>
      </c>
      <c r="G174" s="63" t="str">
        <f>A174&amp;" - "&amp;F174</f>
        <v>2 - Event codes</v>
      </c>
      <c r="H174" s="52" t="s">
        <v>2703</v>
      </c>
      <c r="I174" s="63" t="str">
        <f>IF(B174="","",A174&amp;"."&amp;B174&amp;" - "&amp;H174)</f>
        <v>2.3 - Medicine details</v>
      </c>
      <c r="J174" s="52" t="s">
        <v>2540</v>
      </c>
      <c r="K174" s="63" t="str">
        <f>IF(C174="","",A174&amp;"."&amp;B174&amp;"."&amp;C174&amp;" - "&amp;J174)</f>
        <v>2.3.20 - Medicine administered/ taken by patient?</v>
      </c>
      <c r="L174" s="62"/>
      <c r="M174" s="63" t="str">
        <f>IF(D174="","",A174&amp;"."&amp;B174&amp;"."&amp;C174&amp;"."&amp;D174&amp;" - "&amp;L174)</f>
        <v/>
      </c>
      <c r="N174" s="65" t="str">
        <f>IF(NOT(ISBLANK(L174)),L174,
IF(NOT(ISBLANK(J174)),J174,
IF(NOT(ISBLANK(H174)),H174,
IF(NOT(ISBLANK(F174)),F174))))</f>
        <v>Medicine administered/ taken by patient?</v>
      </c>
      <c r="O174" s="65" t="str">
        <f>Table1[Full Reference Number]&amp;" - "&amp;Table1[Final Code level Name]</f>
        <v>2.3.20 - Medicine administered/ taken by patient?</v>
      </c>
      <c r="P174" s="64" t="s">
        <v>2541</v>
      </c>
      <c r="Q174" s="66" t="s">
        <v>1743</v>
      </c>
      <c r="R174" s="52" t="s">
        <v>47</v>
      </c>
      <c r="S174" s="52" t="s">
        <v>1730</v>
      </c>
      <c r="T174" s="52" t="s">
        <v>1561</v>
      </c>
      <c r="U174" s="52" t="s">
        <v>1561</v>
      </c>
      <c r="V174" s="52" t="s">
        <v>1746</v>
      </c>
      <c r="W174" s="52" t="str">
        <f>Table1[[#This Row],[Standard code for all incident types (Y/N)]]</f>
        <v>Yes</v>
      </c>
      <c r="X174" s="52" t="str">
        <f>Table1[[#This Row],[Standard Opt/Mandatory]]</f>
        <v>Man unless N/a</v>
      </c>
      <c r="Y174" s="52" t="s">
        <v>1561</v>
      </c>
      <c r="Z174" s="52" t="s">
        <v>1746</v>
      </c>
      <c r="AA174" s="52" t="str">
        <f>Table1[[#This Row],[Standard code for all incident types (Y/N)]]</f>
        <v>Yes</v>
      </c>
      <c r="AB174" s="52" t="str">
        <f>Table1[[#This Row],[Standard Opt/Mandatory]]</f>
        <v>Man unless N/a</v>
      </c>
      <c r="AC174" s="52" t="s">
        <v>1561</v>
      </c>
      <c r="AD174" s="52" t="s">
        <v>1746</v>
      </c>
      <c r="AE174" s="52" t="str">
        <f>Table1[[#This Row],[Standard code for all incident types (Y/N)]]</f>
        <v>Yes</v>
      </c>
      <c r="AF174" s="52" t="str">
        <f>Table1[[#This Row],[Standard Opt/Mandatory]]</f>
        <v>Man unless N/a</v>
      </c>
      <c r="AG174" s="52"/>
    </row>
    <row r="175" spans="1:33" ht="15" customHeight="1" x14ac:dyDescent="0.25">
      <c r="A175" s="52">
        <f t="shared" si="59"/>
        <v>2</v>
      </c>
      <c r="B175" s="52">
        <f t="shared" si="60"/>
        <v>3</v>
      </c>
      <c r="C175" s="52">
        <f t="shared" si="61"/>
        <v>21</v>
      </c>
      <c r="D175" s="52" t="str">
        <f t="shared" si="62"/>
        <v/>
      </c>
      <c r="E175" s="52" t="str">
        <f t="shared" si="43"/>
        <v>2.3.21</v>
      </c>
      <c r="F175" s="52" t="s">
        <v>2527</v>
      </c>
      <c r="G175" s="52" t="str">
        <f t="shared" si="44"/>
        <v>2 - Event codes</v>
      </c>
      <c r="H175" s="52" t="s">
        <v>2703</v>
      </c>
      <c r="I175" s="52" t="str">
        <f t="shared" si="45"/>
        <v>2.3 - Medicine details</v>
      </c>
      <c r="J175" s="52" t="s">
        <v>1687</v>
      </c>
      <c r="K175" s="54" t="str">
        <f t="shared" si="46"/>
        <v>2.3.21 - Reporter's opinion of medicine causality to the reported incident/complaint</v>
      </c>
      <c r="L175" s="52"/>
      <c r="M175" s="52" t="str">
        <f t="shared" si="47"/>
        <v/>
      </c>
      <c r="N175" s="59" t="str">
        <f t="shared" si="48"/>
        <v>Reporter's opinion of medicine causality to the reported incident/complaint</v>
      </c>
      <c r="O175" s="56" t="str">
        <f>Table1[Full Reference Number]&amp;" - "&amp;Table1[Final Code level Name]</f>
        <v>2.3.21 - Reporter's opinion of medicine causality to the reported incident/complaint</v>
      </c>
      <c r="P175" s="58"/>
      <c r="Q175" s="52" t="s">
        <v>1744</v>
      </c>
      <c r="R175" s="52" t="s">
        <v>47</v>
      </c>
      <c r="S175" s="52" t="s">
        <v>1726</v>
      </c>
      <c r="T175" s="52" t="s">
        <v>1561</v>
      </c>
      <c r="U175" s="52" t="s">
        <v>1561</v>
      </c>
      <c r="V175" s="52" t="s">
        <v>1746</v>
      </c>
      <c r="W175" s="52" t="str">
        <f>Table1[[#This Row],[Standard code for all incident types (Y/N)]]</f>
        <v>Yes</v>
      </c>
      <c r="X175" s="52" t="str">
        <f>Table1[[#This Row],[Standard Opt/Mandatory]]</f>
        <v>Opt</v>
      </c>
      <c r="Y175" s="52" t="s">
        <v>1561</v>
      </c>
      <c r="Z175" s="52" t="s">
        <v>1746</v>
      </c>
      <c r="AA175" s="52" t="str">
        <f>Table1[[#This Row],[Standard code for all incident types (Y/N)]]</f>
        <v>Yes</v>
      </c>
      <c r="AB175" s="52" t="str">
        <f>Table1[[#This Row],[Standard Opt/Mandatory]]</f>
        <v>Opt</v>
      </c>
      <c r="AC175" s="52" t="s">
        <v>1561</v>
      </c>
      <c r="AD175" s="52" t="s">
        <v>1746</v>
      </c>
      <c r="AE175" s="52" t="str">
        <f>Table1[[#This Row],[Standard code for all incident types (Y/N)]]</f>
        <v>Yes</v>
      </c>
      <c r="AF175" s="52" t="str">
        <f>Table1[[#This Row],[Standard Opt/Mandatory]]</f>
        <v>Opt</v>
      </c>
      <c r="AG175" s="52"/>
    </row>
    <row r="176" spans="1:33" ht="15" customHeight="1" x14ac:dyDescent="0.25">
      <c r="A176" s="52">
        <f t="shared" si="59"/>
        <v>2</v>
      </c>
      <c r="B176" s="52">
        <f t="shared" si="60"/>
        <v>3</v>
      </c>
      <c r="C176" s="52">
        <f t="shared" si="61"/>
        <v>21</v>
      </c>
      <c r="D176" s="52">
        <f t="shared" si="62"/>
        <v>1</v>
      </c>
      <c r="E176" s="52" t="str">
        <f t="shared" si="43"/>
        <v>2.3.21.1</v>
      </c>
      <c r="F176" s="52" t="s">
        <v>2527</v>
      </c>
      <c r="G176" s="52" t="str">
        <f t="shared" si="44"/>
        <v>2 - Event codes</v>
      </c>
      <c r="H176" s="52" t="s">
        <v>2703</v>
      </c>
      <c r="I176" s="52" t="str">
        <f t="shared" si="45"/>
        <v>2.3 - Medicine details</v>
      </c>
      <c r="J176" s="52" t="s">
        <v>1687</v>
      </c>
      <c r="K176" s="54" t="str">
        <f t="shared" si="46"/>
        <v>2.3.21 - Reporter's opinion of medicine causality to the reported incident/complaint</v>
      </c>
      <c r="L176" s="52" t="s">
        <v>1688</v>
      </c>
      <c r="M176" s="52" t="str">
        <f t="shared" si="47"/>
        <v>2.3.21.1 - Very unlikely caused by reported medicine</v>
      </c>
      <c r="N176" s="59" t="str">
        <f t="shared" si="48"/>
        <v>Very unlikely caused by reported medicine</v>
      </c>
      <c r="O176" s="56" t="str">
        <f>Table1[Full Reference Number]&amp;" - "&amp;Table1[Final Code level Name]</f>
        <v>2.3.21.1 - Very unlikely caused by reported medicine</v>
      </c>
      <c r="P176" s="58"/>
      <c r="Q176" s="52" t="s">
        <v>1728</v>
      </c>
      <c r="R176" s="52" t="s">
        <v>47</v>
      </c>
      <c r="S176" s="52" t="s">
        <v>1726</v>
      </c>
      <c r="T176" s="52" t="s">
        <v>1561</v>
      </c>
      <c r="U176" s="52" t="s">
        <v>1561</v>
      </c>
      <c r="V176" s="52" t="s">
        <v>1746</v>
      </c>
      <c r="W176" s="52" t="str">
        <f>Table1[[#This Row],[Standard code for all incident types (Y/N)]]</f>
        <v>Yes</v>
      </c>
      <c r="X176" s="52" t="str">
        <f>Table1[[#This Row],[Standard Opt/Mandatory]]</f>
        <v>Opt</v>
      </c>
      <c r="Y176" s="52" t="s">
        <v>1561</v>
      </c>
      <c r="Z176" s="52" t="s">
        <v>1746</v>
      </c>
      <c r="AA176" s="52" t="str">
        <f>Table1[[#This Row],[Standard code for all incident types (Y/N)]]</f>
        <v>Yes</v>
      </c>
      <c r="AB176" s="52" t="str">
        <f>Table1[[#This Row],[Standard Opt/Mandatory]]</f>
        <v>Opt</v>
      </c>
      <c r="AC176" s="52" t="s">
        <v>1561</v>
      </c>
      <c r="AD176" s="52" t="s">
        <v>1746</v>
      </c>
      <c r="AE176" s="52" t="str">
        <f>Table1[[#This Row],[Standard code for all incident types (Y/N)]]</f>
        <v>Yes</v>
      </c>
      <c r="AF176" s="52" t="str">
        <f>Table1[[#This Row],[Standard Opt/Mandatory]]</f>
        <v>Opt</v>
      </c>
      <c r="AG176" s="52"/>
    </row>
    <row r="177" spans="1:33" ht="15" customHeight="1" x14ac:dyDescent="0.25">
      <c r="A177" s="52">
        <f t="shared" si="59"/>
        <v>2</v>
      </c>
      <c r="B177" s="52">
        <f t="shared" si="60"/>
        <v>3</v>
      </c>
      <c r="C177" s="52">
        <f t="shared" si="61"/>
        <v>21</v>
      </c>
      <c r="D177" s="52">
        <f t="shared" si="62"/>
        <v>2</v>
      </c>
      <c r="E177" s="52" t="str">
        <f t="shared" si="43"/>
        <v>2.3.21.2</v>
      </c>
      <c r="F177" s="52" t="s">
        <v>2527</v>
      </c>
      <c r="G177" s="52" t="str">
        <f t="shared" si="44"/>
        <v>2 - Event codes</v>
      </c>
      <c r="H177" s="52" t="s">
        <v>2703</v>
      </c>
      <c r="I177" s="52" t="str">
        <f t="shared" si="45"/>
        <v>2.3 - Medicine details</v>
      </c>
      <c r="J177" s="52" t="s">
        <v>1687</v>
      </c>
      <c r="K177" s="54" t="str">
        <f t="shared" si="46"/>
        <v>2.3.21 - Reporter's opinion of medicine causality to the reported incident/complaint</v>
      </c>
      <c r="L177" s="52" t="s">
        <v>1690</v>
      </c>
      <c r="M177" s="52" t="str">
        <f t="shared" si="47"/>
        <v>2.3.21.2 - Unlikely caused by reported medicine</v>
      </c>
      <c r="N177" s="59" t="str">
        <f t="shared" si="48"/>
        <v>Unlikely caused by reported medicine</v>
      </c>
      <c r="O177" s="56" t="str">
        <f>Table1[Full Reference Number]&amp;" - "&amp;Table1[Final Code level Name]</f>
        <v>2.3.21.2 - Unlikely caused by reported medicine</v>
      </c>
      <c r="P177" s="58"/>
      <c r="Q177" s="52" t="s">
        <v>1728</v>
      </c>
      <c r="R177" s="52" t="s">
        <v>47</v>
      </c>
      <c r="S177" s="52" t="s">
        <v>1726</v>
      </c>
      <c r="T177" s="52" t="s">
        <v>1561</v>
      </c>
      <c r="U177" s="52" t="s">
        <v>1561</v>
      </c>
      <c r="V177" s="52" t="s">
        <v>1746</v>
      </c>
      <c r="W177" s="52" t="str">
        <f>Table1[[#This Row],[Standard code for all incident types (Y/N)]]</f>
        <v>Yes</v>
      </c>
      <c r="X177" s="52" t="str">
        <f>Table1[[#This Row],[Standard Opt/Mandatory]]</f>
        <v>Opt</v>
      </c>
      <c r="Y177" s="52" t="s">
        <v>1561</v>
      </c>
      <c r="Z177" s="52" t="s">
        <v>1746</v>
      </c>
      <c r="AA177" s="52" t="str">
        <f>Table1[[#This Row],[Standard code for all incident types (Y/N)]]</f>
        <v>Yes</v>
      </c>
      <c r="AB177" s="52" t="str">
        <f>Table1[[#This Row],[Standard Opt/Mandatory]]</f>
        <v>Opt</v>
      </c>
      <c r="AC177" s="52" t="s">
        <v>1561</v>
      </c>
      <c r="AD177" s="52" t="s">
        <v>1746</v>
      </c>
      <c r="AE177" s="52" t="str">
        <f>Table1[[#This Row],[Standard code for all incident types (Y/N)]]</f>
        <v>Yes</v>
      </c>
      <c r="AF177" s="52" t="str">
        <f>Table1[[#This Row],[Standard Opt/Mandatory]]</f>
        <v>Opt</v>
      </c>
      <c r="AG177" s="52"/>
    </row>
    <row r="178" spans="1:33" ht="15" customHeight="1" x14ac:dyDescent="0.25">
      <c r="A178" s="52">
        <f t="shared" si="59"/>
        <v>2</v>
      </c>
      <c r="B178" s="52">
        <f t="shared" si="60"/>
        <v>3</v>
      </c>
      <c r="C178" s="52">
        <f t="shared" si="61"/>
        <v>21</v>
      </c>
      <c r="D178" s="52">
        <f t="shared" si="62"/>
        <v>3</v>
      </c>
      <c r="E178" s="52" t="str">
        <f t="shared" si="43"/>
        <v>2.3.21.3</v>
      </c>
      <c r="F178" s="52" t="s">
        <v>2527</v>
      </c>
      <c r="G178" s="52" t="str">
        <f t="shared" si="44"/>
        <v>2 - Event codes</v>
      </c>
      <c r="H178" s="52" t="s">
        <v>2703</v>
      </c>
      <c r="I178" s="52" t="str">
        <f t="shared" si="45"/>
        <v>2.3 - Medicine details</v>
      </c>
      <c r="J178" s="52" t="s">
        <v>1687</v>
      </c>
      <c r="K178" s="54" t="str">
        <f t="shared" si="46"/>
        <v>2.3.21 - Reporter's opinion of medicine causality to the reported incident/complaint</v>
      </c>
      <c r="L178" s="52" t="s">
        <v>1691</v>
      </c>
      <c r="M178" s="52" t="str">
        <f t="shared" si="47"/>
        <v>2.3.21.3 - Likely caused by reported medicine</v>
      </c>
      <c r="N178" s="59" t="str">
        <f t="shared" si="48"/>
        <v>Likely caused by reported medicine</v>
      </c>
      <c r="O178" s="56" t="str">
        <f>Table1[Full Reference Number]&amp;" - "&amp;Table1[Final Code level Name]</f>
        <v>2.3.21.3 - Likely caused by reported medicine</v>
      </c>
      <c r="P178" s="58"/>
      <c r="Q178" s="52" t="s">
        <v>1728</v>
      </c>
      <c r="R178" s="52" t="s">
        <v>47</v>
      </c>
      <c r="S178" s="52" t="s">
        <v>1726</v>
      </c>
      <c r="T178" s="52" t="s">
        <v>1561</v>
      </c>
      <c r="U178" s="52" t="s">
        <v>1561</v>
      </c>
      <c r="V178" s="52" t="s">
        <v>1746</v>
      </c>
      <c r="W178" s="52" t="str">
        <f>Table1[[#This Row],[Standard code for all incident types (Y/N)]]</f>
        <v>Yes</v>
      </c>
      <c r="X178" s="52" t="str">
        <f>Table1[[#This Row],[Standard Opt/Mandatory]]</f>
        <v>Opt</v>
      </c>
      <c r="Y178" s="52" t="s">
        <v>1561</v>
      </c>
      <c r="Z178" s="52" t="s">
        <v>1746</v>
      </c>
      <c r="AA178" s="52" t="str">
        <f>Table1[[#This Row],[Standard code for all incident types (Y/N)]]</f>
        <v>Yes</v>
      </c>
      <c r="AB178" s="52" t="str">
        <f>Table1[[#This Row],[Standard Opt/Mandatory]]</f>
        <v>Opt</v>
      </c>
      <c r="AC178" s="52" t="s">
        <v>1561</v>
      </c>
      <c r="AD178" s="52" t="s">
        <v>1746</v>
      </c>
      <c r="AE178" s="52" t="str">
        <f>Table1[[#This Row],[Standard code for all incident types (Y/N)]]</f>
        <v>Yes</v>
      </c>
      <c r="AF178" s="52" t="str">
        <f>Table1[[#This Row],[Standard Opt/Mandatory]]</f>
        <v>Opt</v>
      </c>
      <c r="AG178" s="52"/>
    </row>
    <row r="179" spans="1:33" ht="15" customHeight="1" x14ac:dyDescent="0.25">
      <c r="A179" s="52">
        <f t="shared" si="59"/>
        <v>2</v>
      </c>
      <c r="B179" s="52">
        <f t="shared" si="60"/>
        <v>3</v>
      </c>
      <c r="C179" s="52">
        <f t="shared" si="61"/>
        <v>21</v>
      </c>
      <c r="D179" s="52">
        <f t="shared" si="62"/>
        <v>4</v>
      </c>
      <c r="E179" s="52" t="str">
        <f t="shared" si="43"/>
        <v>2.3.21.4</v>
      </c>
      <c r="F179" s="52" t="s">
        <v>2527</v>
      </c>
      <c r="G179" s="52" t="str">
        <f t="shared" si="44"/>
        <v>2 - Event codes</v>
      </c>
      <c r="H179" s="52" t="s">
        <v>2703</v>
      </c>
      <c r="I179" s="52" t="str">
        <f t="shared" si="45"/>
        <v>2.3 - Medicine details</v>
      </c>
      <c r="J179" s="52" t="s">
        <v>1687</v>
      </c>
      <c r="K179" s="54" t="str">
        <f t="shared" si="46"/>
        <v>2.3.21 - Reporter's opinion of medicine causality to the reported incident/complaint</v>
      </c>
      <c r="L179" s="52" t="s">
        <v>2826</v>
      </c>
      <c r="M179" s="52" t="str">
        <f t="shared" si="47"/>
        <v>2.3.21.4 - Very likely caused by reported medicine</v>
      </c>
      <c r="N179" s="59" t="str">
        <f t="shared" si="48"/>
        <v>Very likely caused by reported medicine</v>
      </c>
      <c r="O179" s="56" t="str">
        <f>Table1[Full Reference Number]&amp;" - "&amp;Table1[Final Code level Name]</f>
        <v>2.3.21.4 - Very likely caused by reported medicine</v>
      </c>
      <c r="P179" s="58"/>
      <c r="Q179" s="52" t="s">
        <v>1728</v>
      </c>
      <c r="R179" s="52" t="s">
        <v>47</v>
      </c>
      <c r="S179" s="52" t="s">
        <v>1726</v>
      </c>
      <c r="T179" s="52" t="s">
        <v>1561</v>
      </c>
      <c r="U179" s="52" t="s">
        <v>1561</v>
      </c>
      <c r="V179" s="52" t="s">
        <v>1746</v>
      </c>
      <c r="W179" s="52" t="str">
        <f>Table1[[#This Row],[Standard code for all incident types (Y/N)]]</f>
        <v>Yes</v>
      </c>
      <c r="X179" s="52" t="str">
        <f>Table1[[#This Row],[Standard Opt/Mandatory]]</f>
        <v>Opt</v>
      </c>
      <c r="Y179" s="52" t="s">
        <v>1561</v>
      </c>
      <c r="Z179" s="52" t="s">
        <v>1746</v>
      </c>
      <c r="AA179" s="52" t="str">
        <f>Table1[[#This Row],[Standard code for all incident types (Y/N)]]</f>
        <v>Yes</v>
      </c>
      <c r="AB179" s="52" t="str">
        <f>Table1[[#This Row],[Standard Opt/Mandatory]]</f>
        <v>Opt</v>
      </c>
      <c r="AC179" s="52" t="s">
        <v>1561</v>
      </c>
      <c r="AD179" s="52" t="s">
        <v>1746</v>
      </c>
      <c r="AE179" s="52" t="str">
        <f>Table1[[#This Row],[Standard code for all incident types (Y/N)]]</f>
        <v>Yes</v>
      </c>
      <c r="AF179" s="52" t="str">
        <f>Table1[[#This Row],[Standard Opt/Mandatory]]</f>
        <v>Opt</v>
      </c>
      <c r="AG179" s="52"/>
    </row>
    <row r="180" spans="1:33" ht="15" customHeight="1" x14ac:dyDescent="0.25">
      <c r="A180" s="52">
        <f t="shared" si="59"/>
        <v>2</v>
      </c>
      <c r="B180" s="52">
        <f t="shared" si="60"/>
        <v>3</v>
      </c>
      <c r="C180" s="52">
        <f t="shared" si="61"/>
        <v>21</v>
      </c>
      <c r="D180" s="52">
        <f t="shared" si="62"/>
        <v>5</v>
      </c>
      <c r="E180" s="52" t="str">
        <f t="shared" si="43"/>
        <v>2.3.21.5</v>
      </c>
      <c r="F180" s="52" t="s">
        <v>2527</v>
      </c>
      <c r="G180" s="52" t="str">
        <f t="shared" si="44"/>
        <v>2 - Event codes</v>
      </c>
      <c r="H180" s="52" t="s">
        <v>2703</v>
      </c>
      <c r="I180" s="52" t="str">
        <f t="shared" si="45"/>
        <v>2.3 - Medicine details</v>
      </c>
      <c r="J180" s="52" t="s">
        <v>1687</v>
      </c>
      <c r="K180" s="54" t="str">
        <f t="shared" si="46"/>
        <v>2.3.21 - Reporter's opinion of medicine causality to the reported incident/complaint</v>
      </c>
      <c r="L180" s="52" t="s">
        <v>1689</v>
      </c>
      <c r="M180" s="52" t="str">
        <f t="shared" si="47"/>
        <v>2.3.21.5 - Unknown if caused by reported medicine</v>
      </c>
      <c r="N180" s="59" t="str">
        <f t="shared" si="48"/>
        <v>Unknown if caused by reported medicine</v>
      </c>
      <c r="O180" s="56" t="str">
        <f>Table1[Full Reference Number]&amp;" - "&amp;Table1[Final Code level Name]</f>
        <v>2.3.21.5 - Unknown if caused by reported medicine</v>
      </c>
      <c r="P180" s="58"/>
      <c r="Q180" s="52" t="s">
        <v>1728</v>
      </c>
      <c r="R180" s="52" t="s">
        <v>47</v>
      </c>
      <c r="S180" s="52" t="s">
        <v>1726</v>
      </c>
      <c r="T180" s="52" t="s">
        <v>1561</v>
      </c>
      <c r="U180" s="52" t="s">
        <v>1561</v>
      </c>
      <c r="V180" s="52" t="s">
        <v>1746</v>
      </c>
      <c r="W180" s="52" t="str">
        <f>Table1[[#This Row],[Standard code for all incident types (Y/N)]]</f>
        <v>Yes</v>
      </c>
      <c r="X180" s="52" t="str">
        <f>Table1[[#This Row],[Standard Opt/Mandatory]]</f>
        <v>Opt</v>
      </c>
      <c r="Y180" s="52" t="s">
        <v>1561</v>
      </c>
      <c r="Z180" s="52" t="s">
        <v>1746</v>
      </c>
      <c r="AA180" s="52" t="str">
        <f>Table1[[#This Row],[Standard code for all incident types (Y/N)]]</f>
        <v>Yes</v>
      </c>
      <c r="AB180" s="52" t="str">
        <f>Table1[[#This Row],[Standard Opt/Mandatory]]</f>
        <v>Opt</v>
      </c>
      <c r="AC180" s="52" t="s">
        <v>1561</v>
      </c>
      <c r="AD180" s="52" t="s">
        <v>1746</v>
      </c>
      <c r="AE180" s="52" t="str">
        <f>Table1[[#This Row],[Standard code for all incident types (Y/N)]]</f>
        <v>Yes</v>
      </c>
      <c r="AF180" s="52" t="str">
        <f>Table1[[#This Row],[Standard Opt/Mandatory]]</f>
        <v>Opt</v>
      </c>
      <c r="AG180" s="52"/>
    </row>
    <row r="181" spans="1:33" ht="15" customHeight="1" x14ac:dyDescent="0.25">
      <c r="A181" s="52">
        <f t="shared" si="59"/>
        <v>2</v>
      </c>
      <c r="B181" s="52">
        <f t="shared" si="60"/>
        <v>3</v>
      </c>
      <c r="C181" s="52">
        <f t="shared" si="61"/>
        <v>22</v>
      </c>
      <c r="D181" s="52" t="str">
        <f t="shared" si="62"/>
        <v/>
      </c>
      <c r="E181" s="52" t="str">
        <f t="shared" si="43"/>
        <v>2.3.22</v>
      </c>
      <c r="F181" s="52" t="s">
        <v>2527</v>
      </c>
      <c r="G181" s="52" t="str">
        <f t="shared" si="44"/>
        <v>2 - Event codes</v>
      </c>
      <c r="H181" s="52" t="s">
        <v>2703</v>
      </c>
      <c r="I181" s="52" t="str">
        <f t="shared" si="45"/>
        <v>2.3 - Medicine details</v>
      </c>
      <c r="J181" s="52" t="s">
        <v>1673</v>
      </c>
      <c r="K181" s="54" t="str">
        <f t="shared" si="46"/>
        <v>2.3.22 - Description of other medicines taken</v>
      </c>
      <c r="L181" s="52"/>
      <c r="M181" s="52" t="str">
        <f t="shared" si="47"/>
        <v/>
      </c>
      <c r="N181" s="59" t="str">
        <f t="shared" si="48"/>
        <v>Description of other medicines taken</v>
      </c>
      <c r="O181" s="56" t="str">
        <f>Table1[Full Reference Number]&amp;" - "&amp;Table1[Final Code level Name]</f>
        <v>2.3.22 - Description of other medicines taken</v>
      </c>
      <c r="P181" s="58" t="s">
        <v>2542</v>
      </c>
      <c r="Q181" s="52" t="s">
        <v>1744</v>
      </c>
      <c r="R181" s="52" t="s">
        <v>47</v>
      </c>
      <c r="S181" s="52" t="s">
        <v>1726</v>
      </c>
      <c r="T181" s="52" t="s">
        <v>1561</v>
      </c>
      <c r="U181" s="52" t="s">
        <v>1561</v>
      </c>
      <c r="V181" s="52" t="s">
        <v>1746</v>
      </c>
      <c r="W181" s="52" t="str">
        <f>Table1[[#This Row],[Standard code for all incident types (Y/N)]]</f>
        <v>Yes</v>
      </c>
      <c r="X181" s="52" t="str">
        <f>Table1[[#This Row],[Standard Opt/Mandatory]]</f>
        <v>Opt</v>
      </c>
      <c r="Y181" s="52" t="s">
        <v>1561</v>
      </c>
      <c r="Z181" s="52" t="s">
        <v>1746</v>
      </c>
      <c r="AA181" s="52" t="str">
        <f>Table1[[#This Row],[Standard code for all incident types (Y/N)]]</f>
        <v>Yes</v>
      </c>
      <c r="AB181" s="52" t="str">
        <f>Table1[[#This Row],[Standard Opt/Mandatory]]</f>
        <v>Opt</v>
      </c>
      <c r="AC181" s="52" t="s">
        <v>1561</v>
      </c>
      <c r="AD181" s="52" t="s">
        <v>1746</v>
      </c>
      <c r="AE181" s="52" t="str">
        <f>Table1[[#This Row],[Standard code for all incident types (Y/N)]]</f>
        <v>Yes</v>
      </c>
      <c r="AF181" s="52" t="str">
        <f>Table1[[#This Row],[Standard Opt/Mandatory]]</f>
        <v>Opt</v>
      </c>
      <c r="AG181" s="52"/>
    </row>
    <row r="182" spans="1:33" ht="15" customHeight="1" x14ac:dyDescent="0.25">
      <c r="A182" s="52">
        <f t="shared" si="59"/>
        <v>2</v>
      </c>
      <c r="B182" s="52">
        <f t="shared" si="60"/>
        <v>3</v>
      </c>
      <c r="C182" s="52">
        <f t="shared" si="61"/>
        <v>23</v>
      </c>
      <c r="D182" s="52" t="str">
        <f t="shared" si="62"/>
        <v/>
      </c>
      <c r="E182" s="53" t="str">
        <f>A182&amp;IF(B182="","","."&amp;B182)&amp;IF(C182="","","."&amp;C182)&amp;IF(D182="","","."&amp;D182)</f>
        <v>2.3.23</v>
      </c>
      <c r="F182" s="52" t="s">
        <v>2527</v>
      </c>
      <c r="G182" s="54" t="str">
        <f>A182&amp;" - "&amp;F182</f>
        <v>2 - Event codes</v>
      </c>
      <c r="H182" s="52" t="s">
        <v>2703</v>
      </c>
      <c r="I182" s="54" t="str">
        <f>IF(B182="","",A182&amp;"."&amp;B182&amp;" - "&amp;H182)</f>
        <v>2.3 - Medicine details</v>
      </c>
      <c r="J182" s="52" t="s">
        <v>2169</v>
      </c>
      <c r="K182" s="54" t="str">
        <f>IF(C182="","",A182&amp;"."&amp;B182&amp;"."&amp;C182&amp;" - "&amp;J182)</f>
        <v>2.3.23 - Patient access scheme (PAS)</v>
      </c>
      <c r="L182" s="52"/>
      <c r="M182" s="54" t="str">
        <f>IF(D182="","",A182&amp;"."&amp;B182&amp;"."&amp;C182&amp;"."&amp;D182&amp;" - "&amp;L182)</f>
        <v/>
      </c>
      <c r="N182" s="59" t="str">
        <f>IF(NOT(ISBLANK(L182)),L182,
IF(NOT(ISBLANK(J182)),J182,
IF(NOT(ISBLANK(H182)),H182,
IF(NOT(ISBLANK(F182)),F182))))</f>
        <v>Patient access scheme (PAS)</v>
      </c>
      <c r="O182" s="59" t="str">
        <f>Table1[Full Reference Number]&amp;" - "&amp;Table1[Final Code level Name]</f>
        <v>2.3.23 - Patient access scheme (PAS)</v>
      </c>
      <c r="P182" s="58"/>
      <c r="Q182" s="56" t="s">
        <v>837</v>
      </c>
      <c r="R182" s="52" t="s">
        <v>47</v>
      </c>
      <c r="S182" s="52" t="s">
        <v>1726</v>
      </c>
      <c r="T182" s="52" t="s">
        <v>1561</v>
      </c>
      <c r="U182" s="52" t="s">
        <v>1561</v>
      </c>
      <c r="V182" s="52" t="s">
        <v>1746</v>
      </c>
      <c r="W182" s="52" t="str">
        <f>Table1[[#This Row],[Standard code for all incident types (Y/N)]]</f>
        <v>Yes</v>
      </c>
      <c r="X182" s="52" t="str">
        <f>Table1[[#This Row],[Standard Opt/Mandatory]]</f>
        <v>Opt</v>
      </c>
      <c r="Y182" s="52" t="s">
        <v>1561</v>
      </c>
      <c r="Z182" s="52" t="s">
        <v>1746</v>
      </c>
      <c r="AA182" s="52" t="str">
        <f>Table1[[#This Row],[Standard code for all incident types (Y/N)]]</f>
        <v>Yes</v>
      </c>
      <c r="AB182" s="52" t="str">
        <f>Table1[[#This Row],[Standard Opt/Mandatory]]</f>
        <v>Opt</v>
      </c>
      <c r="AC182" s="52" t="s">
        <v>1561</v>
      </c>
      <c r="AD182" s="52" t="s">
        <v>1746</v>
      </c>
      <c r="AE182" s="52" t="str">
        <f>Table1[[#This Row],[Standard code for all incident types (Y/N)]]</f>
        <v>Yes</v>
      </c>
      <c r="AF182" s="52" t="str">
        <f>Table1[[#This Row],[Standard Opt/Mandatory]]</f>
        <v>Opt</v>
      </c>
      <c r="AG182" s="52"/>
    </row>
    <row r="183" spans="1:33" ht="15" customHeight="1" x14ac:dyDescent="0.25">
      <c r="A183" s="52">
        <f t="shared" si="59"/>
        <v>2</v>
      </c>
      <c r="B183" s="52">
        <f t="shared" si="60"/>
        <v>3</v>
      </c>
      <c r="C183" s="52">
        <f t="shared" si="61"/>
        <v>23</v>
      </c>
      <c r="D183" s="52">
        <f t="shared" si="62"/>
        <v>1</v>
      </c>
      <c r="E183" s="53" t="str">
        <f>A183&amp;IF(B183="","","."&amp;B183)&amp;IF(C183="","","."&amp;C183)&amp;IF(D183="","","."&amp;D183)</f>
        <v>2.3.23.1</v>
      </c>
      <c r="F183" s="52" t="s">
        <v>2527</v>
      </c>
      <c r="G183" s="54" t="str">
        <f>A183&amp;" - "&amp;F183</f>
        <v>2 - Event codes</v>
      </c>
      <c r="H183" s="52" t="s">
        <v>2703</v>
      </c>
      <c r="I183" s="54" t="str">
        <f>IF(B183="","",A183&amp;"."&amp;B183&amp;" - "&amp;H183)</f>
        <v>2.3 - Medicine details</v>
      </c>
      <c r="J183" s="52" t="s">
        <v>2169</v>
      </c>
      <c r="K183" s="54" t="str">
        <f>IF(C183="","",A183&amp;"."&amp;B183&amp;"."&amp;C183&amp;" - "&amp;J183)</f>
        <v>2.3.23 - Patient access scheme (PAS)</v>
      </c>
      <c r="L183" s="52" t="s">
        <v>2827</v>
      </c>
      <c r="M183" s="54" t="str">
        <f>IF(D183="","",A183&amp;"."&amp;B183&amp;"."&amp;C183&amp;"."&amp;D183&amp;" - "&amp;L183)</f>
        <v>2.3.23.1 - Patient access scheme relevant to incident</v>
      </c>
      <c r="N183" s="59" t="str">
        <f>IF(NOT(ISBLANK(L183)),L183,
IF(NOT(ISBLANK(J183)),J183,
IF(NOT(ISBLANK(H183)),H183,
IF(NOT(ISBLANK(F183)),F183))))</f>
        <v>Patient access scheme relevant to incident</v>
      </c>
      <c r="O183" s="59" t="str">
        <f>Table1[Full Reference Number]&amp;" - "&amp;Table1[Final Code level Name]</f>
        <v>2.3.23.1 - Patient access scheme relevant to incident</v>
      </c>
      <c r="P183" s="58"/>
      <c r="Q183" s="52" t="s">
        <v>1728</v>
      </c>
      <c r="R183" s="52" t="s">
        <v>47</v>
      </c>
      <c r="S183" s="52" t="s">
        <v>1726</v>
      </c>
      <c r="T183" s="52" t="s">
        <v>1561</v>
      </c>
      <c r="U183" s="52" t="s">
        <v>1561</v>
      </c>
      <c r="V183" s="52" t="s">
        <v>1746</v>
      </c>
      <c r="W183" s="52" t="str">
        <f>Table1[[#This Row],[Standard code for all incident types (Y/N)]]</f>
        <v>Yes</v>
      </c>
      <c r="X183" s="52" t="str">
        <f>Table1[[#This Row],[Standard Opt/Mandatory]]</f>
        <v>Opt</v>
      </c>
      <c r="Y183" s="52" t="s">
        <v>1561</v>
      </c>
      <c r="Z183" s="52" t="s">
        <v>1746</v>
      </c>
      <c r="AA183" s="52" t="str">
        <f>Table1[[#This Row],[Standard code for all incident types (Y/N)]]</f>
        <v>Yes</v>
      </c>
      <c r="AB183" s="52" t="str">
        <f>Table1[[#This Row],[Standard Opt/Mandatory]]</f>
        <v>Opt</v>
      </c>
      <c r="AC183" s="52" t="s">
        <v>1561</v>
      </c>
      <c r="AD183" s="52" t="s">
        <v>1746</v>
      </c>
      <c r="AE183" s="52" t="str">
        <f>Table1[[#This Row],[Standard code for all incident types (Y/N)]]</f>
        <v>Yes</v>
      </c>
      <c r="AF183" s="52" t="str">
        <f>Table1[[#This Row],[Standard Opt/Mandatory]]</f>
        <v>Opt</v>
      </c>
      <c r="AG183" s="52"/>
    </row>
    <row r="184" spans="1:33" ht="15" customHeight="1" x14ac:dyDescent="0.25">
      <c r="A184" s="52">
        <f t="shared" si="59"/>
        <v>2</v>
      </c>
      <c r="B184" s="52">
        <f t="shared" si="60"/>
        <v>3</v>
      </c>
      <c r="C184" s="52">
        <f t="shared" si="61"/>
        <v>23</v>
      </c>
      <c r="D184" s="52">
        <f t="shared" si="62"/>
        <v>2</v>
      </c>
      <c r="E184" s="53" t="str">
        <f>A184&amp;IF(B184="","","."&amp;B184)&amp;IF(C184="","","."&amp;C184)&amp;IF(D184="","","."&amp;D184)</f>
        <v>2.3.23.2</v>
      </c>
      <c r="F184" s="52" t="s">
        <v>2527</v>
      </c>
      <c r="G184" s="54" t="str">
        <f>A184&amp;" - "&amp;F184</f>
        <v>2 - Event codes</v>
      </c>
      <c r="H184" s="52" t="s">
        <v>2703</v>
      </c>
      <c r="I184" s="54" t="str">
        <f>IF(B184="","",A184&amp;"."&amp;B184&amp;" - "&amp;H184)</f>
        <v>2.3 - Medicine details</v>
      </c>
      <c r="J184" s="52" t="s">
        <v>2169</v>
      </c>
      <c r="K184" s="54" t="str">
        <f>IF(C184="","",A184&amp;"."&amp;B184&amp;"."&amp;C184&amp;" - "&amp;J184)</f>
        <v>2.3.23 - Patient access scheme (PAS)</v>
      </c>
      <c r="L184" s="52" t="s">
        <v>2828</v>
      </c>
      <c r="M184" s="54" t="str">
        <f>IF(D184="","",A184&amp;"."&amp;B184&amp;"."&amp;C184&amp;"."&amp;D184&amp;" - "&amp;L184)</f>
        <v>2.3.23.2 - Patient access scheme not relevant to incident/complaint</v>
      </c>
      <c r="N184" s="59" t="str">
        <f>IF(NOT(ISBLANK(L184)),L184,
IF(NOT(ISBLANK(J184)),J184,
IF(NOT(ISBLANK(H184)),H184,
IF(NOT(ISBLANK(F184)),F184))))</f>
        <v>Patient access scheme not relevant to incident/complaint</v>
      </c>
      <c r="O184" s="59" t="str">
        <f>Table1[Full Reference Number]&amp;" - "&amp;Table1[Final Code level Name]</f>
        <v>2.3.23.2 - Patient access scheme not relevant to incident/complaint</v>
      </c>
      <c r="P184" s="58"/>
      <c r="Q184" s="52" t="s">
        <v>1728</v>
      </c>
      <c r="R184" s="52" t="s">
        <v>47</v>
      </c>
      <c r="S184" s="52" t="s">
        <v>1726</v>
      </c>
      <c r="T184" s="52" t="s">
        <v>1561</v>
      </c>
      <c r="U184" s="52" t="s">
        <v>1561</v>
      </c>
      <c r="V184" s="52" t="s">
        <v>1746</v>
      </c>
      <c r="W184" s="52" t="str">
        <f>Table1[[#This Row],[Standard code for all incident types (Y/N)]]</f>
        <v>Yes</v>
      </c>
      <c r="X184" s="52" t="str">
        <f>Table1[[#This Row],[Standard Opt/Mandatory]]</f>
        <v>Opt</v>
      </c>
      <c r="Y184" s="52" t="s">
        <v>1561</v>
      </c>
      <c r="Z184" s="52" t="s">
        <v>1746</v>
      </c>
      <c r="AA184" s="52" t="str">
        <f>Table1[[#This Row],[Standard code for all incident types (Y/N)]]</f>
        <v>Yes</v>
      </c>
      <c r="AB184" s="52" t="str">
        <f>Table1[[#This Row],[Standard Opt/Mandatory]]</f>
        <v>Opt</v>
      </c>
      <c r="AC184" s="52" t="s">
        <v>1561</v>
      </c>
      <c r="AD184" s="52" t="s">
        <v>1746</v>
      </c>
      <c r="AE184" s="52" t="str">
        <f>Table1[[#This Row],[Standard code for all incident types (Y/N)]]</f>
        <v>Yes</v>
      </c>
      <c r="AF184" s="52" t="str">
        <f>Table1[[#This Row],[Standard Opt/Mandatory]]</f>
        <v>Opt</v>
      </c>
      <c r="AG184" s="52"/>
    </row>
    <row r="185" spans="1:33" s="48" customFormat="1" ht="15" customHeight="1" x14ac:dyDescent="0.25">
      <c r="A185" s="52">
        <f t="shared" si="59"/>
        <v>2</v>
      </c>
      <c r="B185" s="52">
        <f t="shared" si="60"/>
        <v>4</v>
      </c>
      <c r="C185" s="52" t="str">
        <f t="shared" si="61"/>
        <v/>
      </c>
      <c r="D185" s="52" t="str">
        <f t="shared" si="62"/>
        <v/>
      </c>
      <c r="E185" s="52" t="str">
        <f t="shared" si="43"/>
        <v>2.4</v>
      </c>
      <c r="F185" s="52" t="s">
        <v>2527</v>
      </c>
      <c r="G185" s="52" t="str">
        <f t="shared" si="44"/>
        <v>2 - Event codes</v>
      </c>
      <c r="H185" s="52" t="s">
        <v>2704</v>
      </c>
      <c r="I185" s="52" t="str">
        <f t="shared" si="45"/>
        <v>2.4 - Device details</v>
      </c>
      <c r="J185" s="55"/>
      <c r="K185" s="52" t="str">
        <f t="shared" si="46"/>
        <v/>
      </c>
      <c r="L185" s="52"/>
      <c r="M185" s="52" t="str">
        <f t="shared" si="47"/>
        <v/>
      </c>
      <c r="N185" s="56" t="str">
        <f t="shared" si="48"/>
        <v>Device details</v>
      </c>
      <c r="O185" s="56" t="str">
        <f>Table1[Full Reference Number]&amp;" - "&amp;Table1[Final Code level Name]</f>
        <v>2.4 - Device details</v>
      </c>
      <c r="P185" s="56"/>
      <c r="Q185" s="52" t="s">
        <v>837</v>
      </c>
      <c r="R185" s="52" t="s">
        <v>47</v>
      </c>
      <c r="S185" s="52" t="s">
        <v>1730</v>
      </c>
      <c r="T185" s="52" t="s">
        <v>1561</v>
      </c>
      <c r="U185" s="52" t="s">
        <v>1561</v>
      </c>
      <c r="V185" s="52" t="s">
        <v>1746</v>
      </c>
      <c r="W185" s="52" t="str">
        <f>Table1[[#This Row],[Standard code for all incident types (Y/N)]]</f>
        <v>Yes</v>
      </c>
      <c r="X185" s="52" t="str">
        <f>Table1[[#This Row],[Standard Opt/Mandatory]]</f>
        <v>Man unless N/a</v>
      </c>
      <c r="Y185" s="52" t="s">
        <v>1561</v>
      </c>
      <c r="Z185" s="52" t="s">
        <v>1746</v>
      </c>
      <c r="AA185" s="52" t="str">
        <f>Table1[[#This Row],[Standard code for all incident types (Y/N)]]</f>
        <v>Yes</v>
      </c>
      <c r="AB185" s="52" t="str">
        <f>Table1[[#This Row],[Standard Opt/Mandatory]]</f>
        <v>Man unless N/a</v>
      </c>
      <c r="AC185" s="52" t="s">
        <v>1561</v>
      </c>
      <c r="AD185" s="52" t="s">
        <v>1746</v>
      </c>
      <c r="AE185" s="52" t="str">
        <f>Table1[[#This Row],[Standard code for all incident types (Y/N)]]</f>
        <v>Yes</v>
      </c>
      <c r="AF185" s="52" t="str">
        <f>Table1[[#This Row],[Standard Opt/Mandatory]]</f>
        <v>Man unless N/a</v>
      </c>
      <c r="AG185" s="52"/>
    </row>
    <row r="186" spans="1:33" ht="15" customHeight="1" x14ac:dyDescent="0.25">
      <c r="A186" s="52">
        <f t="shared" si="59"/>
        <v>2</v>
      </c>
      <c r="B186" s="52">
        <f t="shared" si="60"/>
        <v>4</v>
      </c>
      <c r="C186" s="52">
        <f t="shared" si="61"/>
        <v>1</v>
      </c>
      <c r="D186" s="52" t="str">
        <f t="shared" si="62"/>
        <v/>
      </c>
      <c r="E186" s="52" t="str">
        <f t="shared" si="43"/>
        <v>2.4.1</v>
      </c>
      <c r="F186" s="52" t="s">
        <v>2527</v>
      </c>
      <c r="G186" s="52" t="str">
        <f t="shared" si="44"/>
        <v>2 - Event codes</v>
      </c>
      <c r="H186" s="52" t="s">
        <v>2704</v>
      </c>
      <c r="I186" s="52" t="str">
        <f t="shared" si="45"/>
        <v>2.4 - Device details</v>
      </c>
      <c r="J186" s="52" t="s">
        <v>1674</v>
      </c>
      <c r="K186" s="52" t="str">
        <f t="shared" si="46"/>
        <v>2.4.1 - Device name</v>
      </c>
      <c r="L186" s="52"/>
      <c r="M186" s="52" t="str">
        <f t="shared" si="47"/>
        <v/>
      </c>
      <c r="N186" s="56" t="str">
        <f t="shared" si="48"/>
        <v>Device name</v>
      </c>
      <c r="O186" s="56" t="str">
        <f>Table1[Full Reference Number]&amp;" - "&amp;Table1[Final Code level Name]</f>
        <v>2.4.1 - Device name</v>
      </c>
      <c r="P186" s="57"/>
      <c r="Q186" s="52" t="s">
        <v>1744</v>
      </c>
      <c r="R186" s="52" t="s">
        <v>47</v>
      </c>
      <c r="S186" s="52" t="s">
        <v>1726</v>
      </c>
      <c r="T186" s="52" t="s">
        <v>1561</v>
      </c>
      <c r="U186" s="52" t="s">
        <v>1561</v>
      </c>
      <c r="V186" s="52" t="s">
        <v>1746</v>
      </c>
      <c r="W186" s="52" t="str">
        <f>Table1[[#This Row],[Standard code for all incident types (Y/N)]]</f>
        <v>Yes</v>
      </c>
      <c r="X186" s="52" t="str">
        <f>Table1[[#This Row],[Standard Opt/Mandatory]]</f>
        <v>Opt</v>
      </c>
      <c r="Y186" s="52" t="s">
        <v>1561</v>
      </c>
      <c r="Z186" s="52" t="s">
        <v>1746</v>
      </c>
      <c r="AA186" s="52" t="str">
        <f>Table1[[#This Row],[Standard code for all incident types (Y/N)]]</f>
        <v>Yes</v>
      </c>
      <c r="AB186" s="52" t="str">
        <f>Table1[[#This Row],[Standard Opt/Mandatory]]</f>
        <v>Opt</v>
      </c>
      <c r="AC186" s="52" t="s">
        <v>1561</v>
      </c>
      <c r="AD186" s="52" t="s">
        <v>1746</v>
      </c>
      <c r="AE186" s="52" t="str">
        <f>Table1[[#This Row],[Standard code for all incident types (Y/N)]]</f>
        <v>Yes</v>
      </c>
      <c r="AF186" s="52" t="str">
        <f>Table1[[#This Row],[Standard Opt/Mandatory]]</f>
        <v>Opt</v>
      </c>
      <c r="AG186" s="52"/>
    </row>
    <row r="187" spans="1:33" ht="15" customHeight="1" x14ac:dyDescent="0.25">
      <c r="A187" s="52">
        <f t="shared" si="59"/>
        <v>2</v>
      </c>
      <c r="B187" s="52">
        <f t="shared" si="60"/>
        <v>4</v>
      </c>
      <c r="C187" s="52">
        <f t="shared" si="61"/>
        <v>2</v>
      </c>
      <c r="D187" s="52" t="str">
        <f t="shared" si="62"/>
        <v/>
      </c>
      <c r="E187" s="52" t="str">
        <f t="shared" si="43"/>
        <v>2.4.2</v>
      </c>
      <c r="F187" s="52" t="s">
        <v>2527</v>
      </c>
      <c r="G187" s="52" t="str">
        <f t="shared" si="44"/>
        <v>2 - Event codes</v>
      </c>
      <c r="H187" s="52" t="s">
        <v>2704</v>
      </c>
      <c r="I187" s="52" t="str">
        <f t="shared" si="45"/>
        <v>2.4 - Device details</v>
      </c>
      <c r="J187" s="52" t="s">
        <v>38</v>
      </c>
      <c r="K187" s="52" t="str">
        <f t="shared" si="46"/>
        <v>2.4.2 - Model</v>
      </c>
      <c r="L187" s="52"/>
      <c r="M187" s="52" t="str">
        <f t="shared" si="47"/>
        <v/>
      </c>
      <c r="N187" s="56" t="str">
        <f t="shared" si="48"/>
        <v>Model</v>
      </c>
      <c r="O187" s="56" t="str">
        <f>Table1[Full Reference Number]&amp;" - "&amp;Table1[Final Code level Name]</f>
        <v>2.4.2 - Model</v>
      </c>
      <c r="P187" s="57"/>
      <c r="Q187" s="52" t="s">
        <v>1744</v>
      </c>
      <c r="R187" s="52" t="s">
        <v>47</v>
      </c>
      <c r="S187" s="52" t="s">
        <v>1726</v>
      </c>
      <c r="T187" s="52" t="s">
        <v>1561</v>
      </c>
      <c r="U187" s="52" t="s">
        <v>1561</v>
      </c>
      <c r="V187" s="52" t="s">
        <v>1746</v>
      </c>
      <c r="W187" s="52" t="str">
        <f>Table1[[#This Row],[Standard code for all incident types (Y/N)]]</f>
        <v>Yes</v>
      </c>
      <c r="X187" s="52" t="str">
        <f>Table1[[#This Row],[Standard Opt/Mandatory]]</f>
        <v>Opt</v>
      </c>
      <c r="Y187" s="52" t="s">
        <v>1561</v>
      </c>
      <c r="Z187" s="52" t="s">
        <v>1746</v>
      </c>
      <c r="AA187" s="52" t="str">
        <f>Table1[[#This Row],[Standard code for all incident types (Y/N)]]</f>
        <v>Yes</v>
      </c>
      <c r="AB187" s="52" t="str">
        <f>Table1[[#This Row],[Standard Opt/Mandatory]]</f>
        <v>Opt</v>
      </c>
      <c r="AC187" s="52" t="s">
        <v>1561</v>
      </c>
      <c r="AD187" s="52" t="s">
        <v>1746</v>
      </c>
      <c r="AE187" s="52" t="str">
        <f>Table1[[#This Row],[Standard code for all incident types (Y/N)]]</f>
        <v>Yes</v>
      </c>
      <c r="AF187" s="52" t="str">
        <f>Table1[[#This Row],[Standard Opt/Mandatory]]</f>
        <v>Opt</v>
      </c>
      <c r="AG187" s="52"/>
    </row>
    <row r="188" spans="1:33" ht="15" customHeight="1" x14ac:dyDescent="0.25">
      <c r="A188" s="52">
        <f t="shared" si="59"/>
        <v>2</v>
      </c>
      <c r="B188" s="52">
        <f t="shared" si="60"/>
        <v>4</v>
      </c>
      <c r="C188" s="52">
        <f t="shared" si="61"/>
        <v>3</v>
      </c>
      <c r="D188" s="52" t="str">
        <f t="shared" si="62"/>
        <v/>
      </c>
      <c r="E188" s="52" t="str">
        <f t="shared" si="43"/>
        <v>2.4.3</v>
      </c>
      <c r="F188" s="52" t="s">
        <v>2527</v>
      </c>
      <c r="G188" s="52" t="str">
        <f t="shared" si="44"/>
        <v>2 - Event codes</v>
      </c>
      <c r="H188" s="52" t="s">
        <v>2704</v>
      </c>
      <c r="I188" s="52" t="str">
        <f t="shared" si="45"/>
        <v>2.4 - Device details</v>
      </c>
      <c r="J188" s="52" t="s">
        <v>39</v>
      </c>
      <c r="K188" s="52" t="str">
        <f t="shared" si="46"/>
        <v>2.4.3 - Catalogue number</v>
      </c>
      <c r="L188" s="52"/>
      <c r="M188" s="52" t="str">
        <f t="shared" si="47"/>
        <v/>
      </c>
      <c r="N188" s="56" t="str">
        <f t="shared" si="48"/>
        <v>Catalogue number</v>
      </c>
      <c r="O188" s="56" t="str">
        <f>Table1[Full Reference Number]&amp;" - "&amp;Table1[Final Code level Name]</f>
        <v>2.4.3 - Catalogue number</v>
      </c>
      <c r="P188" s="57"/>
      <c r="Q188" s="52" t="s">
        <v>1744</v>
      </c>
      <c r="R188" s="52" t="s">
        <v>47</v>
      </c>
      <c r="S188" s="52" t="s">
        <v>1726</v>
      </c>
      <c r="T188" s="52" t="s">
        <v>1561</v>
      </c>
      <c r="U188" s="52" t="s">
        <v>1561</v>
      </c>
      <c r="V188" s="52" t="s">
        <v>1746</v>
      </c>
      <c r="W188" s="52" t="str">
        <f>Table1[[#This Row],[Standard code for all incident types (Y/N)]]</f>
        <v>Yes</v>
      </c>
      <c r="X188" s="52" t="str">
        <f>Table1[[#This Row],[Standard Opt/Mandatory]]</f>
        <v>Opt</v>
      </c>
      <c r="Y188" s="52" t="s">
        <v>1561</v>
      </c>
      <c r="Z188" s="52" t="s">
        <v>1746</v>
      </c>
      <c r="AA188" s="52" t="str">
        <f>Table1[[#This Row],[Standard code for all incident types (Y/N)]]</f>
        <v>Yes</v>
      </c>
      <c r="AB188" s="52" t="str">
        <f>Table1[[#This Row],[Standard Opt/Mandatory]]</f>
        <v>Opt</v>
      </c>
      <c r="AC188" s="52" t="s">
        <v>1561</v>
      </c>
      <c r="AD188" s="52" t="s">
        <v>1746</v>
      </c>
      <c r="AE188" s="52" t="str">
        <f>Table1[[#This Row],[Standard code for all incident types (Y/N)]]</f>
        <v>Yes</v>
      </c>
      <c r="AF188" s="52" t="str">
        <f>Table1[[#This Row],[Standard Opt/Mandatory]]</f>
        <v>Opt</v>
      </c>
      <c r="AG188" s="52"/>
    </row>
    <row r="189" spans="1:33" ht="15" customHeight="1" x14ac:dyDescent="0.25">
      <c r="A189" s="52">
        <f t="shared" si="59"/>
        <v>2</v>
      </c>
      <c r="B189" s="52">
        <f t="shared" si="60"/>
        <v>4</v>
      </c>
      <c r="C189" s="52">
        <f t="shared" si="61"/>
        <v>4</v>
      </c>
      <c r="D189" s="52" t="str">
        <f t="shared" si="62"/>
        <v/>
      </c>
      <c r="E189" s="52" t="str">
        <f t="shared" si="43"/>
        <v>2.4.4</v>
      </c>
      <c r="F189" s="52" t="s">
        <v>2527</v>
      </c>
      <c r="G189" s="52" t="str">
        <f t="shared" si="44"/>
        <v>2 - Event codes</v>
      </c>
      <c r="H189" s="52" t="s">
        <v>2704</v>
      </c>
      <c r="I189" s="52" t="str">
        <f t="shared" si="45"/>
        <v>2.4 - Device details</v>
      </c>
      <c r="J189" s="52" t="s">
        <v>40</v>
      </c>
      <c r="K189" s="52" t="str">
        <f t="shared" si="46"/>
        <v>2.4.4 - Serial number</v>
      </c>
      <c r="L189" s="52"/>
      <c r="M189" s="52" t="str">
        <f t="shared" si="47"/>
        <v/>
      </c>
      <c r="N189" s="56" t="str">
        <f t="shared" si="48"/>
        <v>Serial number</v>
      </c>
      <c r="O189" s="56" t="str">
        <f>Table1[Full Reference Number]&amp;" - "&amp;Table1[Final Code level Name]</f>
        <v>2.4.4 - Serial number</v>
      </c>
      <c r="P189" s="57"/>
      <c r="Q189" s="52" t="s">
        <v>1744</v>
      </c>
      <c r="R189" s="52" t="s">
        <v>47</v>
      </c>
      <c r="S189" s="52" t="s">
        <v>1726</v>
      </c>
      <c r="T189" s="52" t="s">
        <v>1561</v>
      </c>
      <c r="U189" s="52" t="s">
        <v>1561</v>
      </c>
      <c r="V189" s="52" t="s">
        <v>1746</v>
      </c>
      <c r="W189" s="52" t="str">
        <f>Table1[[#This Row],[Standard code for all incident types (Y/N)]]</f>
        <v>Yes</v>
      </c>
      <c r="X189" s="52" t="str">
        <f>Table1[[#This Row],[Standard Opt/Mandatory]]</f>
        <v>Opt</v>
      </c>
      <c r="Y189" s="52" t="s">
        <v>1561</v>
      </c>
      <c r="Z189" s="52" t="s">
        <v>1746</v>
      </c>
      <c r="AA189" s="52" t="str">
        <f>Table1[[#This Row],[Standard code for all incident types (Y/N)]]</f>
        <v>Yes</v>
      </c>
      <c r="AB189" s="52" t="str">
        <f>Table1[[#This Row],[Standard Opt/Mandatory]]</f>
        <v>Opt</v>
      </c>
      <c r="AC189" s="52" t="s">
        <v>1561</v>
      </c>
      <c r="AD189" s="52" t="s">
        <v>1746</v>
      </c>
      <c r="AE189" s="52" t="str">
        <f>Table1[[#This Row],[Standard code for all incident types (Y/N)]]</f>
        <v>Yes</v>
      </c>
      <c r="AF189" s="52" t="str">
        <f>Table1[[#This Row],[Standard Opt/Mandatory]]</f>
        <v>Opt</v>
      </c>
      <c r="AG189" s="52"/>
    </row>
    <row r="190" spans="1:33" ht="15" customHeight="1" x14ac:dyDescent="0.25">
      <c r="A190" s="52">
        <f t="shared" si="59"/>
        <v>2</v>
      </c>
      <c r="B190" s="52">
        <f t="shared" si="60"/>
        <v>4</v>
      </c>
      <c r="C190" s="52">
        <f t="shared" si="61"/>
        <v>5</v>
      </c>
      <c r="D190" s="52" t="str">
        <f t="shared" si="62"/>
        <v/>
      </c>
      <c r="E190" s="52" t="str">
        <f t="shared" si="43"/>
        <v>2.4.5</v>
      </c>
      <c r="F190" s="52" t="s">
        <v>2527</v>
      </c>
      <c r="G190" s="52" t="str">
        <f t="shared" si="44"/>
        <v>2 - Event codes</v>
      </c>
      <c r="H190" s="52" t="s">
        <v>2704</v>
      </c>
      <c r="I190" s="52" t="str">
        <f t="shared" si="45"/>
        <v>2.4 - Device details</v>
      </c>
      <c r="J190" s="52" t="s">
        <v>2747</v>
      </c>
      <c r="K190" s="52" t="str">
        <f t="shared" si="46"/>
        <v>2.4.5 - Manufacturer (device)</v>
      </c>
      <c r="L190" s="52"/>
      <c r="M190" s="52" t="str">
        <f t="shared" si="47"/>
        <v/>
      </c>
      <c r="N190" s="56" t="str">
        <f t="shared" si="48"/>
        <v>Manufacturer (device)</v>
      </c>
      <c r="O190" s="56" t="str">
        <f>Table1[Full Reference Number]&amp;" - "&amp;Table1[Final Code level Name]</f>
        <v>2.4.5 - Manufacturer (device)</v>
      </c>
      <c r="P190" s="57"/>
      <c r="Q190" s="52" t="s">
        <v>1744</v>
      </c>
      <c r="R190" s="52" t="s">
        <v>47</v>
      </c>
      <c r="S190" s="52" t="s">
        <v>1726</v>
      </c>
      <c r="T190" s="52" t="s">
        <v>1561</v>
      </c>
      <c r="U190" s="52" t="s">
        <v>1561</v>
      </c>
      <c r="V190" s="52" t="s">
        <v>1746</v>
      </c>
      <c r="W190" s="52" t="str">
        <f>Table1[[#This Row],[Standard code for all incident types (Y/N)]]</f>
        <v>Yes</v>
      </c>
      <c r="X190" s="52" t="str">
        <f>Table1[[#This Row],[Standard Opt/Mandatory]]</f>
        <v>Opt</v>
      </c>
      <c r="Y190" s="52" t="s">
        <v>1561</v>
      </c>
      <c r="Z190" s="52" t="s">
        <v>1746</v>
      </c>
      <c r="AA190" s="52" t="str">
        <f>Table1[[#This Row],[Standard code for all incident types (Y/N)]]</f>
        <v>Yes</v>
      </c>
      <c r="AB190" s="52" t="str">
        <f>Table1[[#This Row],[Standard Opt/Mandatory]]</f>
        <v>Opt</v>
      </c>
      <c r="AC190" s="52" t="s">
        <v>1561</v>
      </c>
      <c r="AD190" s="52" t="s">
        <v>1746</v>
      </c>
      <c r="AE190" s="52" t="str">
        <f>Table1[[#This Row],[Standard code for all incident types (Y/N)]]</f>
        <v>Yes</v>
      </c>
      <c r="AF190" s="52" t="str">
        <f>Table1[[#This Row],[Standard Opt/Mandatory]]</f>
        <v>Opt</v>
      </c>
      <c r="AG190" s="52"/>
    </row>
    <row r="191" spans="1:33" ht="15" customHeight="1" x14ac:dyDescent="0.25">
      <c r="A191" s="52">
        <f t="shared" si="59"/>
        <v>2</v>
      </c>
      <c r="B191" s="52">
        <f t="shared" si="60"/>
        <v>4</v>
      </c>
      <c r="C191" s="52">
        <f t="shared" si="61"/>
        <v>6</v>
      </c>
      <c r="D191" s="52" t="str">
        <f t="shared" si="62"/>
        <v/>
      </c>
      <c r="E191" s="52" t="str">
        <f t="shared" ref="E191:E194" si="63">A191&amp;IF(B191="","","."&amp;B191)&amp;IF(C191="","","."&amp;C191)&amp;IF(D191="","","."&amp;D191)</f>
        <v>2.4.6</v>
      </c>
      <c r="F191" s="52" t="s">
        <v>2527</v>
      </c>
      <c r="G191" s="52" t="str">
        <f t="shared" ref="G191:G194" si="64">A191&amp;" - "&amp;F191</f>
        <v>2 - Event codes</v>
      </c>
      <c r="H191" s="52" t="s">
        <v>2704</v>
      </c>
      <c r="I191" s="52" t="str">
        <f t="shared" ref="I191:I194" si="65">IF(B191="","",A191&amp;"."&amp;B191&amp;" - "&amp;H191)</f>
        <v>2.4 - Device details</v>
      </c>
      <c r="J191" s="52" t="s">
        <v>2748</v>
      </c>
      <c r="K191" s="52" t="str">
        <f t="shared" ref="K191:K194" si="66">IF(C191="","",A191&amp;"."&amp;B191&amp;"."&amp;C191&amp;" - "&amp;J191)</f>
        <v>2.4.6 - Supplier/wholesaler/importer (device)</v>
      </c>
      <c r="L191" s="52"/>
      <c r="M191" s="52" t="str">
        <f t="shared" ref="M191:M194" si="67">IF(D191="","",A191&amp;"."&amp;B191&amp;"."&amp;C191&amp;"."&amp;D191&amp;" - "&amp;L191)</f>
        <v/>
      </c>
      <c r="N191" s="56" t="str">
        <f t="shared" ref="N191:N194" si="68">IF(NOT(ISBLANK(L191)),L191,
IF(NOT(ISBLANK(J191)),J191,
IF(NOT(ISBLANK(H191)),H191,
IF(NOT(ISBLANK(F191)),F191))))</f>
        <v>Supplier/wholesaler/importer (device)</v>
      </c>
      <c r="O191" s="56" t="str">
        <f>Table1[Full Reference Number]&amp;" - "&amp;Table1[Final Code level Name]</f>
        <v>2.4.6 - Supplier/wholesaler/importer (device)</v>
      </c>
      <c r="P191" s="57"/>
      <c r="Q191" s="52" t="s">
        <v>1744</v>
      </c>
      <c r="R191" s="52" t="s">
        <v>47</v>
      </c>
      <c r="S191" s="52" t="s">
        <v>1726</v>
      </c>
      <c r="T191" s="52" t="s">
        <v>1561</v>
      </c>
      <c r="U191" s="52" t="s">
        <v>1561</v>
      </c>
      <c r="V191" s="52" t="s">
        <v>1746</v>
      </c>
      <c r="W191" s="52" t="str">
        <f>Table1[[#This Row],[Standard code for all incident types (Y/N)]]</f>
        <v>Yes</v>
      </c>
      <c r="X191" s="52" t="str">
        <f>Table1[[#This Row],[Standard Opt/Mandatory]]</f>
        <v>Opt</v>
      </c>
      <c r="Y191" s="52" t="s">
        <v>1561</v>
      </c>
      <c r="Z191" s="52" t="s">
        <v>1746</v>
      </c>
      <c r="AA191" s="52" t="str">
        <f>Table1[[#This Row],[Standard code for all incident types (Y/N)]]</f>
        <v>Yes</v>
      </c>
      <c r="AB191" s="52" t="str">
        <f>Table1[[#This Row],[Standard Opt/Mandatory]]</f>
        <v>Opt</v>
      </c>
      <c r="AC191" s="52" t="s">
        <v>1561</v>
      </c>
      <c r="AD191" s="52" t="s">
        <v>1746</v>
      </c>
      <c r="AE191" s="52" t="str">
        <f>Table1[[#This Row],[Standard code for all incident types (Y/N)]]</f>
        <v>Yes</v>
      </c>
      <c r="AF191" s="52" t="str">
        <f>Table1[[#This Row],[Standard Opt/Mandatory]]</f>
        <v>Opt</v>
      </c>
      <c r="AG191" s="52"/>
    </row>
    <row r="192" spans="1:33" ht="15" customHeight="1" x14ac:dyDescent="0.25">
      <c r="A192" s="52">
        <f t="shared" si="59"/>
        <v>2</v>
      </c>
      <c r="B192" s="52">
        <f t="shared" si="60"/>
        <v>4</v>
      </c>
      <c r="C192" s="52">
        <f t="shared" si="61"/>
        <v>7</v>
      </c>
      <c r="D192" s="52" t="str">
        <f t="shared" si="62"/>
        <v/>
      </c>
      <c r="E192" s="52" t="str">
        <f t="shared" si="63"/>
        <v>2.4.7</v>
      </c>
      <c r="F192" s="52" t="s">
        <v>2527</v>
      </c>
      <c r="G192" s="52" t="str">
        <f t="shared" si="64"/>
        <v>2 - Event codes</v>
      </c>
      <c r="H192" s="52" t="s">
        <v>2704</v>
      </c>
      <c r="I192" s="52" t="str">
        <f t="shared" si="65"/>
        <v>2.4 - Device details</v>
      </c>
      <c r="J192" s="52" t="s">
        <v>2749</v>
      </c>
      <c r="K192" s="52" t="str">
        <f t="shared" si="66"/>
        <v>2.4.7 - Batch number (device)</v>
      </c>
      <c r="L192" s="52"/>
      <c r="M192" s="52" t="str">
        <f t="shared" si="67"/>
        <v/>
      </c>
      <c r="N192" s="56" t="str">
        <f t="shared" si="68"/>
        <v>Batch number (device)</v>
      </c>
      <c r="O192" s="56" t="str">
        <f>Table1[Full Reference Number]&amp;" - "&amp;Table1[Final Code level Name]</f>
        <v>2.4.7 - Batch number (device)</v>
      </c>
      <c r="P192" s="57"/>
      <c r="Q192" s="52" t="s">
        <v>1744</v>
      </c>
      <c r="R192" s="52" t="s">
        <v>47</v>
      </c>
      <c r="S192" s="52" t="s">
        <v>1726</v>
      </c>
      <c r="T192" s="52" t="s">
        <v>1561</v>
      </c>
      <c r="U192" s="52" t="s">
        <v>1561</v>
      </c>
      <c r="V192" s="52" t="s">
        <v>1746</v>
      </c>
      <c r="W192" s="52" t="str">
        <f>Table1[[#This Row],[Standard code for all incident types (Y/N)]]</f>
        <v>Yes</v>
      </c>
      <c r="X192" s="52" t="str">
        <f>Table1[[#This Row],[Standard Opt/Mandatory]]</f>
        <v>Opt</v>
      </c>
      <c r="Y192" s="52" t="s">
        <v>1561</v>
      </c>
      <c r="Z192" s="52" t="s">
        <v>1746</v>
      </c>
      <c r="AA192" s="52" t="str">
        <f>Table1[[#This Row],[Standard code for all incident types (Y/N)]]</f>
        <v>Yes</v>
      </c>
      <c r="AB192" s="52" t="str">
        <f>Table1[[#This Row],[Standard Opt/Mandatory]]</f>
        <v>Opt</v>
      </c>
      <c r="AC192" s="52" t="s">
        <v>1561</v>
      </c>
      <c r="AD192" s="52" t="s">
        <v>1746</v>
      </c>
      <c r="AE192" s="52" t="str">
        <f>Table1[[#This Row],[Standard code for all incident types (Y/N)]]</f>
        <v>Yes</v>
      </c>
      <c r="AF192" s="52" t="str">
        <f>Table1[[#This Row],[Standard Opt/Mandatory]]</f>
        <v>Opt</v>
      </c>
      <c r="AG192" s="52"/>
    </row>
    <row r="193" spans="1:33" ht="15" customHeight="1" x14ac:dyDescent="0.25">
      <c r="A193" s="52">
        <f t="shared" si="59"/>
        <v>2</v>
      </c>
      <c r="B193" s="52">
        <f t="shared" si="60"/>
        <v>4</v>
      </c>
      <c r="C193" s="52">
        <f t="shared" si="61"/>
        <v>8</v>
      </c>
      <c r="D193" s="52" t="str">
        <f t="shared" si="62"/>
        <v/>
      </c>
      <c r="E193" s="52" t="str">
        <f t="shared" si="63"/>
        <v>2.4.8</v>
      </c>
      <c r="F193" s="52" t="s">
        <v>2527</v>
      </c>
      <c r="G193" s="52" t="str">
        <f t="shared" si="64"/>
        <v>2 - Event codes</v>
      </c>
      <c r="H193" s="52" t="s">
        <v>2704</v>
      </c>
      <c r="I193" s="52" t="str">
        <f t="shared" si="65"/>
        <v>2.4 - Device details</v>
      </c>
      <c r="J193" s="52" t="s">
        <v>2750</v>
      </c>
      <c r="K193" s="52" t="str">
        <f t="shared" si="66"/>
        <v>2.4.8 - Expiry date (device)</v>
      </c>
      <c r="L193" s="52"/>
      <c r="M193" s="52" t="str">
        <f t="shared" si="67"/>
        <v/>
      </c>
      <c r="N193" s="56" t="str">
        <f t="shared" si="68"/>
        <v>Expiry date (device)</v>
      </c>
      <c r="O193" s="56" t="str">
        <f>Table1[Full Reference Number]&amp;" - "&amp;Table1[Final Code level Name]</f>
        <v>2.4.8 - Expiry date (device)</v>
      </c>
      <c r="P193" s="57"/>
      <c r="Q193" s="52" t="s">
        <v>1749</v>
      </c>
      <c r="R193" s="52" t="s">
        <v>47</v>
      </c>
      <c r="S193" s="52" t="s">
        <v>1726</v>
      </c>
      <c r="T193" s="52" t="s">
        <v>1561</v>
      </c>
      <c r="U193" s="52" t="s">
        <v>1561</v>
      </c>
      <c r="V193" s="52" t="s">
        <v>1746</v>
      </c>
      <c r="W193" s="52" t="str">
        <f>Table1[[#This Row],[Standard code for all incident types (Y/N)]]</f>
        <v>Yes</v>
      </c>
      <c r="X193" s="52" t="str">
        <f>Table1[[#This Row],[Standard Opt/Mandatory]]</f>
        <v>Opt</v>
      </c>
      <c r="Y193" s="52" t="s">
        <v>1561</v>
      </c>
      <c r="Z193" s="52" t="s">
        <v>1746</v>
      </c>
      <c r="AA193" s="52" t="str">
        <f>Table1[[#This Row],[Standard code for all incident types (Y/N)]]</f>
        <v>Yes</v>
      </c>
      <c r="AB193" s="52" t="str">
        <f>Table1[[#This Row],[Standard Opt/Mandatory]]</f>
        <v>Opt</v>
      </c>
      <c r="AC193" s="52" t="s">
        <v>1561</v>
      </c>
      <c r="AD193" s="52" t="s">
        <v>1746</v>
      </c>
      <c r="AE193" s="52" t="str">
        <f>Table1[[#This Row],[Standard code for all incident types (Y/N)]]</f>
        <v>Yes</v>
      </c>
      <c r="AF193" s="52" t="str">
        <f>Table1[[#This Row],[Standard Opt/Mandatory]]</f>
        <v>Opt</v>
      </c>
      <c r="AG193" s="52"/>
    </row>
    <row r="194" spans="1:33" ht="15" customHeight="1" x14ac:dyDescent="0.25">
      <c r="A194" s="52">
        <f t="shared" si="59"/>
        <v>2</v>
      </c>
      <c r="B194" s="52">
        <f t="shared" si="60"/>
        <v>4</v>
      </c>
      <c r="C194" s="52">
        <f t="shared" si="61"/>
        <v>9</v>
      </c>
      <c r="D194" s="52" t="str">
        <f t="shared" si="62"/>
        <v/>
      </c>
      <c r="E194" s="52" t="str">
        <f t="shared" si="63"/>
        <v>2.4.9</v>
      </c>
      <c r="F194" s="52" t="s">
        <v>2527</v>
      </c>
      <c r="G194" s="52" t="str">
        <f t="shared" si="64"/>
        <v>2 - Event codes</v>
      </c>
      <c r="H194" s="52" t="s">
        <v>2704</v>
      </c>
      <c r="I194" s="52" t="str">
        <f t="shared" si="65"/>
        <v>2.4 - Device details</v>
      </c>
      <c r="J194" s="52" t="s">
        <v>44</v>
      </c>
      <c r="K194" s="52" t="str">
        <f t="shared" si="66"/>
        <v>2.4.9 - Date of manufacture</v>
      </c>
      <c r="L194" s="52"/>
      <c r="M194" s="52" t="str">
        <f t="shared" si="67"/>
        <v/>
      </c>
      <c r="N194" s="56" t="str">
        <f t="shared" si="68"/>
        <v>Date of manufacture</v>
      </c>
      <c r="O194" s="56" t="str">
        <f>Table1[Full Reference Number]&amp;" - "&amp;Table1[Final Code level Name]</f>
        <v>2.4.9 - Date of manufacture</v>
      </c>
      <c r="P194" s="57"/>
      <c r="Q194" s="52" t="s">
        <v>1749</v>
      </c>
      <c r="R194" s="52" t="s">
        <v>47</v>
      </c>
      <c r="S194" s="52" t="s">
        <v>1726</v>
      </c>
      <c r="T194" s="52" t="s">
        <v>1561</v>
      </c>
      <c r="U194" s="52" t="s">
        <v>1561</v>
      </c>
      <c r="V194" s="52" t="s">
        <v>1746</v>
      </c>
      <c r="W194" s="52" t="str">
        <f>Table1[[#This Row],[Standard code for all incident types (Y/N)]]</f>
        <v>Yes</v>
      </c>
      <c r="X194" s="52" t="str">
        <f>Table1[[#This Row],[Standard Opt/Mandatory]]</f>
        <v>Opt</v>
      </c>
      <c r="Y194" s="52" t="s">
        <v>1561</v>
      </c>
      <c r="Z194" s="52" t="s">
        <v>1746</v>
      </c>
      <c r="AA194" s="52" t="str">
        <f>Table1[[#This Row],[Standard code for all incident types (Y/N)]]</f>
        <v>Yes</v>
      </c>
      <c r="AB194" s="52" t="str">
        <f>Table1[[#This Row],[Standard Opt/Mandatory]]</f>
        <v>Opt</v>
      </c>
      <c r="AC194" s="52" t="s">
        <v>1561</v>
      </c>
      <c r="AD194" s="52" t="s">
        <v>1746</v>
      </c>
      <c r="AE194" s="52" t="str">
        <f>Table1[[#This Row],[Standard code for all incident types (Y/N)]]</f>
        <v>Yes</v>
      </c>
      <c r="AF194" s="52" t="str">
        <f>Table1[[#This Row],[Standard Opt/Mandatory]]</f>
        <v>Opt</v>
      </c>
      <c r="AG194" s="52"/>
    </row>
    <row r="195" spans="1:33" s="48" customFormat="1" ht="15" customHeight="1" x14ac:dyDescent="0.25">
      <c r="A195" s="52">
        <f t="shared" si="59"/>
        <v>2</v>
      </c>
      <c r="B195" s="52">
        <f t="shared" si="60"/>
        <v>4</v>
      </c>
      <c r="C195" s="52">
        <f t="shared" si="61"/>
        <v>10</v>
      </c>
      <c r="D195" s="52" t="str">
        <f t="shared" si="62"/>
        <v/>
      </c>
      <c r="E195" s="52" t="str">
        <f t="shared" ref="E195:E219" si="69">A195&amp;IF(B195="","","."&amp;B195)&amp;IF(C195="","","."&amp;C195)&amp;IF(D195="","","."&amp;D195)</f>
        <v>2.4.10</v>
      </c>
      <c r="F195" s="52" t="s">
        <v>2527</v>
      </c>
      <c r="G195" s="52" t="str">
        <f t="shared" ref="G195:G219" si="70">A195&amp;" - "&amp;F195</f>
        <v>2 - Event codes</v>
      </c>
      <c r="H195" s="52" t="s">
        <v>2704</v>
      </c>
      <c r="I195" s="52" t="str">
        <f t="shared" ref="I195:I219" si="71">IF(B195="","",A195&amp;"."&amp;B195&amp;" - "&amp;H195)</f>
        <v>2.4 - Device details</v>
      </c>
      <c r="J195" s="52" t="s">
        <v>2150</v>
      </c>
      <c r="K195" s="52" t="str">
        <f t="shared" ref="K195:K219" si="72">IF(C195="","",A195&amp;"."&amp;B195&amp;"."&amp;C195&amp;" - "&amp;J195)</f>
        <v>2.4.10 - Device type</v>
      </c>
      <c r="L195" s="52"/>
      <c r="M195" s="52" t="str">
        <f t="shared" ref="M195:M219" si="73">IF(D195="","",A195&amp;"."&amp;B195&amp;"."&amp;C195&amp;"."&amp;D195&amp;" - "&amp;L195)</f>
        <v/>
      </c>
      <c r="N195" s="56" t="str">
        <f t="shared" ref="N195:N219" si="74">IF(NOT(ISBLANK(L195)),L195,
IF(NOT(ISBLANK(J195)),J195,
IF(NOT(ISBLANK(H195)),H195,
IF(NOT(ISBLANK(F195)),F195))))</f>
        <v>Device type</v>
      </c>
      <c r="O195" s="56" t="str">
        <f>Table1[Full Reference Number]&amp;" - "&amp;Table1[Final Code level Name]</f>
        <v>2.4.10 - Device type</v>
      </c>
      <c r="P195" s="57"/>
      <c r="Q195" s="52" t="s">
        <v>837</v>
      </c>
      <c r="R195" s="52" t="s">
        <v>47</v>
      </c>
      <c r="S195" s="52" t="s">
        <v>1730</v>
      </c>
      <c r="T195" s="52" t="s">
        <v>1561</v>
      </c>
      <c r="U195" s="52" t="s">
        <v>1561</v>
      </c>
      <c r="V195" s="52" t="s">
        <v>1746</v>
      </c>
      <c r="W195" s="52" t="str">
        <f>Table1[[#This Row],[Standard code for all incident types (Y/N)]]</f>
        <v>Yes</v>
      </c>
      <c r="X195" s="52" t="str">
        <f>Table1[[#This Row],[Standard Opt/Mandatory]]</f>
        <v>Man unless N/a</v>
      </c>
      <c r="Y195" s="52" t="s">
        <v>1561</v>
      </c>
      <c r="Z195" s="52" t="s">
        <v>1746</v>
      </c>
      <c r="AA195" s="52" t="str">
        <f>Table1[[#This Row],[Standard code for all incident types (Y/N)]]</f>
        <v>Yes</v>
      </c>
      <c r="AB195" s="52" t="str">
        <f>Table1[[#This Row],[Standard Opt/Mandatory]]</f>
        <v>Man unless N/a</v>
      </c>
      <c r="AC195" s="52" t="s">
        <v>1561</v>
      </c>
      <c r="AD195" s="52" t="s">
        <v>1746</v>
      </c>
      <c r="AE195" s="52" t="str">
        <f>Table1[[#This Row],[Standard code for all incident types (Y/N)]]</f>
        <v>Yes</v>
      </c>
      <c r="AF195" s="52" t="str">
        <f>Table1[[#This Row],[Standard Opt/Mandatory]]</f>
        <v>Man unless N/a</v>
      </c>
      <c r="AG195" s="52"/>
    </row>
    <row r="196" spans="1:33" ht="15" customHeight="1" x14ac:dyDescent="0.25">
      <c r="A196" s="52">
        <f t="shared" si="59"/>
        <v>2</v>
      </c>
      <c r="B196" s="52">
        <f t="shared" si="60"/>
        <v>4</v>
      </c>
      <c r="C196" s="52">
        <f t="shared" si="61"/>
        <v>10</v>
      </c>
      <c r="D196" s="52">
        <f t="shared" si="62"/>
        <v>1</v>
      </c>
      <c r="E196" s="52" t="str">
        <f t="shared" si="69"/>
        <v>2.4.10.1</v>
      </c>
      <c r="F196" s="52" t="s">
        <v>2527</v>
      </c>
      <c r="G196" s="52" t="str">
        <f t="shared" si="70"/>
        <v>2 - Event codes</v>
      </c>
      <c r="H196" s="52" t="s">
        <v>2704</v>
      </c>
      <c r="I196" s="52" t="str">
        <f t="shared" si="71"/>
        <v>2.4 - Device details</v>
      </c>
      <c r="J196" s="52" t="s">
        <v>2150</v>
      </c>
      <c r="K196" s="54" t="str">
        <f t="shared" si="72"/>
        <v>2.4.10 - Device type</v>
      </c>
      <c r="L196" s="52" t="s">
        <v>2144</v>
      </c>
      <c r="M196" s="52" t="str">
        <f t="shared" si="73"/>
        <v>2.4.10.1 - Dressings</v>
      </c>
      <c r="N196" s="59" t="str">
        <f t="shared" si="74"/>
        <v>Dressings</v>
      </c>
      <c r="O196" s="56" t="str">
        <f>Table1[Full Reference Number]&amp;" - "&amp;Table1[Final Code level Name]</f>
        <v>2.4.10.1 - Dressings</v>
      </c>
      <c r="P196" s="58"/>
      <c r="Q196" s="52" t="s">
        <v>1728</v>
      </c>
      <c r="R196" s="52" t="s">
        <v>47</v>
      </c>
      <c r="S196" s="52" t="s">
        <v>1726</v>
      </c>
      <c r="T196" s="52" t="s">
        <v>1561</v>
      </c>
      <c r="U196" s="52" t="s">
        <v>1561</v>
      </c>
      <c r="V196" s="52" t="s">
        <v>1746</v>
      </c>
      <c r="W196" s="52" t="str">
        <f>Table1[[#This Row],[Standard code for all incident types (Y/N)]]</f>
        <v>Yes</v>
      </c>
      <c r="X196" s="52" t="str">
        <f>Table1[[#This Row],[Standard Opt/Mandatory]]</f>
        <v>Opt</v>
      </c>
      <c r="Y196" s="52" t="s">
        <v>1561</v>
      </c>
      <c r="Z196" s="52" t="s">
        <v>1746</v>
      </c>
      <c r="AA196" s="52" t="str">
        <f>Table1[[#This Row],[Standard code for all incident types (Y/N)]]</f>
        <v>Yes</v>
      </c>
      <c r="AB196" s="52" t="str">
        <f>Table1[[#This Row],[Standard Opt/Mandatory]]</f>
        <v>Opt</v>
      </c>
      <c r="AC196" s="52" t="s">
        <v>1561</v>
      </c>
      <c r="AD196" s="52" t="s">
        <v>1746</v>
      </c>
      <c r="AE196" s="52" t="str">
        <f>Table1[[#This Row],[Standard code for all incident types (Y/N)]]</f>
        <v>Yes</v>
      </c>
      <c r="AF196" s="52" t="str">
        <f>Table1[[#This Row],[Standard Opt/Mandatory]]</f>
        <v>Opt</v>
      </c>
      <c r="AG196" s="52"/>
    </row>
    <row r="197" spans="1:33" ht="15" customHeight="1" x14ac:dyDescent="0.25">
      <c r="A197" s="52">
        <f t="shared" si="59"/>
        <v>2</v>
      </c>
      <c r="B197" s="52">
        <f t="shared" si="60"/>
        <v>4</v>
      </c>
      <c r="C197" s="52">
        <f t="shared" si="61"/>
        <v>10</v>
      </c>
      <c r="D197" s="52">
        <f t="shared" si="62"/>
        <v>2</v>
      </c>
      <c r="E197" s="52" t="str">
        <f t="shared" si="69"/>
        <v>2.4.10.2</v>
      </c>
      <c r="F197" s="52" t="s">
        <v>2527</v>
      </c>
      <c r="G197" s="52" t="str">
        <f t="shared" si="70"/>
        <v>2 - Event codes</v>
      </c>
      <c r="H197" s="52" t="s">
        <v>2704</v>
      </c>
      <c r="I197" s="52" t="str">
        <f t="shared" si="71"/>
        <v>2.4 - Device details</v>
      </c>
      <c r="J197" s="52" t="s">
        <v>2150</v>
      </c>
      <c r="K197" s="54" t="str">
        <f t="shared" si="72"/>
        <v>2.4.10 - Device type</v>
      </c>
      <c r="L197" s="52" t="s">
        <v>2145</v>
      </c>
      <c r="M197" s="52" t="str">
        <f t="shared" si="73"/>
        <v>2.4.10.2 - Gloves</v>
      </c>
      <c r="N197" s="59" t="str">
        <f t="shared" si="74"/>
        <v>Gloves</v>
      </c>
      <c r="O197" s="56" t="str">
        <f>Table1[Full Reference Number]&amp;" - "&amp;Table1[Final Code level Name]</f>
        <v>2.4.10.2 - Gloves</v>
      </c>
      <c r="P197" s="58"/>
      <c r="Q197" s="52" t="s">
        <v>1728</v>
      </c>
      <c r="R197" s="52" t="s">
        <v>47</v>
      </c>
      <c r="S197" s="52" t="s">
        <v>1726</v>
      </c>
      <c r="T197" s="52" t="s">
        <v>1561</v>
      </c>
      <c r="U197" s="52" t="s">
        <v>1561</v>
      </c>
      <c r="V197" s="52" t="s">
        <v>1746</v>
      </c>
      <c r="W197" s="52" t="str">
        <f>Table1[[#This Row],[Standard code for all incident types (Y/N)]]</f>
        <v>Yes</v>
      </c>
      <c r="X197" s="52" t="str">
        <f>Table1[[#This Row],[Standard Opt/Mandatory]]</f>
        <v>Opt</v>
      </c>
      <c r="Y197" s="52" t="s">
        <v>1561</v>
      </c>
      <c r="Z197" s="52" t="s">
        <v>1746</v>
      </c>
      <c r="AA197" s="52" t="str">
        <f>Table1[[#This Row],[Standard code for all incident types (Y/N)]]</f>
        <v>Yes</v>
      </c>
      <c r="AB197" s="52" t="str">
        <f>Table1[[#This Row],[Standard Opt/Mandatory]]</f>
        <v>Opt</v>
      </c>
      <c r="AC197" s="52" t="s">
        <v>1561</v>
      </c>
      <c r="AD197" s="52" t="s">
        <v>1746</v>
      </c>
      <c r="AE197" s="52" t="str">
        <f>Table1[[#This Row],[Standard code for all incident types (Y/N)]]</f>
        <v>Yes</v>
      </c>
      <c r="AF197" s="52" t="str">
        <f>Table1[[#This Row],[Standard Opt/Mandatory]]</f>
        <v>Opt</v>
      </c>
      <c r="AG197" s="52"/>
    </row>
    <row r="198" spans="1:33" ht="15" customHeight="1" x14ac:dyDescent="0.25">
      <c r="A198" s="52">
        <f t="shared" si="59"/>
        <v>2</v>
      </c>
      <c r="B198" s="52">
        <f t="shared" si="60"/>
        <v>4</v>
      </c>
      <c r="C198" s="52">
        <f t="shared" si="61"/>
        <v>10</v>
      </c>
      <c r="D198" s="52">
        <f t="shared" si="62"/>
        <v>3</v>
      </c>
      <c r="E198" s="52" t="str">
        <f t="shared" si="69"/>
        <v>2.4.10.3</v>
      </c>
      <c r="F198" s="52" t="s">
        <v>2527</v>
      </c>
      <c r="G198" s="52" t="str">
        <f t="shared" si="70"/>
        <v>2 - Event codes</v>
      </c>
      <c r="H198" s="52" t="s">
        <v>2704</v>
      </c>
      <c r="I198" s="52" t="str">
        <f t="shared" si="71"/>
        <v>2.4 - Device details</v>
      </c>
      <c r="J198" s="52" t="s">
        <v>2150</v>
      </c>
      <c r="K198" s="54" t="str">
        <f t="shared" si="72"/>
        <v>2.4.10 - Device type</v>
      </c>
      <c r="L198" s="52" t="s">
        <v>2146</v>
      </c>
      <c r="M198" s="52" t="str">
        <f t="shared" si="73"/>
        <v>2.4.10.3 - Hypodermic syringes and needles</v>
      </c>
      <c r="N198" s="59" t="str">
        <f t="shared" si="74"/>
        <v>Hypodermic syringes and needles</v>
      </c>
      <c r="O198" s="56" t="str">
        <f>Table1[Full Reference Number]&amp;" - "&amp;Table1[Final Code level Name]</f>
        <v>2.4.10.3 - Hypodermic syringes and needles</v>
      </c>
      <c r="P198" s="58"/>
      <c r="Q198" s="52" t="s">
        <v>1728</v>
      </c>
      <c r="R198" s="52" t="s">
        <v>47</v>
      </c>
      <c r="S198" s="52" t="s">
        <v>1726</v>
      </c>
      <c r="T198" s="52" t="s">
        <v>1561</v>
      </c>
      <c r="U198" s="52" t="s">
        <v>1561</v>
      </c>
      <c r="V198" s="52" t="s">
        <v>1746</v>
      </c>
      <c r="W198" s="52" t="str">
        <f>Table1[[#This Row],[Standard code for all incident types (Y/N)]]</f>
        <v>Yes</v>
      </c>
      <c r="X198" s="52" t="str">
        <f>Table1[[#This Row],[Standard Opt/Mandatory]]</f>
        <v>Opt</v>
      </c>
      <c r="Y198" s="52" t="s">
        <v>1561</v>
      </c>
      <c r="Z198" s="52" t="s">
        <v>1746</v>
      </c>
      <c r="AA198" s="52" t="str">
        <f>Table1[[#This Row],[Standard code for all incident types (Y/N)]]</f>
        <v>Yes</v>
      </c>
      <c r="AB198" s="52" t="str">
        <f>Table1[[#This Row],[Standard Opt/Mandatory]]</f>
        <v>Opt</v>
      </c>
      <c r="AC198" s="52" t="s">
        <v>1561</v>
      </c>
      <c r="AD198" s="52" t="s">
        <v>1746</v>
      </c>
      <c r="AE198" s="52" t="str">
        <f>Table1[[#This Row],[Standard code for all incident types (Y/N)]]</f>
        <v>Yes</v>
      </c>
      <c r="AF198" s="52" t="str">
        <f>Table1[[#This Row],[Standard Opt/Mandatory]]</f>
        <v>Opt</v>
      </c>
      <c r="AG198" s="52"/>
    </row>
    <row r="199" spans="1:33" ht="15" customHeight="1" x14ac:dyDescent="0.25">
      <c r="A199" s="52">
        <f t="shared" si="59"/>
        <v>2</v>
      </c>
      <c r="B199" s="52">
        <f t="shared" si="60"/>
        <v>4</v>
      </c>
      <c r="C199" s="52">
        <f t="shared" si="61"/>
        <v>10</v>
      </c>
      <c r="D199" s="52">
        <f t="shared" si="62"/>
        <v>4</v>
      </c>
      <c r="E199" s="52" t="str">
        <f t="shared" si="69"/>
        <v>2.4.10.4</v>
      </c>
      <c r="F199" s="52" t="s">
        <v>2527</v>
      </c>
      <c r="G199" s="52" t="str">
        <f t="shared" si="70"/>
        <v>2 - Event codes</v>
      </c>
      <c r="H199" s="52" t="s">
        <v>2704</v>
      </c>
      <c r="I199" s="52" t="str">
        <f t="shared" si="71"/>
        <v>2.4 - Device details</v>
      </c>
      <c r="J199" s="52" t="s">
        <v>2150</v>
      </c>
      <c r="K199" s="54" t="str">
        <f t="shared" si="72"/>
        <v>2.4.10 - Device type</v>
      </c>
      <c r="L199" s="52" t="s">
        <v>2147</v>
      </c>
      <c r="M199" s="52" t="str">
        <f t="shared" si="73"/>
        <v>2.4.10.4 - Infusion pumps, syringe drivers</v>
      </c>
      <c r="N199" s="59" t="str">
        <f t="shared" si="74"/>
        <v>Infusion pumps, syringe drivers</v>
      </c>
      <c r="O199" s="56" t="str">
        <f>Table1[Full Reference Number]&amp;" - "&amp;Table1[Final Code level Name]</f>
        <v>2.4.10.4 - Infusion pumps, syringe drivers</v>
      </c>
      <c r="P199" s="58"/>
      <c r="Q199" s="52" t="s">
        <v>1728</v>
      </c>
      <c r="R199" s="52" t="s">
        <v>47</v>
      </c>
      <c r="S199" s="52" t="s">
        <v>1726</v>
      </c>
      <c r="T199" s="52" t="s">
        <v>1561</v>
      </c>
      <c r="U199" s="52" t="s">
        <v>1561</v>
      </c>
      <c r="V199" s="52" t="s">
        <v>1746</v>
      </c>
      <c r="W199" s="52" t="str">
        <f>Table1[[#This Row],[Standard code for all incident types (Y/N)]]</f>
        <v>Yes</v>
      </c>
      <c r="X199" s="52" t="str">
        <f>Table1[[#This Row],[Standard Opt/Mandatory]]</f>
        <v>Opt</v>
      </c>
      <c r="Y199" s="52" t="s">
        <v>1561</v>
      </c>
      <c r="Z199" s="52" t="s">
        <v>1746</v>
      </c>
      <c r="AA199" s="52" t="str">
        <f>Table1[[#This Row],[Standard code for all incident types (Y/N)]]</f>
        <v>Yes</v>
      </c>
      <c r="AB199" s="52" t="str">
        <f>Table1[[#This Row],[Standard Opt/Mandatory]]</f>
        <v>Opt</v>
      </c>
      <c r="AC199" s="52" t="s">
        <v>1561</v>
      </c>
      <c r="AD199" s="52" t="s">
        <v>1746</v>
      </c>
      <c r="AE199" s="52" t="str">
        <f>Table1[[#This Row],[Standard code for all incident types (Y/N)]]</f>
        <v>Yes</v>
      </c>
      <c r="AF199" s="52" t="str">
        <f>Table1[[#This Row],[Standard Opt/Mandatory]]</f>
        <v>Opt</v>
      </c>
      <c r="AG199" s="52"/>
    </row>
    <row r="200" spans="1:33" ht="15" customHeight="1" x14ac:dyDescent="0.25">
      <c r="A200" s="52">
        <f t="shared" si="59"/>
        <v>2</v>
      </c>
      <c r="B200" s="52">
        <f t="shared" si="60"/>
        <v>4</v>
      </c>
      <c r="C200" s="52">
        <f t="shared" si="61"/>
        <v>10</v>
      </c>
      <c r="D200" s="52">
        <f t="shared" si="62"/>
        <v>5</v>
      </c>
      <c r="E200" s="52" t="str">
        <f t="shared" si="69"/>
        <v>2.4.10.5</v>
      </c>
      <c r="F200" s="52" t="s">
        <v>2527</v>
      </c>
      <c r="G200" s="52" t="str">
        <f t="shared" si="70"/>
        <v>2 - Event codes</v>
      </c>
      <c r="H200" s="52" t="s">
        <v>2704</v>
      </c>
      <c r="I200" s="52" t="str">
        <f t="shared" si="71"/>
        <v>2.4 - Device details</v>
      </c>
      <c r="J200" s="52" t="s">
        <v>2150</v>
      </c>
      <c r="K200" s="54" t="str">
        <f t="shared" si="72"/>
        <v>2.4.10 - Device type</v>
      </c>
      <c r="L200" s="52" t="s">
        <v>2148</v>
      </c>
      <c r="M200" s="52" t="str">
        <f t="shared" si="73"/>
        <v>2.4.10.5 - Insulin syringes</v>
      </c>
      <c r="N200" s="59" t="str">
        <f t="shared" si="74"/>
        <v>Insulin syringes</v>
      </c>
      <c r="O200" s="56" t="str">
        <f>Table1[Full Reference Number]&amp;" - "&amp;Table1[Final Code level Name]</f>
        <v>2.4.10.5 - Insulin syringes</v>
      </c>
      <c r="P200" s="58"/>
      <c r="Q200" s="52" t="s">
        <v>1728</v>
      </c>
      <c r="R200" s="52" t="s">
        <v>47</v>
      </c>
      <c r="S200" s="52" t="s">
        <v>1726</v>
      </c>
      <c r="T200" s="52" t="s">
        <v>1561</v>
      </c>
      <c r="U200" s="52" t="s">
        <v>1561</v>
      </c>
      <c r="V200" s="52" t="s">
        <v>1746</v>
      </c>
      <c r="W200" s="52" t="str">
        <f>Table1[[#This Row],[Standard code for all incident types (Y/N)]]</f>
        <v>Yes</v>
      </c>
      <c r="X200" s="52" t="str">
        <f>Table1[[#This Row],[Standard Opt/Mandatory]]</f>
        <v>Opt</v>
      </c>
      <c r="Y200" s="52" t="s">
        <v>1561</v>
      </c>
      <c r="Z200" s="52" t="s">
        <v>1746</v>
      </c>
      <c r="AA200" s="52" t="str">
        <f>Table1[[#This Row],[Standard code for all incident types (Y/N)]]</f>
        <v>Yes</v>
      </c>
      <c r="AB200" s="52" t="str">
        <f>Table1[[#This Row],[Standard Opt/Mandatory]]</f>
        <v>Opt</v>
      </c>
      <c r="AC200" s="52" t="s">
        <v>1561</v>
      </c>
      <c r="AD200" s="52" t="s">
        <v>1746</v>
      </c>
      <c r="AE200" s="52" t="str">
        <f>Table1[[#This Row],[Standard code for all incident types (Y/N)]]</f>
        <v>Yes</v>
      </c>
      <c r="AF200" s="52" t="str">
        <f>Table1[[#This Row],[Standard Opt/Mandatory]]</f>
        <v>Opt</v>
      </c>
      <c r="AG200" s="52"/>
    </row>
    <row r="201" spans="1:33" ht="15" customHeight="1" x14ac:dyDescent="0.25">
      <c r="A201" s="52">
        <f t="shared" si="59"/>
        <v>2</v>
      </c>
      <c r="B201" s="52">
        <f t="shared" si="60"/>
        <v>4</v>
      </c>
      <c r="C201" s="52">
        <f t="shared" si="61"/>
        <v>10</v>
      </c>
      <c r="D201" s="52">
        <f t="shared" si="62"/>
        <v>6</v>
      </c>
      <c r="E201" s="52" t="str">
        <f t="shared" si="69"/>
        <v>2.4.10.6</v>
      </c>
      <c r="F201" s="52" t="s">
        <v>2527</v>
      </c>
      <c r="G201" s="52" t="str">
        <f t="shared" si="70"/>
        <v>2 - Event codes</v>
      </c>
      <c r="H201" s="52" t="s">
        <v>2704</v>
      </c>
      <c r="I201" s="52" t="str">
        <f t="shared" si="71"/>
        <v>2.4 - Device details</v>
      </c>
      <c r="J201" s="52" t="s">
        <v>2150</v>
      </c>
      <c r="K201" s="54" t="str">
        <f t="shared" si="72"/>
        <v>2.4.10 - Device type</v>
      </c>
      <c r="L201" s="52" t="s">
        <v>2149</v>
      </c>
      <c r="M201" s="52" t="str">
        <f t="shared" si="73"/>
        <v>2.4.10.6 - Intravenous catheters and cannulae</v>
      </c>
      <c r="N201" s="59" t="str">
        <f t="shared" si="74"/>
        <v>Intravenous catheters and cannulae</v>
      </c>
      <c r="O201" s="56" t="str">
        <f>Table1[Full Reference Number]&amp;" - "&amp;Table1[Final Code level Name]</f>
        <v>2.4.10.6 - Intravenous catheters and cannulae</v>
      </c>
      <c r="P201" s="58"/>
      <c r="Q201" s="52" t="s">
        <v>1728</v>
      </c>
      <c r="R201" s="52" t="s">
        <v>47</v>
      </c>
      <c r="S201" s="52" t="s">
        <v>1726</v>
      </c>
      <c r="T201" s="52" t="s">
        <v>1561</v>
      </c>
      <c r="U201" s="52" t="s">
        <v>1561</v>
      </c>
      <c r="V201" s="52" t="s">
        <v>1746</v>
      </c>
      <c r="W201" s="52" t="str">
        <f>Table1[[#This Row],[Standard code for all incident types (Y/N)]]</f>
        <v>Yes</v>
      </c>
      <c r="X201" s="52" t="str">
        <f>Table1[[#This Row],[Standard Opt/Mandatory]]</f>
        <v>Opt</v>
      </c>
      <c r="Y201" s="52" t="s">
        <v>1561</v>
      </c>
      <c r="Z201" s="52" t="s">
        <v>1746</v>
      </c>
      <c r="AA201" s="52" t="str">
        <f>Table1[[#This Row],[Standard code for all incident types (Y/N)]]</f>
        <v>Yes</v>
      </c>
      <c r="AB201" s="52" t="str">
        <f>Table1[[#This Row],[Standard Opt/Mandatory]]</f>
        <v>Opt</v>
      </c>
      <c r="AC201" s="52" t="s">
        <v>1561</v>
      </c>
      <c r="AD201" s="52" t="s">
        <v>1746</v>
      </c>
      <c r="AE201" s="52" t="str">
        <f>Table1[[#This Row],[Standard code for all incident types (Y/N)]]</f>
        <v>Yes</v>
      </c>
      <c r="AF201" s="52" t="str">
        <f>Table1[[#This Row],[Standard Opt/Mandatory]]</f>
        <v>Opt</v>
      </c>
      <c r="AG201" s="52"/>
    </row>
    <row r="202" spans="1:33" ht="15" customHeight="1" x14ac:dyDescent="0.25">
      <c r="A202" s="52">
        <f t="shared" si="59"/>
        <v>2</v>
      </c>
      <c r="B202" s="52">
        <f t="shared" si="60"/>
        <v>4</v>
      </c>
      <c r="C202" s="52">
        <f t="shared" si="61"/>
        <v>10</v>
      </c>
      <c r="D202" s="52">
        <f t="shared" si="62"/>
        <v>7</v>
      </c>
      <c r="E202" s="52" t="str">
        <f t="shared" si="69"/>
        <v>2.4.10.7</v>
      </c>
      <c r="F202" s="52" t="s">
        <v>2527</v>
      </c>
      <c r="G202" s="52" t="str">
        <f t="shared" si="70"/>
        <v>2 - Event codes</v>
      </c>
      <c r="H202" s="52" t="s">
        <v>2704</v>
      </c>
      <c r="I202" s="52" t="str">
        <f t="shared" si="71"/>
        <v>2.4 - Device details</v>
      </c>
      <c r="J202" s="52" t="s">
        <v>2150</v>
      </c>
      <c r="K202" s="54" t="str">
        <f t="shared" si="72"/>
        <v>2.4.10 - Device type</v>
      </c>
      <c r="L202" s="52" t="s">
        <v>2151</v>
      </c>
      <c r="M202" s="52" t="str">
        <f t="shared" si="73"/>
        <v>2.4.10.7 - Other device type</v>
      </c>
      <c r="N202" s="59" t="str">
        <f t="shared" si="74"/>
        <v>Other device type</v>
      </c>
      <c r="O202" s="56" t="str">
        <f>Table1[Full Reference Number]&amp;" - "&amp;Table1[Final Code level Name]</f>
        <v>2.4.10.7 - Other device type</v>
      </c>
      <c r="P202" s="58"/>
      <c r="Q202" s="52" t="s">
        <v>1728</v>
      </c>
      <c r="R202" s="52" t="s">
        <v>47</v>
      </c>
      <c r="S202" s="52" t="s">
        <v>1726</v>
      </c>
      <c r="T202" s="52" t="s">
        <v>1561</v>
      </c>
      <c r="U202" s="52" t="s">
        <v>1561</v>
      </c>
      <c r="V202" s="52" t="s">
        <v>1746</v>
      </c>
      <c r="W202" s="52" t="str">
        <f>Table1[[#This Row],[Standard code for all incident types (Y/N)]]</f>
        <v>Yes</v>
      </c>
      <c r="X202" s="52" t="str">
        <f>Table1[[#This Row],[Standard Opt/Mandatory]]</f>
        <v>Opt</v>
      </c>
      <c r="Y202" s="52" t="s">
        <v>1561</v>
      </c>
      <c r="Z202" s="52" t="s">
        <v>1746</v>
      </c>
      <c r="AA202" s="52" t="str">
        <f>Table1[[#This Row],[Standard code for all incident types (Y/N)]]</f>
        <v>Yes</v>
      </c>
      <c r="AB202" s="52" t="str">
        <f>Table1[[#This Row],[Standard Opt/Mandatory]]</f>
        <v>Opt</v>
      </c>
      <c r="AC202" s="52" t="s">
        <v>1561</v>
      </c>
      <c r="AD202" s="52" t="s">
        <v>1746</v>
      </c>
      <c r="AE202" s="52" t="str">
        <f>Table1[[#This Row],[Standard code for all incident types (Y/N)]]</f>
        <v>Yes</v>
      </c>
      <c r="AF202" s="52" t="str">
        <f>Table1[[#This Row],[Standard Opt/Mandatory]]</f>
        <v>Opt</v>
      </c>
      <c r="AG202" s="52"/>
    </row>
    <row r="203" spans="1:33" ht="15" customHeight="1" x14ac:dyDescent="0.25">
      <c r="A203" s="52">
        <f t="shared" si="59"/>
        <v>2</v>
      </c>
      <c r="B203" s="52">
        <f t="shared" si="60"/>
        <v>5</v>
      </c>
      <c r="C203" s="52" t="str">
        <f t="shared" si="61"/>
        <v/>
      </c>
      <c r="D203" s="52" t="str">
        <f t="shared" si="62"/>
        <v/>
      </c>
      <c r="E203" s="52" t="str">
        <f t="shared" si="69"/>
        <v>2.5</v>
      </c>
      <c r="F203" s="52" t="s">
        <v>2527</v>
      </c>
      <c r="G203" s="52" t="str">
        <f t="shared" si="70"/>
        <v>2 - Event codes</v>
      </c>
      <c r="H203" s="52" t="s">
        <v>2132</v>
      </c>
      <c r="I203" s="52" t="str">
        <f t="shared" si="71"/>
        <v>2.5 - Investigator details</v>
      </c>
      <c r="J203" s="52"/>
      <c r="K203" s="54" t="str">
        <f t="shared" si="72"/>
        <v/>
      </c>
      <c r="L203" s="52"/>
      <c r="M203" s="52" t="str">
        <f t="shared" si="73"/>
        <v/>
      </c>
      <c r="N203" s="59" t="str">
        <f t="shared" si="74"/>
        <v>Investigator details</v>
      </c>
      <c r="O203" s="56" t="str">
        <f>Table1[Full Reference Number]&amp;" - "&amp;Table1[Final Code level Name]</f>
        <v>2.5 - Investigator details</v>
      </c>
      <c r="P203" s="56"/>
      <c r="Q203" s="52" t="s">
        <v>837</v>
      </c>
      <c r="R203" s="52" t="s">
        <v>47</v>
      </c>
      <c r="S203" s="52" t="s">
        <v>1727</v>
      </c>
      <c r="T203" s="52" t="s">
        <v>1561</v>
      </c>
      <c r="U203" s="52" t="str">
        <f>Table1[[#This Row],[Standard code for all incident types (Y/N)]]</f>
        <v>Yes</v>
      </c>
      <c r="V203" s="52" t="str">
        <f>Table1[[#This Row],[Standard Opt/Mandatory]]</f>
        <v>Man</v>
      </c>
      <c r="W203" s="52" t="str">
        <f>Table1[[#This Row],[Standard code for all incident types (Y/N)]]</f>
        <v>Yes</v>
      </c>
      <c r="X203" s="52" t="str">
        <f>Table1[[#This Row],[Standard Opt/Mandatory]]</f>
        <v>Man</v>
      </c>
      <c r="Y203" s="52" t="str">
        <f>Table1[[#This Row],[Standard code for all incident types (Y/N)]]</f>
        <v>Yes</v>
      </c>
      <c r="Z203" s="52" t="str">
        <f>Table1[[#This Row],[Standard Opt/Mandatory]]</f>
        <v>Man</v>
      </c>
      <c r="AA203" s="52" t="str">
        <f>Table1[[#This Row],[Standard code for all incident types (Y/N)]]</f>
        <v>Yes</v>
      </c>
      <c r="AB203" s="52" t="str">
        <f>Table1[[#This Row],[Standard Opt/Mandatory]]</f>
        <v>Man</v>
      </c>
      <c r="AC203" s="52" t="str">
        <f>Table1[[#This Row],[Standard code for all incident types (Y/N)]]</f>
        <v>Yes</v>
      </c>
      <c r="AD203" s="52" t="str">
        <f>Table1[[#This Row],[Standard Opt/Mandatory]]</f>
        <v>Man</v>
      </c>
      <c r="AE203" s="52" t="str">
        <f>Table1[[#This Row],[Standard code for all incident types (Y/N)]]</f>
        <v>Yes</v>
      </c>
      <c r="AF203" s="52" t="str">
        <f>Table1[[#This Row],[Standard Opt/Mandatory]]</f>
        <v>Man</v>
      </c>
      <c r="AG203" s="52"/>
    </row>
    <row r="204" spans="1:33" ht="15" customHeight="1" x14ac:dyDescent="0.25">
      <c r="A204" s="52">
        <f t="shared" si="59"/>
        <v>2</v>
      </c>
      <c r="B204" s="52">
        <f t="shared" si="60"/>
        <v>5</v>
      </c>
      <c r="C204" s="52">
        <f t="shared" si="61"/>
        <v>1</v>
      </c>
      <c r="D204" s="52" t="str">
        <f t="shared" si="62"/>
        <v/>
      </c>
      <c r="E204" s="52" t="str">
        <f t="shared" si="69"/>
        <v>2.5.1</v>
      </c>
      <c r="F204" s="52" t="s">
        <v>2527</v>
      </c>
      <c r="G204" s="52" t="str">
        <f t="shared" si="70"/>
        <v>2 - Event codes</v>
      </c>
      <c r="H204" s="52" t="s">
        <v>2132</v>
      </c>
      <c r="I204" s="52" t="str">
        <f t="shared" si="71"/>
        <v>2.5 - Investigator details</v>
      </c>
      <c r="J204" s="52" t="s">
        <v>2618</v>
      </c>
      <c r="K204" s="77" t="str">
        <f t="shared" si="72"/>
        <v>2.5.1 - Primary investigator organisation type</v>
      </c>
      <c r="L204" s="52"/>
      <c r="M204" s="52" t="str">
        <f t="shared" si="73"/>
        <v/>
      </c>
      <c r="N204" s="56" t="str">
        <f t="shared" si="74"/>
        <v>Primary investigator organisation type</v>
      </c>
      <c r="O204" s="75" t="str">
        <f>Table1[Full Reference Number]&amp;" - "&amp;Table1[Final Code level Name]</f>
        <v>2.5.1 - Primary investigator organisation type</v>
      </c>
      <c r="P204" s="60"/>
      <c r="Q204" s="52" t="s">
        <v>837</v>
      </c>
      <c r="R204" s="52" t="s">
        <v>47</v>
      </c>
      <c r="S204" s="52" t="s">
        <v>1727</v>
      </c>
      <c r="T204" s="52" t="s">
        <v>1561</v>
      </c>
      <c r="U204" s="52" t="str">
        <f>Table1[[#This Row],[Standard code for all incident types (Y/N)]]</f>
        <v>Yes</v>
      </c>
      <c r="V204" s="52" t="str">
        <f>Table1[[#This Row],[Standard Opt/Mandatory]]</f>
        <v>Man</v>
      </c>
      <c r="W204" s="52" t="str">
        <f>Table1[[#This Row],[Standard code for all incident types (Y/N)]]</f>
        <v>Yes</v>
      </c>
      <c r="X204" s="52" t="str">
        <f>Table1[[#This Row],[Standard Opt/Mandatory]]</f>
        <v>Man</v>
      </c>
      <c r="Y204" s="52" t="str">
        <f>Table1[[#This Row],[Standard code for all incident types (Y/N)]]</f>
        <v>Yes</v>
      </c>
      <c r="Z204" s="52" t="str">
        <f>Table1[[#This Row],[Standard Opt/Mandatory]]</f>
        <v>Man</v>
      </c>
      <c r="AA204" s="52" t="str">
        <f>Table1[[#This Row],[Standard code for all incident types (Y/N)]]</f>
        <v>Yes</v>
      </c>
      <c r="AB204" s="52" t="str">
        <f>Table1[[#This Row],[Standard Opt/Mandatory]]</f>
        <v>Man</v>
      </c>
      <c r="AC204" s="52" t="str">
        <f>Table1[[#This Row],[Standard code for all incident types (Y/N)]]</f>
        <v>Yes</v>
      </c>
      <c r="AD204" s="52" t="str">
        <f>Table1[[#This Row],[Standard Opt/Mandatory]]</f>
        <v>Man</v>
      </c>
      <c r="AE204" s="52" t="str">
        <f>Table1[[#This Row],[Standard code for all incident types (Y/N)]]</f>
        <v>Yes</v>
      </c>
      <c r="AF204" s="52" t="str">
        <f>Table1[[#This Row],[Standard Opt/Mandatory]]</f>
        <v>Man</v>
      </c>
      <c r="AG204" s="52"/>
    </row>
    <row r="205" spans="1:33" ht="15" customHeight="1" x14ac:dyDescent="0.25">
      <c r="A205" s="52">
        <f t="shared" si="59"/>
        <v>2</v>
      </c>
      <c r="B205" s="52">
        <f t="shared" si="60"/>
        <v>5</v>
      </c>
      <c r="C205" s="52">
        <f t="shared" si="61"/>
        <v>1</v>
      </c>
      <c r="D205" s="52">
        <f t="shared" si="62"/>
        <v>1</v>
      </c>
      <c r="E205" s="52" t="str">
        <f t="shared" si="69"/>
        <v>2.5.1.1</v>
      </c>
      <c r="F205" s="52" t="s">
        <v>2527</v>
      </c>
      <c r="G205" s="52" t="str">
        <f t="shared" si="70"/>
        <v>2 - Event codes</v>
      </c>
      <c r="H205" s="52" t="s">
        <v>2132</v>
      </c>
      <c r="I205" s="52" t="str">
        <f t="shared" si="71"/>
        <v>2.5 - Investigator details</v>
      </c>
      <c r="J205" s="52" t="s">
        <v>2618</v>
      </c>
      <c r="K205" s="78" t="str">
        <f t="shared" si="72"/>
        <v>2.5.1 - Primary investigator organisation type</v>
      </c>
      <c r="L205" s="52" t="s">
        <v>2829</v>
      </c>
      <c r="M205" s="52" t="str">
        <f t="shared" si="73"/>
        <v>2.5.1.1 - Homecare provider (primary i/r)</v>
      </c>
      <c r="N205" s="59" t="str">
        <f t="shared" si="74"/>
        <v>Homecare provider (primary i/r)</v>
      </c>
      <c r="O205" s="56" t="str">
        <f>Table1[Full Reference Number]&amp;" - "&amp;Table1[Final Code level Name]</f>
        <v>2.5.1.1 - Homecare provider (primary i/r)</v>
      </c>
      <c r="P205" s="56"/>
      <c r="Q205" s="56" t="s">
        <v>1728</v>
      </c>
      <c r="R205" s="52" t="s">
        <v>47</v>
      </c>
      <c r="S205" s="52" t="s">
        <v>1726</v>
      </c>
      <c r="T205" s="52" t="s">
        <v>1561</v>
      </c>
      <c r="U205" s="52" t="str">
        <f>Table1[[#This Row],[Standard code for all incident types (Y/N)]]</f>
        <v>Yes</v>
      </c>
      <c r="V205" s="52" t="str">
        <f>Table1[[#This Row],[Standard Opt/Mandatory]]</f>
        <v>Opt</v>
      </c>
      <c r="W205" s="52" t="str">
        <f>Table1[[#This Row],[Standard code for all incident types (Y/N)]]</f>
        <v>Yes</v>
      </c>
      <c r="X205" s="52" t="str">
        <f>Table1[[#This Row],[Standard Opt/Mandatory]]</f>
        <v>Opt</v>
      </c>
      <c r="Y205" s="52" t="str">
        <f>Table1[[#This Row],[Standard code for all incident types (Y/N)]]</f>
        <v>Yes</v>
      </c>
      <c r="Z205" s="52" t="str">
        <f>Table1[[#This Row],[Standard Opt/Mandatory]]</f>
        <v>Opt</v>
      </c>
      <c r="AA205" s="52" t="str">
        <f>Table1[[#This Row],[Standard code for all incident types (Y/N)]]</f>
        <v>Yes</v>
      </c>
      <c r="AB205" s="52" t="str">
        <f>Table1[[#This Row],[Standard Opt/Mandatory]]</f>
        <v>Opt</v>
      </c>
      <c r="AC205" s="52" t="str">
        <f>Table1[[#This Row],[Standard code for all incident types (Y/N)]]</f>
        <v>Yes</v>
      </c>
      <c r="AD205" s="52" t="str">
        <f>Table1[[#This Row],[Standard Opt/Mandatory]]</f>
        <v>Opt</v>
      </c>
      <c r="AE205" s="52" t="str">
        <f>Table1[[#This Row],[Standard code for all incident types (Y/N)]]</f>
        <v>Yes</v>
      </c>
      <c r="AF205" s="52" t="str">
        <f>Table1[[#This Row],[Standard Opt/Mandatory]]</f>
        <v>Opt</v>
      </c>
      <c r="AG205" s="52"/>
    </row>
    <row r="206" spans="1:33" ht="15" customHeight="1" x14ac:dyDescent="0.25">
      <c r="A206" s="52">
        <f t="shared" si="59"/>
        <v>2</v>
      </c>
      <c r="B206" s="52">
        <f t="shared" si="60"/>
        <v>5</v>
      </c>
      <c r="C206" s="52">
        <f t="shared" si="61"/>
        <v>1</v>
      </c>
      <c r="D206" s="52">
        <f t="shared" si="62"/>
        <v>2</v>
      </c>
      <c r="E206" s="52" t="str">
        <f t="shared" si="69"/>
        <v>2.5.1.2</v>
      </c>
      <c r="F206" s="52" t="s">
        <v>2527</v>
      </c>
      <c r="G206" s="52" t="str">
        <f t="shared" si="70"/>
        <v>2 - Event codes</v>
      </c>
      <c r="H206" s="52" t="s">
        <v>2132</v>
      </c>
      <c r="I206" s="52" t="str">
        <f t="shared" si="71"/>
        <v>2.5 - Investigator details</v>
      </c>
      <c r="J206" s="52" t="s">
        <v>2618</v>
      </c>
      <c r="K206" s="78" t="str">
        <f t="shared" si="72"/>
        <v>2.5.1 - Primary investigator organisation type</v>
      </c>
      <c r="L206" s="52" t="s">
        <v>2830</v>
      </c>
      <c r="M206" s="52" t="str">
        <f t="shared" si="73"/>
        <v>2.5.1.2 - Trust (primary i/r)</v>
      </c>
      <c r="N206" s="59" t="str">
        <f t="shared" si="74"/>
        <v>Trust (primary i/r)</v>
      </c>
      <c r="O206" s="56" t="str">
        <f>Table1[Full Reference Number]&amp;" - "&amp;Table1[Final Code level Name]</f>
        <v>2.5.1.2 - Trust (primary i/r)</v>
      </c>
      <c r="P206" s="56"/>
      <c r="Q206" s="56" t="s">
        <v>1728</v>
      </c>
      <c r="R206" s="52" t="s">
        <v>47</v>
      </c>
      <c r="S206" s="52" t="s">
        <v>1726</v>
      </c>
      <c r="T206" s="52" t="s">
        <v>1561</v>
      </c>
      <c r="U206" s="52" t="str">
        <f>Table1[[#This Row],[Standard code for all incident types (Y/N)]]</f>
        <v>Yes</v>
      </c>
      <c r="V206" s="52" t="str">
        <f>Table1[[#This Row],[Standard Opt/Mandatory]]</f>
        <v>Opt</v>
      </c>
      <c r="W206" s="52" t="str">
        <f>Table1[[#This Row],[Standard code for all incident types (Y/N)]]</f>
        <v>Yes</v>
      </c>
      <c r="X206" s="52" t="str">
        <f>Table1[[#This Row],[Standard Opt/Mandatory]]</f>
        <v>Opt</v>
      </c>
      <c r="Y206" s="52" t="str">
        <f>Table1[[#This Row],[Standard code for all incident types (Y/N)]]</f>
        <v>Yes</v>
      </c>
      <c r="Z206" s="52" t="str">
        <f>Table1[[#This Row],[Standard Opt/Mandatory]]</f>
        <v>Opt</v>
      </c>
      <c r="AA206" s="52" t="str">
        <f>Table1[[#This Row],[Standard code for all incident types (Y/N)]]</f>
        <v>Yes</v>
      </c>
      <c r="AB206" s="52" t="str">
        <f>Table1[[#This Row],[Standard Opt/Mandatory]]</f>
        <v>Opt</v>
      </c>
      <c r="AC206" s="52" t="str">
        <f>Table1[[#This Row],[Standard code for all incident types (Y/N)]]</f>
        <v>Yes</v>
      </c>
      <c r="AD206" s="52" t="str">
        <f>Table1[[#This Row],[Standard Opt/Mandatory]]</f>
        <v>Opt</v>
      </c>
      <c r="AE206" s="52" t="str">
        <f>Table1[[#This Row],[Standard code for all incident types (Y/N)]]</f>
        <v>Yes</v>
      </c>
      <c r="AF206" s="52" t="str">
        <f>Table1[[#This Row],[Standard Opt/Mandatory]]</f>
        <v>Opt</v>
      </c>
      <c r="AG206" s="52"/>
    </row>
    <row r="207" spans="1:33" ht="15" customHeight="1" x14ac:dyDescent="0.25">
      <c r="A207" s="52">
        <f t="shared" si="59"/>
        <v>2</v>
      </c>
      <c r="B207" s="52">
        <f t="shared" si="60"/>
        <v>5</v>
      </c>
      <c r="C207" s="52">
        <f t="shared" si="61"/>
        <v>1</v>
      </c>
      <c r="D207" s="52">
        <f t="shared" si="62"/>
        <v>3</v>
      </c>
      <c r="E207" s="52" t="str">
        <f t="shared" si="69"/>
        <v>2.5.1.3</v>
      </c>
      <c r="F207" s="52" t="s">
        <v>2527</v>
      </c>
      <c r="G207" s="52" t="str">
        <f t="shared" si="70"/>
        <v>2 - Event codes</v>
      </c>
      <c r="H207" s="52" t="s">
        <v>2132</v>
      </c>
      <c r="I207" s="52" t="str">
        <f t="shared" si="71"/>
        <v>2.5 - Investigator details</v>
      </c>
      <c r="J207" s="52" t="s">
        <v>2618</v>
      </c>
      <c r="K207" s="78" t="str">
        <f t="shared" si="72"/>
        <v>2.5.1 - Primary investigator organisation type</v>
      </c>
      <c r="L207" s="52" t="s">
        <v>2831</v>
      </c>
      <c r="M207" s="52" t="str">
        <f t="shared" si="73"/>
        <v>2.5.1.3 - Commissioner (primary i/r)</v>
      </c>
      <c r="N207" s="59" t="str">
        <f t="shared" si="74"/>
        <v>Commissioner (primary i/r)</v>
      </c>
      <c r="O207" s="56" t="str">
        <f>Table1[Full Reference Number]&amp;" - "&amp;Table1[Final Code level Name]</f>
        <v>2.5.1.3 - Commissioner (primary i/r)</v>
      </c>
      <c r="P207" s="56"/>
      <c r="Q207" s="56" t="s">
        <v>1728</v>
      </c>
      <c r="R207" s="52" t="s">
        <v>47</v>
      </c>
      <c r="S207" s="52" t="s">
        <v>1726</v>
      </c>
      <c r="T207" s="52" t="s">
        <v>1561</v>
      </c>
      <c r="U207" s="52" t="str">
        <f>Table1[[#This Row],[Standard code for all incident types (Y/N)]]</f>
        <v>Yes</v>
      </c>
      <c r="V207" s="52" t="str">
        <f>Table1[[#This Row],[Standard Opt/Mandatory]]</f>
        <v>Opt</v>
      </c>
      <c r="W207" s="52" t="str">
        <f>Table1[[#This Row],[Standard code for all incident types (Y/N)]]</f>
        <v>Yes</v>
      </c>
      <c r="X207" s="52" t="str">
        <f>Table1[[#This Row],[Standard Opt/Mandatory]]</f>
        <v>Opt</v>
      </c>
      <c r="Y207" s="52" t="str">
        <f>Table1[[#This Row],[Standard code for all incident types (Y/N)]]</f>
        <v>Yes</v>
      </c>
      <c r="Z207" s="52" t="str">
        <f>Table1[[#This Row],[Standard Opt/Mandatory]]</f>
        <v>Opt</v>
      </c>
      <c r="AA207" s="52" t="str">
        <f>Table1[[#This Row],[Standard code for all incident types (Y/N)]]</f>
        <v>Yes</v>
      </c>
      <c r="AB207" s="52" t="str">
        <f>Table1[[#This Row],[Standard Opt/Mandatory]]</f>
        <v>Opt</v>
      </c>
      <c r="AC207" s="52" t="str">
        <f>Table1[[#This Row],[Standard code for all incident types (Y/N)]]</f>
        <v>Yes</v>
      </c>
      <c r="AD207" s="52" t="str">
        <f>Table1[[#This Row],[Standard Opt/Mandatory]]</f>
        <v>Opt</v>
      </c>
      <c r="AE207" s="52" t="str">
        <f>Table1[[#This Row],[Standard code for all incident types (Y/N)]]</f>
        <v>Yes</v>
      </c>
      <c r="AF207" s="52" t="str">
        <f>Table1[[#This Row],[Standard Opt/Mandatory]]</f>
        <v>Opt</v>
      </c>
      <c r="AG207" s="52"/>
    </row>
    <row r="208" spans="1:33" ht="15" customHeight="1" x14ac:dyDescent="0.25">
      <c r="A208" s="52">
        <f t="shared" si="59"/>
        <v>2</v>
      </c>
      <c r="B208" s="52">
        <f t="shared" si="60"/>
        <v>5</v>
      </c>
      <c r="C208" s="52">
        <f t="shared" si="61"/>
        <v>1</v>
      </c>
      <c r="D208" s="52">
        <f t="shared" si="62"/>
        <v>4</v>
      </c>
      <c r="E208" s="52" t="str">
        <f t="shared" si="69"/>
        <v>2.5.1.4</v>
      </c>
      <c r="F208" s="52" t="s">
        <v>2527</v>
      </c>
      <c r="G208" s="52" t="str">
        <f t="shared" si="70"/>
        <v>2 - Event codes</v>
      </c>
      <c r="H208" s="52" t="s">
        <v>2132</v>
      </c>
      <c r="I208" s="52" t="str">
        <f t="shared" si="71"/>
        <v>2.5 - Investigator details</v>
      </c>
      <c r="J208" s="52" t="s">
        <v>2618</v>
      </c>
      <c r="K208" s="78" t="str">
        <f t="shared" si="72"/>
        <v>2.5.1 - Primary investigator organisation type</v>
      </c>
      <c r="L208" s="52" t="s">
        <v>2832</v>
      </c>
      <c r="M208" s="52" t="str">
        <f t="shared" si="73"/>
        <v>2.5.1.4 - Other (primary i/r)</v>
      </c>
      <c r="N208" s="59" t="str">
        <f t="shared" si="74"/>
        <v>Other (primary i/r)</v>
      </c>
      <c r="O208" s="56" t="str">
        <f>Table1[Full Reference Number]&amp;" - "&amp;Table1[Final Code level Name]</f>
        <v>2.5.1.4 - Other (primary i/r)</v>
      </c>
      <c r="P208" s="56"/>
      <c r="Q208" s="56" t="s">
        <v>1728</v>
      </c>
      <c r="R208" s="52" t="s">
        <v>47</v>
      </c>
      <c r="S208" s="52" t="s">
        <v>1726</v>
      </c>
      <c r="T208" s="52" t="s">
        <v>1561</v>
      </c>
      <c r="U208" s="52" t="str">
        <f>Table1[[#This Row],[Standard code for all incident types (Y/N)]]</f>
        <v>Yes</v>
      </c>
      <c r="V208" s="52" t="str">
        <f>Table1[[#This Row],[Standard Opt/Mandatory]]</f>
        <v>Opt</v>
      </c>
      <c r="W208" s="52" t="str">
        <f>Table1[[#This Row],[Standard code for all incident types (Y/N)]]</f>
        <v>Yes</v>
      </c>
      <c r="X208" s="52" t="str">
        <f>Table1[[#This Row],[Standard Opt/Mandatory]]</f>
        <v>Opt</v>
      </c>
      <c r="Y208" s="52" t="str">
        <f>Table1[[#This Row],[Standard code for all incident types (Y/N)]]</f>
        <v>Yes</v>
      </c>
      <c r="Z208" s="52" t="str">
        <f>Table1[[#This Row],[Standard Opt/Mandatory]]</f>
        <v>Opt</v>
      </c>
      <c r="AA208" s="52" t="str">
        <f>Table1[[#This Row],[Standard code for all incident types (Y/N)]]</f>
        <v>Yes</v>
      </c>
      <c r="AB208" s="52" t="str">
        <f>Table1[[#This Row],[Standard Opt/Mandatory]]</f>
        <v>Opt</v>
      </c>
      <c r="AC208" s="52" t="str">
        <f>Table1[[#This Row],[Standard code for all incident types (Y/N)]]</f>
        <v>Yes</v>
      </c>
      <c r="AD208" s="52" t="str">
        <f>Table1[[#This Row],[Standard Opt/Mandatory]]</f>
        <v>Opt</v>
      </c>
      <c r="AE208" s="52" t="str">
        <f>Table1[[#This Row],[Standard code for all incident types (Y/N)]]</f>
        <v>Yes</v>
      </c>
      <c r="AF208" s="52" t="str">
        <f>Table1[[#This Row],[Standard Opt/Mandatory]]</f>
        <v>Opt</v>
      </c>
      <c r="AG208" s="52"/>
    </row>
    <row r="209" spans="1:33" ht="15" customHeight="1" x14ac:dyDescent="0.25">
      <c r="A209" s="52">
        <f t="shared" si="59"/>
        <v>2</v>
      </c>
      <c r="B209" s="52">
        <f t="shared" si="60"/>
        <v>5</v>
      </c>
      <c r="C209" s="52">
        <f t="shared" si="61"/>
        <v>2</v>
      </c>
      <c r="D209" s="52" t="str">
        <f t="shared" si="62"/>
        <v/>
      </c>
      <c r="E209" s="52" t="str">
        <f t="shared" si="69"/>
        <v>2.5.2</v>
      </c>
      <c r="F209" s="52" t="s">
        <v>2527</v>
      </c>
      <c r="G209" s="52" t="str">
        <f t="shared" si="70"/>
        <v>2 - Event codes</v>
      </c>
      <c r="H209" s="52" t="s">
        <v>2132</v>
      </c>
      <c r="I209" s="52" t="str">
        <f t="shared" si="71"/>
        <v>2.5 - Investigator details</v>
      </c>
      <c r="J209" s="52" t="s">
        <v>2619</v>
      </c>
      <c r="K209" s="77" t="str">
        <f t="shared" si="72"/>
        <v>2.5.2 - Primary investigator organisation code</v>
      </c>
      <c r="L209" s="52"/>
      <c r="M209" s="52" t="str">
        <f t="shared" si="73"/>
        <v/>
      </c>
      <c r="N209" s="56" t="str">
        <f t="shared" si="74"/>
        <v>Primary investigator organisation code</v>
      </c>
      <c r="O209" s="56" t="str">
        <f>Table1[Full Reference Number]&amp;" - "&amp;Table1[Final Code level Name]</f>
        <v>2.5.2 - Primary investigator organisation code</v>
      </c>
      <c r="P209" s="60" t="s">
        <v>2552</v>
      </c>
      <c r="Q209" s="52" t="s">
        <v>1744</v>
      </c>
      <c r="R209" s="52" t="s">
        <v>47</v>
      </c>
      <c r="S209" s="52" t="s">
        <v>1727</v>
      </c>
      <c r="T209" s="52" t="s">
        <v>1561</v>
      </c>
      <c r="U209" s="52" t="str">
        <f>Table1[[#This Row],[Standard code for all incident types (Y/N)]]</f>
        <v>Yes</v>
      </c>
      <c r="V209" s="52" t="str">
        <f>Table1[[#This Row],[Standard Opt/Mandatory]]</f>
        <v>Man</v>
      </c>
      <c r="W209" s="52" t="str">
        <f>Table1[[#This Row],[Standard code for all incident types (Y/N)]]</f>
        <v>Yes</v>
      </c>
      <c r="X209" s="52" t="str">
        <f>Table1[[#This Row],[Standard Opt/Mandatory]]</f>
        <v>Man</v>
      </c>
      <c r="Y209" s="52" t="str">
        <f>Table1[[#This Row],[Standard code for all incident types (Y/N)]]</f>
        <v>Yes</v>
      </c>
      <c r="Z209" s="52" t="str">
        <f>Table1[[#This Row],[Standard Opt/Mandatory]]</f>
        <v>Man</v>
      </c>
      <c r="AA209" s="52" t="str">
        <f>Table1[[#This Row],[Standard code for all incident types (Y/N)]]</f>
        <v>Yes</v>
      </c>
      <c r="AB209" s="52" t="str">
        <f>Table1[[#This Row],[Standard Opt/Mandatory]]</f>
        <v>Man</v>
      </c>
      <c r="AC209" s="52" t="str">
        <f>Table1[[#This Row],[Standard code for all incident types (Y/N)]]</f>
        <v>Yes</v>
      </c>
      <c r="AD209" s="52" t="str">
        <f>Table1[[#This Row],[Standard Opt/Mandatory]]</f>
        <v>Man</v>
      </c>
      <c r="AE209" s="52" t="str">
        <f>Table1[[#This Row],[Standard code for all incident types (Y/N)]]</f>
        <v>Yes</v>
      </c>
      <c r="AF209" s="52" t="str">
        <f>Table1[[#This Row],[Standard Opt/Mandatory]]</f>
        <v>Man</v>
      </c>
      <c r="AG209" s="52"/>
    </row>
    <row r="210" spans="1:33" ht="15" customHeight="1" x14ac:dyDescent="0.25">
      <c r="A210" s="52">
        <f t="shared" si="59"/>
        <v>2</v>
      </c>
      <c r="B210" s="52">
        <f t="shared" si="60"/>
        <v>5</v>
      </c>
      <c r="C210" s="52">
        <f t="shared" si="61"/>
        <v>3</v>
      </c>
      <c r="D210" s="52" t="str">
        <f t="shared" si="62"/>
        <v/>
      </c>
      <c r="E210" s="52" t="str">
        <f t="shared" si="69"/>
        <v>2.5.3</v>
      </c>
      <c r="F210" s="52" t="s">
        <v>2527</v>
      </c>
      <c r="G210" s="52" t="str">
        <f t="shared" si="70"/>
        <v>2 - Event codes</v>
      </c>
      <c r="H210" s="52" t="s">
        <v>2132</v>
      </c>
      <c r="I210" s="52" t="str">
        <f t="shared" si="71"/>
        <v>2.5 - Investigator details</v>
      </c>
      <c r="J210" s="52" t="s">
        <v>2620</v>
      </c>
      <c r="K210" s="78" t="str">
        <f t="shared" si="72"/>
        <v>2.5.3 - Primary investigator organisation name</v>
      </c>
      <c r="L210" s="52"/>
      <c r="M210" s="52" t="str">
        <f t="shared" si="73"/>
        <v/>
      </c>
      <c r="N210" s="59" t="str">
        <f t="shared" si="74"/>
        <v>Primary investigator organisation name</v>
      </c>
      <c r="O210" s="56" t="str">
        <f>Table1[Full Reference Number]&amp;" - "&amp;Table1[Final Code level Name]</f>
        <v>2.5.3 - Primary investigator organisation name</v>
      </c>
      <c r="P210" s="56"/>
      <c r="Q210" s="56" t="s">
        <v>1744</v>
      </c>
      <c r="R210" s="52" t="s">
        <v>47</v>
      </c>
      <c r="S210" s="52" t="s">
        <v>1727</v>
      </c>
      <c r="T210" s="52" t="s">
        <v>1561</v>
      </c>
      <c r="U210" s="52" t="str">
        <f>Table1[[#This Row],[Standard code for all incident types (Y/N)]]</f>
        <v>Yes</v>
      </c>
      <c r="V210" s="52" t="str">
        <f>Table1[[#This Row],[Standard Opt/Mandatory]]</f>
        <v>Man</v>
      </c>
      <c r="W210" s="52" t="str">
        <f>Table1[[#This Row],[Standard code for all incident types (Y/N)]]</f>
        <v>Yes</v>
      </c>
      <c r="X210" s="52" t="str">
        <f>Table1[[#This Row],[Standard Opt/Mandatory]]</f>
        <v>Man</v>
      </c>
      <c r="Y210" s="52" t="str">
        <f>Table1[[#This Row],[Standard code for all incident types (Y/N)]]</f>
        <v>Yes</v>
      </c>
      <c r="Z210" s="52" t="str">
        <f>Table1[[#This Row],[Standard Opt/Mandatory]]</f>
        <v>Man</v>
      </c>
      <c r="AA210" s="52" t="str">
        <f>Table1[[#This Row],[Standard code for all incident types (Y/N)]]</f>
        <v>Yes</v>
      </c>
      <c r="AB210" s="52" t="str">
        <f>Table1[[#This Row],[Standard Opt/Mandatory]]</f>
        <v>Man</v>
      </c>
      <c r="AC210" s="52" t="str">
        <f>Table1[[#This Row],[Standard code for all incident types (Y/N)]]</f>
        <v>Yes</v>
      </c>
      <c r="AD210" s="52" t="str">
        <f>Table1[[#This Row],[Standard Opt/Mandatory]]</f>
        <v>Man</v>
      </c>
      <c r="AE210" s="52" t="str">
        <f>Table1[[#This Row],[Standard code for all incident types (Y/N)]]</f>
        <v>Yes</v>
      </c>
      <c r="AF210" s="52" t="str">
        <f>Table1[[#This Row],[Standard Opt/Mandatory]]</f>
        <v>Man</v>
      </c>
      <c r="AG210" s="52"/>
    </row>
    <row r="211" spans="1:33" ht="15" customHeight="1" x14ac:dyDescent="0.25">
      <c r="A211" s="52">
        <f t="shared" si="59"/>
        <v>2</v>
      </c>
      <c r="B211" s="52">
        <f t="shared" si="60"/>
        <v>5</v>
      </c>
      <c r="C211" s="52">
        <f t="shared" si="61"/>
        <v>4</v>
      </c>
      <c r="D211" s="52" t="str">
        <f t="shared" si="62"/>
        <v/>
      </c>
      <c r="E211" s="52" t="str">
        <f t="shared" si="69"/>
        <v>2.5.4</v>
      </c>
      <c r="F211" s="52" t="s">
        <v>2527</v>
      </c>
      <c r="G211" s="52" t="str">
        <f t="shared" si="70"/>
        <v>2 - Event codes</v>
      </c>
      <c r="H211" s="52" t="s">
        <v>2132</v>
      </c>
      <c r="I211" s="52" t="str">
        <f t="shared" si="71"/>
        <v>2.5 - Investigator details</v>
      </c>
      <c r="J211" s="52" t="s">
        <v>2621</v>
      </c>
      <c r="K211" s="78" t="str">
        <f t="shared" si="72"/>
        <v>2.5.4 - Primary investigator complaint/incident reference</v>
      </c>
      <c r="L211" s="52"/>
      <c r="M211" s="52" t="str">
        <f t="shared" si="73"/>
        <v/>
      </c>
      <c r="N211" s="59" t="str">
        <f t="shared" si="74"/>
        <v>Primary investigator complaint/incident reference</v>
      </c>
      <c r="O211" s="56" t="str">
        <f>Table1[Full Reference Number]&amp;" - "&amp;Table1[Final Code level Name]</f>
        <v>2.5.4 - Primary investigator complaint/incident reference</v>
      </c>
      <c r="P211" s="56"/>
      <c r="Q211" s="56" t="s">
        <v>1744</v>
      </c>
      <c r="R211" s="52" t="s">
        <v>47</v>
      </c>
      <c r="S211" s="52" t="s">
        <v>1727</v>
      </c>
      <c r="T211" s="52" t="s">
        <v>1561</v>
      </c>
      <c r="U211" s="52" t="str">
        <f>Table1[[#This Row],[Standard code for all incident types (Y/N)]]</f>
        <v>Yes</v>
      </c>
      <c r="V211" s="52" t="str">
        <f>Table1[[#This Row],[Standard Opt/Mandatory]]</f>
        <v>Man</v>
      </c>
      <c r="W211" s="52" t="str">
        <f>Table1[[#This Row],[Standard code for all incident types (Y/N)]]</f>
        <v>Yes</v>
      </c>
      <c r="X211" s="52" t="str">
        <f>Table1[[#This Row],[Standard Opt/Mandatory]]</f>
        <v>Man</v>
      </c>
      <c r="Y211" s="52" t="str">
        <f>Table1[[#This Row],[Standard code for all incident types (Y/N)]]</f>
        <v>Yes</v>
      </c>
      <c r="Z211" s="52" t="str">
        <f>Table1[[#This Row],[Standard Opt/Mandatory]]</f>
        <v>Man</v>
      </c>
      <c r="AA211" s="52" t="str">
        <f>Table1[[#This Row],[Standard code for all incident types (Y/N)]]</f>
        <v>Yes</v>
      </c>
      <c r="AB211" s="52" t="str">
        <f>Table1[[#This Row],[Standard Opt/Mandatory]]</f>
        <v>Man</v>
      </c>
      <c r="AC211" s="52" t="str">
        <f>Table1[[#This Row],[Standard code for all incident types (Y/N)]]</f>
        <v>Yes</v>
      </c>
      <c r="AD211" s="52" t="str">
        <f>Table1[[#This Row],[Standard Opt/Mandatory]]</f>
        <v>Man</v>
      </c>
      <c r="AE211" s="52" t="str">
        <f>Table1[[#This Row],[Standard code for all incident types (Y/N)]]</f>
        <v>Yes</v>
      </c>
      <c r="AF211" s="52" t="str">
        <f>Table1[[#This Row],[Standard Opt/Mandatory]]</f>
        <v>Man</v>
      </c>
      <c r="AG211" s="52"/>
    </row>
    <row r="212" spans="1:33" s="48" customFormat="1" ht="15" customHeight="1" x14ac:dyDescent="0.25">
      <c r="A212" s="52">
        <f t="shared" si="59"/>
        <v>2</v>
      </c>
      <c r="B212" s="52">
        <f t="shared" si="60"/>
        <v>5</v>
      </c>
      <c r="C212" s="52">
        <f t="shared" si="61"/>
        <v>5</v>
      </c>
      <c r="D212" s="52" t="str">
        <f t="shared" si="62"/>
        <v/>
      </c>
      <c r="E212" s="52" t="str">
        <f t="shared" si="69"/>
        <v>2.5.5</v>
      </c>
      <c r="F212" s="52" t="s">
        <v>2527</v>
      </c>
      <c r="G212" s="52" t="str">
        <f t="shared" si="70"/>
        <v>2 - Event codes</v>
      </c>
      <c r="H212" s="52" t="s">
        <v>2132</v>
      </c>
      <c r="I212" s="52" t="str">
        <f t="shared" si="71"/>
        <v>2.5 - Investigator details</v>
      </c>
      <c r="J212" s="52" t="s">
        <v>2622</v>
      </c>
      <c r="K212" s="78" t="str">
        <f t="shared" si="72"/>
        <v>2.5.5 - Secondary investigator organisation type</v>
      </c>
      <c r="L212" s="52"/>
      <c r="M212" s="52" t="str">
        <f t="shared" si="73"/>
        <v/>
      </c>
      <c r="N212" s="59" t="str">
        <f t="shared" si="74"/>
        <v>Secondary investigator organisation type</v>
      </c>
      <c r="O212" s="56" t="str">
        <f>Table1[Full Reference Number]&amp;" - "&amp;Table1[Final Code level Name]</f>
        <v>2.5.5 - Secondary investigator organisation type</v>
      </c>
      <c r="P212" s="56"/>
      <c r="Q212" s="56" t="s">
        <v>837</v>
      </c>
      <c r="R212" s="52" t="s">
        <v>47</v>
      </c>
      <c r="S212" s="52" t="s">
        <v>1730</v>
      </c>
      <c r="T212" s="52" t="s">
        <v>1561</v>
      </c>
      <c r="U212" s="52" t="str">
        <f>Table1[[#This Row],[Standard code for all incident types (Y/N)]]</f>
        <v>Yes</v>
      </c>
      <c r="V212" s="52" t="str">
        <f>Table1[[#This Row],[Standard Opt/Mandatory]]</f>
        <v>Man unless N/a</v>
      </c>
      <c r="W212" s="52" t="str">
        <f>Table1[[#This Row],[Standard code for all incident types (Y/N)]]</f>
        <v>Yes</v>
      </c>
      <c r="X212" s="52" t="str">
        <f>Table1[[#This Row],[Standard Opt/Mandatory]]</f>
        <v>Man unless N/a</v>
      </c>
      <c r="Y212" s="52" t="str">
        <f>Table1[[#This Row],[Standard code for all incident types (Y/N)]]</f>
        <v>Yes</v>
      </c>
      <c r="Z212" s="52" t="str">
        <f>Table1[[#This Row],[Standard Opt/Mandatory]]</f>
        <v>Man unless N/a</v>
      </c>
      <c r="AA212" s="52" t="str">
        <f>Table1[[#This Row],[Standard code for all incident types (Y/N)]]</f>
        <v>Yes</v>
      </c>
      <c r="AB212" s="52" t="str">
        <f>Table1[[#This Row],[Standard Opt/Mandatory]]</f>
        <v>Man unless N/a</v>
      </c>
      <c r="AC212" s="52" t="str">
        <f>Table1[[#This Row],[Standard code for all incident types (Y/N)]]</f>
        <v>Yes</v>
      </c>
      <c r="AD212" s="52" t="str">
        <f>Table1[[#This Row],[Standard Opt/Mandatory]]</f>
        <v>Man unless N/a</v>
      </c>
      <c r="AE212" s="52" t="str">
        <f>Table1[[#This Row],[Standard code for all incident types (Y/N)]]</f>
        <v>Yes</v>
      </c>
      <c r="AF212" s="52" t="str">
        <f>Table1[[#This Row],[Standard Opt/Mandatory]]</f>
        <v>Man unless N/a</v>
      </c>
      <c r="AG212" s="52"/>
    </row>
    <row r="213" spans="1:33" ht="15" customHeight="1" x14ac:dyDescent="0.25">
      <c r="A213" s="52">
        <f t="shared" si="59"/>
        <v>2</v>
      </c>
      <c r="B213" s="52">
        <f t="shared" si="60"/>
        <v>5</v>
      </c>
      <c r="C213" s="52">
        <f t="shared" si="61"/>
        <v>5</v>
      </c>
      <c r="D213" s="52">
        <f t="shared" si="62"/>
        <v>1</v>
      </c>
      <c r="E213" s="52" t="str">
        <f t="shared" si="69"/>
        <v>2.5.5.1</v>
      </c>
      <c r="F213" s="52" t="s">
        <v>2527</v>
      </c>
      <c r="G213" s="52" t="str">
        <f t="shared" si="70"/>
        <v>2 - Event codes</v>
      </c>
      <c r="H213" s="52" t="s">
        <v>2132</v>
      </c>
      <c r="I213" s="52" t="str">
        <f t="shared" si="71"/>
        <v>2.5 - Investigator details</v>
      </c>
      <c r="J213" s="52" t="s">
        <v>2622</v>
      </c>
      <c r="K213" s="78" t="str">
        <f t="shared" si="72"/>
        <v>2.5.5 - Secondary investigator organisation type</v>
      </c>
      <c r="L213" s="52" t="s">
        <v>2833</v>
      </c>
      <c r="M213" s="52" t="str">
        <f t="shared" si="73"/>
        <v>2.5.5.1 - Homecare provider (secondary i/r)</v>
      </c>
      <c r="N213" s="59" t="str">
        <f t="shared" si="74"/>
        <v>Homecare provider (secondary i/r)</v>
      </c>
      <c r="O213" s="56" t="str">
        <f>Table1[Full Reference Number]&amp;" - "&amp;Table1[Final Code level Name]</f>
        <v>2.5.5.1 - Homecare provider (secondary i/r)</v>
      </c>
      <c r="P213" s="56"/>
      <c r="Q213" s="56" t="s">
        <v>1728</v>
      </c>
      <c r="R213" s="52" t="s">
        <v>47</v>
      </c>
      <c r="S213" s="52" t="s">
        <v>1726</v>
      </c>
      <c r="T213" s="52" t="s">
        <v>1561</v>
      </c>
      <c r="U213" s="52" t="str">
        <f>Table1[[#This Row],[Standard code for all incident types (Y/N)]]</f>
        <v>Yes</v>
      </c>
      <c r="V213" s="52" t="str">
        <f>Table1[[#This Row],[Standard Opt/Mandatory]]</f>
        <v>Opt</v>
      </c>
      <c r="W213" s="52" t="str">
        <f>Table1[[#This Row],[Standard code for all incident types (Y/N)]]</f>
        <v>Yes</v>
      </c>
      <c r="X213" s="52" t="str">
        <f>Table1[[#This Row],[Standard Opt/Mandatory]]</f>
        <v>Opt</v>
      </c>
      <c r="Y213" s="52" t="str">
        <f>Table1[[#This Row],[Standard code for all incident types (Y/N)]]</f>
        <v>Yes</v>
      </c>
      <c r="Z213" s="52" t="str">
        <f>Table1[[#This Row],[Standard Opt/Mandatory]]</f>
        <v>Opt</v>
      </c>
      <c r="AA213" s="52" t="str">
        <f>Table1[[#This Row],[Standard code for all incident types (Y/N)]]</f>
        <v>Yes</v>
      </c>
      <c r="AB213" s="52" t="str">
        <f>Table1[[#This Row],[Standard Opt/Mandatory]]</f>
        <v>Opt</v>
      </c>
      <c r="AC213" s="52" t="str">
        <f>Table1[[#This Row],[Standard code for all incident types (Y/N)]]</f>
        <v>Yes</v>
      </c>
      <c r="AD213" s="52" t="str">
        <f>Table1[[#This Row],[Standard Opt/Mandatory]]</f>
        <v>Opt</v>
      </c>
      <c r="AE213" s="52" t="str">
        <f>Table1[[#This Row],[Standard code for all incident types (Y/N)]]</f>
        <v>Yes</v>
      </c>
      <c r="AF213" s="52" t="str">
        <f>Table1[[#This Row],[Standard Opt/Mandatory]]</f>
        <v>Opt</v>
      </c>
      <c r="AG213" s="52"/>
    </row>
    <row r="214" spans="1:33" ht="15" customHeight="1" x14ac:dyDescent="0.25">
      <c r="A214" s="52">
        <f t="shared" si="59"/>
        <v>2</v>
      </c>
      <c r="B214" s="52">
        <f t="shared" si="60"/>
        <v>5</v>
      </c>
      <c r="C214" s="52">
        <f t="shared" si="61"/>
        <v>5</v>
      </c>
      <c r="D214" s="52">
        <f t="shared" si="62"/>
        <v>2</v>
      </c>
      <c r="E214" s="52" t="str">
        <f t="shared" si="69"/>
        <v>2.5.5.2</v>
      </c>
      <c r="F214" s="52" t="s">
        <v>2527</v>
      </c>
      <c r="G214" s="52" t="str">
        <f t="shared" si="70"/>
        <v>2 - Event codes</v>
      </c>
      <c r="H214" s="52" t="s">
        <v>2132</v>
      </c>
      <c r="I214" s="52" t="str">
        <f t="shared" si="71"/>
        <v>2.5 - Investigator details</v>
      </c>
      <c r="J214" s="52" t="s">
        <v>2622</v>
      </c>
      <c r="K214" s="78" t="str">
        <f t="shared" si="72"/>
        <v>2.5.5 - Secondary investigator organisation type</v>
      </c>
      <c r="L214" s="52" t="s">
        <v>2834</v>
      </c>
      <c r="M214" s="52" t="str">
        <f t="shared" si="73"/>
        <v>2.5.5.2 - Trust (secondary i/r)</v>
      </c>
      <c r="N214" s="59" t="str">
        <f t="shared" si="74"/>
        <v>Trust (secondary i/r)</v>
      </c>
      <c r="O214" s="56" t="str">
        <f>Table1[Full Reference Number]&amp;" - "&amp;Table1[Final Code level Name]</f>
        <v>2.5.5.2 - Trust (secondary i/r)</v>
      </c>
      <c r="P214" s="56"/>
      <c r="Q214" s="56" t="s">
        <v>1728</v>
      </c>
      <c r="R214" s="52" t="s">
        <v>47</v>
      </c>
      <c r="S214" s="52" t="s">
        <v>1726</v>
      </c>
      <c r="T214" s="52" t="s">
        <v>1561</v>
      </c>
      <c r="U214" s="52" t="str">
        <f>Table1[[#This Row],[Standard code for all incident types (Y/N)]]</f>
        <v>Yes</v>
      </c>
      <c r="V214" s="52" t="str">
        <f>Table1[[#This Row],[Standard Opt/Mandatory]]</f>
        <v>Opt</v>
      </c>
      <c r="W214" s="52" t="str">
        <f>Table1[[#This Row],[Standard code for all incident types (Y/N)]]</f>
        <v>Yes</v>
      </c>
      <c r="X214" s="52" t="str">
        <f>Table1[[#This Row],[Standard Opt/Mandatory]]</f>
        <v>Opt</v>
      </c>
      <c r="Y214" s="52" t="str">
        <f>Table1[[#This Row],[Standard code for all incident types (Y/N)]]</f>
        <v>Yes</v>
      </c>
      <c r="Z214" s="52" t="str">
        <f>Table1[[#This Row],[Standard Opt/Mandatory]]</f>
        <v>Opt</v>
      </c>
      <c r="AA214" s="52" t="str">
        <f>Table1[[#This Row],[Standard code for all incident types (Y/N)]]</f>
        <v>Yes</v>
      </c>
      <c r="AB214" s="52" t="str">
        <f>Table1[[#This Row],[Standard Opt/Mandatory]]</f>
        <v>Opt</v>
      </c>
      <c r="AC214" s="52" t="str">
        <f>Table1[[#This Row],[Standard code for all incident types (Y/N)]]</f>
        <v>Yes</v>
      </c>
      <c r="AD214" s="52" t="str">
        <f>Table1[[#This Row],[Standard Opt/Mandatory]]</f>
        <v>Opt</v>
      </c>
      <c r="AE214" s="52" t="str">
        <f>Table1[[#This Row],[Standard code for all incident types (Y/N)]]</f>
        <v>Yes</v>
      </c>
      <c r="AF214" s="52" t="str">
        <f>Table1[[#This Row],[Standard Opt/Mandatory]]</f>
        <v>Opt</v>
      </c>
      <c r="AG214" s="52"/>
    </row>
    <row r="215" spans="1:33" ht="15" customHeight="1" x14ac:dyDescent="0.25">
      <c r="A215" s="52">
        <f t="shared" ref="A215:A278" si="75">IF(F215&lt;&gt;F214,A214+1,A214)</f>
        <v>2</v>
      </c>
      <c r="B215" s="52">
        <f t="shared" ref="B215:B278" si="76">IF(ISERROR(IF(ISBLANK(H215),"",IF(F215&lt;&gt;F214,1,IF(H215&lt;&gt;H214,B214+1,B214)))),1,IF(ISBLANK(H215),"",IF(F215&lt;&gt;F214,1,IF(H215&lt;&gt;H214,B214+1,B214))))</f>
        <v>5</v>
      </c>
      <c r="C215" s="52">
        <f t="shared" ref="C215:C278" si="77">IF(ISERROR(IF(ISBLANK(J215),"",IF(H215&lt;&gt;H214,1,IF(J215&lt;&gt;J214,C214+1,C214)))),1,IF(ISBLANK(J215),"",IF(H215&lt;&gt;H214,1,IF(J215&lt;&gt;J214,C214+1,C214))))</f>
        <v>5</v>
      </c>
      <c r="D215" s="52">
        <f t="shared" ref="D215:D278" si="78">IF(ISERROR(IF(ISBLANK(L215),"",IF(J215&lt;&gt;J214,1,IF(L215&lt;&gt;L214,D214+1,D214)))),1,IF(ISBLANK(L215),"",IF(J215&lt;&gt;J214,1,IF(L215&lt;&gt;L214,D214+1,D214))))</f>
        <v>3</v>
      </c>
      <c r="E215" s="52" t="str">
        <f t="shared" si="69"/>
        <v>2.5.5.3</v>
      </c>
      <c r="F215" s="52" t="s">
        <v>2527</v>
      </c>
      <c r="G215" s="52" t="str">
        <f t="shared" si="70"/>
        <v>2 - Event codes</v>
      </c>
      <c r="H215" s="52" t="s">
        <v>2132</v>
      </c>
      <c r="I215" s="52" t="str">
        <f t="shared" si="71"/>
        <v>2.5 - Investigator details</v>
      </c>
      <c r="J215" s="52" t="s">
        <v>2622</v>
      </c>
      <c r="K215" s="78" t="str">
        <f t="shared" si="72"/>
        <v>2.5.5 - Secondary investigator organisation type</v>
      </c>
      <c r="L215" s="52" t="s">
        <v>2835</v>
      </c>
      <c r="M215" s="52" t="str">
        <f t="shared" si="73"/>
        <v>2.5.5.3 - Commissioner (secondary i/r)</v>
      </c>
      <c r="N215" s="59" t="str">
        <f t="shared" si="74"/>
        <v>Commissioner (secondary i/r)</v>
      </c>
      <c r="O215" s="56" t="str">
        <f>Table1[Full Reference Number]&amp;" - "&amp;Table1[Final Code level Name]</f>
        <v>2.5.5.3 - Commissioner (secondary i/r)</v>
      </c>
      <c r="P215" s="56"/>
      <c r="Q215" s="56" t="s">
        <v>1728</v>
      </c>
      <c r="R215" s="52" t="s">
        <v>47</v>
      </c>
      <c r="S215" s="52" t="s">
        <v>1726</v>
      </c>
      <c r="T215" s="52" t="s">
        <v>1561</v>
      </c>
      <c r="U215" s="52" t="str">
        <f>Table1[[#This Row],[Standard code for all incident types (Y/N)]]</f>
        <v>Yes</v>
      </c>
      <c r="V215" s="52" t="str">
        <f>Table1[[#This Row],[Standard Opt/Mandatory]]</f>
        <v>Opt</v>
      </c>
      <c r="W215" s="52" t="str">
        <f>Table1[[#This Row],[Standard code for all incident types (Y/N)]]</f>
        <v>Yes</v>
      </c>
      <c r="X215" s="52" t="str">
        <f>Table1[[#This Row],[Standard Opt/Mandatory]]</f>
        <v>Opt</v>
      </c>
      <c r="Y215" s="52" t="str">
        <f>Table1[[#This Row],[Standard code for all incident types (Y/N)]]</f>
        <v>Yes</v>
      </c>
      <c r="Z215" s="52" t="str">
        <f>Table1[[#This Row],[Standard Opt/Mandatory]]</f>
        <v>Opt</v>
      </c>
      <c r="AA215" s="52" t="str">
        <f>Table1[[#This Row],[Standard code for all incident types (Y/N)]]</f>
        <v>Yes</v>
      </c>
      <c r="AB215" s="52" t="str">
        <f>Table1[[#This Row],[Standard Opt/Mandatory]]</f>
        <v>Opt</v>
      </c>
      <c r="AC215" s="52" t="str">
        <f>Table1[[#This Row],[Standard code for all incident types (Y/N)]]</f>
        <v>Yes</v>
      </c>
      <c r="AD215" s="52" t="str">
        <f>Table1[[#This Row],[Standard Opt/Mandatory]]</f>
        <v>Opt</v>
      </c>
      <c r="AE215" s="52" t="str">
        <f>Table1[[#This Row],[Standard code for all incident types (Y/N)]]</f>
        <v>Yes</v>
      </c>
      <c r="AF215" s="52" t="str">
        <f>Table1[[#This Row],[Standard Opt/Mandatory]]</f>
        <v>Opt</v>
      </c>
      <c r="AG215" s="52"/>
    </row>
    <row r="216" spans="1:33" ht="15" customHeight="1" x14ac:dyDescent="0.25">
      <c r="A216" s="52">
        <f t="shared" si="75"/>
        <v>2</v>
      </c>
      <c r="B216" s="52">
        <f t="shared" si="76"/>
        <v>5</v>
      </c>
      <c r="C216" s="52">
        <f t="shared" si="77"/>
        <v>5</v>
      </c>
      <c r="D216" s="52">
        <f t="shared" si="78"/>
        <v>4</v>
      </c>
      <c r="E216" s="52" t="str">
        <f t="shared" si="69"/>
        <v>2.5.5.4</v>
      </c>
      <c r="F216" s="52" t="s">
        <v>2527</v>
      </c>
      <c r="G216" s="52" t="str">
        <f t="shared" si="70"/>
        <v>2 - Event codes</v>
      </c>
      <c r="H216" s="52" t="s">
        <v>2132</v>
      </c>
      <c r="I216" s="52" t="str">
        <f t="shared" si="71"/>
        <v>2.5 - Investigator details</v>
      </c>
      <c r="J216" s="52" t="s">
        <v>2622</v>
      </c>
      <c r="K216" s="78" t="str">
        <f t="shared" si="72"/>
        <v>2.5.5 - Secondary investigator organisation type</v>
      </c>
      <c r="L216" s="52" t="s">
        <v>2836</v>
      </c>
      <c r="M216" s="52" t="str">
        <f t="shared" si="73"/>
        <v>2.5.5.4 - Other (secondary i/r)</v>
      </c>
      <c r="N216" s="59" t="str">
        <f t="shared" si="74"/>
        <v>Other (secondary i/r)</v>
      </c>
      <c r="O216" s="56" t="str">
        <f>Table1[Full Reference Number]&amp;" - "&amp;Table1[Final Code level Name]</f>
        <v>2.5.5.4 - Other (secondary i/r)</v>
      </c>
      <c r="P216" s="56"/>
      <c r="Q216" s="56" t="s">
        <v>1728</v>
      </c>
      <c r="R216" s="52" t="s">
        <v>47</v>
      </c>
      <c r="S216" s="52" t="s">
        <v>1726</v>
      </c>
      <c r="T216" s="52" t="s">
        <v>1561</v>
      </c>
      <c r="U216" s="52" t="str">
        <f>Table1[[#This Row],[Standard code for all incident types (Y/N)]]</f>
        <v>Yes</v>
      </c>
      <c r="V216" s="52" t="str">
        <f>Table1[[#This Row],[Standard Opt/Mandatory]]</f>
        <v>Opt</v>
      </c>
      <c r="W216" s="52" t="str">
        <f>Table1[[#This Row],[Standard code for all incident types (Y/N)]]</f>
        <v>Yes</v>
      </c>
      <c r="X216" s="52" t="str">
        <f>Table1[[#This Row],[Standard Opt/Mandatory]]</f>
        <v>Opt</v>
      </c>
      <c r="Y216" s="52" t="str">
        <f>Table1[[#This Row],[Standard code for all incident types (Y/N)]]</f>
        <v>Yes</v>
      </c>
      <c r="Z216" s="52" t="str">
        <f>Table1[[#This Row],[Standard Opt/Mandatory]]</f>
        <v>Opt</v>
      </c>
      <c r="AA216" s="52" t="str">
        <f>Table1[[#This Row],[Standard code for all incident types (Y/N)]]</f>
        <v>Yes</v>
      </c>
      <c r="AB216" s="52" t="str">
        <f>Table1[[#This Row],[Standard Opt/Mandatory]]</f>
        <v>Opt</v>
      </c>
      <c r="AC216" s="52" t="str">
        <f>Table1[[#This Row],[Standard code for all incident types (Y/N)]]</f>
        <v>Yes</v>
      </c>
      <c r="AD216" s="52" t="str">
        <f>Table1[[#This Row],[Standard Opt/Mandatory]]</f>
        <v>Opt</v>
      </c>
      <c r="AE216" s="52" t="str">
        <f>Table1[[#This Row],[Standard code for all incident types (Y/N)]]</f>
        <v>Yes</v>
      </c>
      <c r="AF216" s="52" t="str">
        <f>Table1[[#This Row],[Standard Opt/Mandatory]]</f>
        <v>Opt</v>
      </c>
      <c r="AG216" s="52"/>
    </row>
    <row r="217" spans="1:33" ht="15" customHeight="1" x14ac:dyDescent="0.25">
      <c r="A217" s="52">
        <f t="shared" si="75"/>
        <v>2</v>
      </c>
      <c r="B217" s="52">
        <f t="shared" si="76"/>
        <v>5</v>
      </c>
      <c r="C217" s="52">
        <f t="shared" si="77"/>
        <v>6</v>
      </c>
      <c r="D217" s="52" t="str">
        <f t="shared" si="78"/>
        <v/>
      </c>
      <c r="E217" s="52" t="str">
        <f t="shared" si="69"/>
        <v>2.5.6</v>
      </c>
      <c r="F217" s="52" t="s">
        <v>2527</v>
      </c>
      <c r="G217" s="52" t="str">
        <f t="shared" si="70"/>
        <v>2 - Event codes</v>
      </c>
      <c r="H217" s="52" t="s">
        <v>2132</v>
      </c>
      <c r="I217" s="52" t="str">
        <f t="shared" si="71"/>
        <v>2.5 - Investigator details</v>
      </c>
      <c r="J217" s="52" t="s">
        <v>2623</v>
      </c>
      <c r="K217" s="77" t="str">
        <f t="shared" si="72"/>
        <v>2.5.6 - Secondary investigator organisation code</v>
      </c>
      <c r="L217" s="52"/>
      <c r="M217" s="52" t="str">
        <f t="shared" si="73"/>
        <v/>
      </c>
      <c r="N217" s="56" t="str">
        <f t="shared" si="74"/>
        <v>Secondary investigator organisation code</v>
      </c>
      <c r="O217" s="56" t="str">
        <f>Table1[Full Reference Number]&amp;" - "&amp;Table1[Final Code level Name]</f>
        <v>2.5.6 - Secondary investigator organisation code</v>
      </c>
      <c r="P217" s="60" t="s">
        <v>2552</v>
      </c>
      <c r="Q217" s="52" t="s">
        <v>1744</v>
      </c>
      <c r="R217" s="52" t="s">
        <v>47</v>
      </c>
      <c r="S217" s="52" t="s">
        <v>1730</v>
      </c>
      <c r="T217" s="52" t="s">
        <v>1561</v>
      </c>
      <c r="U217" s="52" t="str">
        <f>Table1[[#This Row],[Standard code for all incident types (Y/N)]]</f>
        <v>Yes</v>
      </c>
      <c r="V217" s="52" t="str">
        <f>Table1[[#This Row],[Standard Opt/Mandatory]]</f>
        <v>Man unless N/a</v>
      </c>
      <c r="W217" s="52" t="str">
        <f>Table1[[#This Row],[Standard code for all incident types (Y/N)]]</f>
        <v>Yes</v>
      </c>
      <c r="X217" s="52" t="str">
        <f>Table1[[#This Row],[Standard Opt/Mandatory]]</f>
        <v>Man unless N/a</v>
      </c>
      <c r="Y217" s="52" t="str">
        <f>Table1[[#This Row],[Standard code for all incident types (Y/N)]]</f>
        <v>Yes</v>
      </c>
      <c r="Z217" s="52" t="str">
        <f>Table1[[#This Row],[Standard Opt/Mandatory]]</f>
        <v>Man unless N/a</v>
      </c>
      <c r="AA217" s="52" t="str">
        <f>Table1[[#This Row],[Standard code for all incident types (Y/N)]]</f>
        <v>Yes</v>
      </c>
      <c r="AB217" s="52" t="str">
        <f>Table1[[#This Row],[Standard Opt/Mandatory]]</f>
        <v>Man unless N/a</v>
      </c>
      <c r="AC217" s="52" t="str">
        <f>Table1[[#This Row],[Standard code for all incident types (Y/N)]]</f>
        <v>Yes</v>
      </c>
      <c r="AD217" s="52" t="str">
        <f>Table1[[#This Row],[Standard Opt/Mandatory]]</f>
        <v>Man unless N/a</v>
      </c>
      <c r="AE217" s="52" t="str">
        <f>Table1[[#This Row],[Standard code for all incident types (Y/N)]]</f>
        <v>Yes</v>
      </c>
      <c r="AF217" s="52" t="str">
        <f>Table1[[#This Row],[Standard Opt/Mandatory]]</f>
        <v>Man unless N/a</v>
      </c>
      <c r="AG217" s="52"/>
    </row>
    <row r="218" spans="1:33" ht="15" customHeight="1" x14ac:dyDescent="0.25">
      <c r="A218" s="52">
        <f t="shared" si="75"/>
        <v>2</v>
      </c>
      <c r="B218" s="52">
        <f t="shared" si="76"/>
        <v>5</v>
      </c>
      <c r="C218" s="52">
        <f t="shared" si="77"/>
        <v>7</v>
      </c>
      <c r="D218" s="52" t="str">
        <f t="shared" si="78"/>
        <v/>
      </c>
      <c r="E218" s="52" t="str">
        <f t="shared" si="69"/>
        <v>2.5.7</v>
      </c>
      <c r="F218" s="52" t="s">
        <v>2527</v>
      </c>
      <c r="G218" s="52" t="str">
        <f t="shared" si="70"/>
        <v>2 - Event codes</v>
      </c>
      <c r="H218" s="52" t="s">
        <v>2132</v>
      </c>
      <c r="I218" s="52" t="str">
        <f t="shared" si="71"/>
        <v>2.5 - Investigator details</v>
      </c>
      <c r="J218" s="52" t="s">
        <v>2751</v>
      </c>
      <c r="K218" s="78" t="str">
        <f t="shared" si="72"/>
        <v>2.5.7 - Secondary investigator organisation name</v>
      </c>
      <c r="L218" s="52"/>
      <c r="M218" s="52" t="str">
        <f t="shared" si="73"/>
        <v/>
      </c>
      <c r="N218" s="59" t="str">
        <f t="shared" si="74"/>
        <v>Secondary investigator organisation name</v>
      </c>
      <c r="O218" s="56" t="str">
        <f>Table1[Full Reference Number]&amp;" - "&amp;Table1[Final Code level Name]</f>
        <v>2.5.7 - Secondary investigator organisation name</v>
      </c>
      <c r="P218" s="56"/>
      <c r="Q218" s="56" t="s">
        <v>1744</v>
      </c>
      <c r="R218" s="52" t="s">
        <v>47</v>
      </c>
      <c r="S218" s="52" t="s">
        <v>1730</v>
      </c>
      <c r="T218" s="52" t="s">
        <v>1561</v>
      </c>
      <c r="U218" s="52" t="str">
        <f>Table1[[#This Row],[Standard code for all incident types (Y/N)]]</f>
        <v>Yes</v>
      </c>
      <c r="V218" s="52" t="str">
        <f>Table1[[#This Row],[Standard Opt/Mandatory]]</f>
        <v>Man unless N/a</v>
      </c>
      <c r="W218" s="52" t="str">
        <f>Table1[[#This Row],[Standard code for all incident types (Y/N)]]</f>
        <v>Yes</v>
      </c>
      <c r="X218" s="52" t="str">
        <f>Table1[[#This Row],[Standard Opt/Mandatory]]</f>
        <v>Man unless N/a</v>
      </c>
      <c r="Y218" s="52" t="str">
        <f>Table1[[#This Row],[Standard code for all incident types (Y/N)]]</f>
        <v>Yes</v>
      </c>
      <c r="Z218" s="52" t="str">
        <f>Table1[[#This Row],[Standard Opt/Mandatory]]</f>
        <v>Man unless N/a</v>
      </c>
      <c r="AA218" s="52" t="str">
        <f>Table1[[#This Row],[Standard code for all incident types (Y/N)]]</f>
        <v>Yes</v>
      </c>
      <c r="AB218" s="52" t="str">
        <f>Table1[[#This Row],[Standard Opt/Mandatory]]</f>
        <v>Man unless N/a</v>
      </c>
      <c r="AC218" s="52" t="str">
        <f>Table1[[#This Row],[Standard code for all incident types (Y/N)]]</f>
        <v>Yes</v>
      </c>
      <c r="AD218" s="52" t="str">
        <f>Table1[[#This Row],[Standard Opt/Mandatory]]</f>
        <v>Man unless N/a</v>
      </c>
      <c r="AE218" s="52" t="str">
        <f>Table1[[#This Row],[Standard code for all incident types (Y/N)]]</f>
        <v>Yes</v>
      </c>
      <c r="AF218" s="52" t="str">
        <f>Table1[[#This Row],[Standard Opt/Mandatory]]</f>
        <v>Man unless N/a</v>
      </c>
      <c r="AG218" s="52"/>
    </row>
    <row r="219" spans="1:33" ht="15" customHeight="1" x14ac:dyDescent="0.25">
      <c r="A219" s="52">
        <f t="shared" si="75"/>
        <v>2</v>
      </c>
      <c r="B219" s="52">
        <f t="shared" si="76"/>
        <v>5</v>
      </c>
      <c r="C219" s="52">
        <f t="shared" si="77"/>
        <v>8</v>
      </c>
      <c r="D219" s="52" t="str">
        <f t="shared" si="78"/>
        <v/>
      </c>
      <c r="E219" s="52" t="str">
        <f t="shared" si="69"/>
        <v>2.5.8</v>
      </c>
      <c r="F219" s="52" t="s">
        <v>2527</v>
      </c>
      <c r="G219" s="52" t="str">
        <f t="shared" si="70"/>
        <v>2 - Event codes</v>
      </c>
      <c r="H219" s="52" t="s">
        <v>2132</v>
      </c>
      <c r="I219" s="52" t="str">
        <f t="shared" si="71"/>
        <v>2.5 - Investigator details</v>
      </c>
      <c r="J219" s="52" t="s">
        <v>2624</v>
      </c>
      <c r="K219" s="78" t="str">
        <f t="shared" si="72"/>
        <v>2.5.8 - Secondary investigator complaint/incident reference</v>
      </c>
      <c r="L219" s="52"/>
      <c r="M219" s="52" t="str">
        <f t="shared" si="73"/>
        <v/>
      </c>
      <c r="N219" s="59" t="str">
        <f t="shared" si="74"/>
        <v>Secondary investigator complaint/incident reference</v>
      </c>
      <c r="O219" s="56" t="str">
        <f>Table1[Full Reference Number]&amp;" - "&amp;Table1[Final Code level Name]</f>
        <v>2.5.8 - Secondary investigator complaint/incident reference</v>
      </c>
      <c r="P219" s="56"/>
      <c r="Q219" s="56" t="s">
        <v>1744</v>
      </c>
      <c r="R219" s="52" t="s">
        <v>47</v>
      </c>
      <c r="S219" s="52" t="s">
        <v>1730</v>
      </c>
      <c r="T219" s="52" t="s">
        <v>1561</v>
      </c>
      <c r="U219" s="52" t="str">
        <f>Table1[[#This Row],[Standard code for all incident types (Y/N)]]</f>
        <v>Yes</v>
      </c>
      <c r="V219" s="52" t="str">
        <f>Table1[[#This Row],[Standard Opt/Mandatory]]</f>
        <v>Man unless N/a</v>
      </c>
      <c r="W219" s="52" t="str">
        <f>Table1[[#This Row],[Standard code for all incident types (Y/N)]]</f>
        <v>Yes</v>
      </c>
      <c r="X219" s="52" t="str">
        <f>Table1[[#This Row],[Standard Opt/Mandatory]]</f>
        <v>Man unless N/a</v>
      </c>
      <c r="Y219" s="52" t="str">
        <f>Table1[[#This Row],[Standard code for all incident types (Y/N)]]</f>
        <v>Yes</v>
      </c>
      <c r="Z219" s="52" t="str">
        <f>Table1[[#This Row],[Standard Opt/Mandatory]]</f>
        <v>Man unless N/a</v>
      </c>
      <c r="AA219" s="52" t="str">
        <f>Table1[[#This Row],[Standard code for all incident types (Y/N)]]</f>
        <v>Yes</v>
      </c>
      <c r="AB219" s="52" t="str">
        <f>Table1[[#This Row],[Standard Opt/Mandatory]]</f>
        <v>Man unless N/a</v>
      </c>
      <c r="AC219" s="52" t="str">
        <f>Table1[[#This Row],[Standard code for all incident types (Y/N)]]</f>
        <v>Yes</v>
      </c>
      <c r="AD219" s="52" t="str">
        <f>Table1[[#This Row],[Standard Opt/Mandatory]]</f>
        <v>Man unless N/a</v>
      </c>
      <c r="AE219" s="52" t="str">
        <f>Table1[[#This Row],[Standard code for all incident types (Y/N)]]</f>
        <v>Yes</v>
      </c>
      <c r="AF219" s="52" t="str">
        <f>Table1[[#This Row],[Standard Opt/Mandatory]]</f>
        <v>Man unless N/a</v>
      </c>
      <c r="AG219" s="52"/>
    </row>
    <row r="220" spans="1:33" ht="15" customHeight="1" x14ac:dyDescent="0.25">
      <c r="A220" s="52">
        <f t="shared" si="75"/>
        <v>2</v>
      </c>
      <c r="B220" s="52">
        <f t="shared" si="76"/>
        <v>6</v>
      </c>
      <c r="C220" s="52" t="str">
        <f t="shared" si="77"/>
        <v/>
      </c>
      <c r="D220" s="52" t="str">
        <f t="shared" si="78"/>
        <v/>
      </c>
      <c r="E220" s="61" t="str">
        <f>A220&amp;IF(B220="","","."&amp;B220)&amp;IF(C220="","","."&amp;C220)&amp;IF(D220="","","."&amp;D220)</f>
        <v>2.6</v>
      </c>
      <c r="F220" s="52" t="s">
        <v>2527</v>
      </c>
      <c r="G220" s="63" t="str">
        <f>A220&amp;" - "&amp;F220</f>
        <v>2 - Event codes</v>
      </c>
      <c r="H220" s="62" t="s">
        <v>2531</v>
      </c>
      <c r="I220" s="63" t="str">
        <f>IF(B220="","",A220&amp;"."&amp;B220&amp;" - "&amp;H220)</f>
        <v>2.6 - Incident close details</v>
      </c>
      <c r="J220" s="52"/>
      <c r="K220" s="63" t="str">
        <f>IF(C220="","",A220&amp;"."&amp;B220&amp;"."&amp;C220&amp;" - "&amp;J220)</f>
        <v/>
      </c>
      <c r="L220" s="62"/>
      <c r="M220" s="63" t="str">
        <f>IF(D220="","",A220&amp;"."&amp;B220&amp;"."&amp;C220&amp;"."&amp;D220&amp;" - "&amp;L220)</f>
        <v/>
      </c>
      <c r="N220" s="65" t="str">
        <f>IF(NOT(ISBLANK(L220)),L220,
IF(NOT(ISBLANK(J220)),J220,
IF(NOT(ISBLANK(H220)),H220,
IF(NOT(ISBLANK(F220)),F220))))</f>
        <v>Incident close details</v>
      </c>
      <c r="O220" s="65" t="str">
        <f>Table1[Full Reference Number]&amp;" - "&amp;Table1[Final Code level Name]</f>
        <v>2.6 - Incident close details</v>
      </c>
      <c r="P220" s="66"/>
      <c r="Q220" s="66" t="s">
        <v>837</v>
      </c>
      <c r="R220" s="52" t="s">
        <v>47</v>
      </c>
      <c r="S220" s="52" t="s">
        <v>1727</v>
      </c>
      <c r="T220" s="52" t="s">
        <v>1561</v>
      </c>
      <c r="U220" s="52" t="str">
        <f>Table1[[#This Row],[Standard code for all incident types (Y/N)]]</f>
        <v>Yes</v>
      </c>
      <c r="V220" s="52" t="str">
        <f>Table1[[#This Row],[Standard Opt/Mandatory]]</f>
        <v>Man</v>
      </c>
      <c r="W220" s="52" t="str">
        <f>Table1[[#This Row],[Standard code for all incident types (Y/N)]]</f>
        <v>Yes</v>
      </c>
      <c r="X220" s="52" t="str">
        <f>Table1[[#This Row],[Standard Opt/Mandatory]]</f>
        <v>Man</v>
      </c>
      <c r="Y220" s="52" t="str">
        <f>Table1[[#This Row],[Standard code for all incident types (Y/N)]]</f>
        <v>Yes</v>
      </c>
      <c r="Z220" s="52" t="str">
        <f>Table1[[#This Row],[Standard Opt/Mandatory]]</f>
        <v>Man</v>
      </c>
      <c r="AA220" s="52" t="str">
        <f>Table1[[#This Row],[Standard code for all incident types (Y/N)]]</f>
        <v>Yes</v>
      </c>
      <c r="AB220" s="52" t="str">
        <f>Table1[[#This Row],[Standard Opt/Mandatory]]</f>
        <v>Man</v>
      </c>
      <c r="AC220" s="52" t="str">
        <f>Table1[[#This Row],[Standard code for all incident types (Y/N)]]</f>
        <v>Yes</v>
      </c>
      <c r="AD220" s="52" t="str">
        <f>Table1[[#This Row],[Standard Opt/Mandatory]]</f>
        <v>Man</v>
      </c>
      <c r="AE220" s="52" t="str">
        <f>Table1[[#This Row],[Standard code for all incident types (Y/N)]]</f>
        <v>Yes</v>
      </c>
      <c r="AF220" s="52" t="str">
        <f>Table1[[#This Row],[Standard Opt/Mandatory]]</f>
        <v>Man</v>
      </c>
      <c r="AG220" s="52"/>
    </row>
    <row r="221" spans="1:33" ht="15" customHeight="1" x14ac:dyDescent="0.25">
      <c r="A221" s="52">
        <f t="shared" si="75"/>
        <v>2</v>
      </c>
      <c r="B221" s="52">
        <f t="shared" si="76"/>
        <v>6</v>
      </c>
      <c r="C221" s="52">
        <f t="shared" si="77"/>
        <v>1</v>
      </c>
      <c r="D221" s="52" t="str">
        <f t="shared" si="78"/>
        <v/>
      </c>
      <c r="E221" s="61" t="str">
        <f>A221&amp;IF(B221="","","."&amp;B221)&amp;IF(C221="","","."&amp;C221)&amp;IF(D221="","","."&amp;D221)</f>
        <v>2.6.1</v>
      </c>
      <c r="F221" s="52" t="s">
        <v>2527</v>
      </c>
      <c r="G221" s="63" t="str">
        <f>A221&amp;" - "&amp;F221</f>
        <v>2 - Event codes</v>
      </c>
      <c r="H221" s="62" t="s">
        <v>2531</v>
      </c>
      <c r="I221" s="63" t="str">
        <f>IF(B221="","",A221&amp;"."&amp;B221&amp;" - "&amp;H221)</f>
        <v>2.6 - Incident close details</v>
      </c>
      <c r="J221" s="52" t="s">
        <v>2554</v>
      </c>
      <c r="K221" s="63" t="str">
        <f>IF(C221="","",A221&amp;"."&amp;B221&amp;"."&amp;C221&amp;" - "&amp;J221)</f>
        <v>2.6.1 - Date of most recent information in this report</v>
      </c>
      <c r="L221" s="62"/>
      <c r="M221" s="63" t="str">
        <f>IF(D221="","",A221&amp;"."&amp;B221&amp;"."&amp;C221&amp;"."&amp;D221&amp;" - "&amp;L221)</f>
        <v/>
      </c>
      <c r="N221" s="65" t="str">
        <f>IF(NOT(ISBLANK(L221)),L221,
IF(NOT(ISBLANK(J221)),J221,
IF(NOT(ISBLANK(H221)),H221,
IF(NOT(ISBLANK(F221)),F221))))</f>
        <v>Date of most recent information in this report</v>
      </c>
      <c r="O221" s="65" t="str">
        <f>Table1[Full Reference Number]&amp;" - "&amp;Table1[Final Code level Name]</f>
        <v>2.6.1 - Date of most recent information in this report</v>
      </c>
      <c r="P221" s="66"/>
      <c r="Q221" s="66" t="s">
        <v>1749</v>
      </c>
      <c r="R221" s="52" t="s">
        <v>47</v>
      </c>
      <c r="S221" s="52" t="s">
        <v>1727</v>
      </c>
      <c r="T221" s="52" t="s">
        <v>1561</v>
      </c>
      <c r="U221" s="52" t="str">
        <f>Table1[[#This Row],[Standard code for all incident types (Y/N)]]</f>
        <v>Yes</v>
      </c>
      <c r="V221" s="52" t="str">
        <f>Table1[[#This Row],[Standard Opt/Mandatory]]</f>
        <v>Man</v>
      </c>
      <c r="W221" s="52" t="str">
        <f>Table1[[#This Row],[Standard code for all incident types (Y/N)]]</f>
        <v>Yes</v>
      </c>
      <c r="X221" s="52" t="str">
        <f>Table1[[#This Row],[Standard Opt/Mandatory]]</f>
        <v>Man</v>
      </c>
      <c r="Y221" s="52" t="str">
        <f>Table1[[#This Row],[Standard code for all incident types (Y/N)]]</f>
        <v>Yes</v>
      </c>
      <c r="Z221" s="52" t="str">
        <f>Table1[[#This Row],[Standard Opt/Mandatory]]</f>
        <v>Man</v>
      </c>
      <c r="AA221" s="52" t="str">
        <f>Table1[[#This Row],[Standard code for all incident types (Y/N)]]</f>
        <v>Yes</v>
      </c>
      <c r="AB221" s="52" t="str">
        <f>Table1[[#This Row],[Standard Opt/Mandatory]]</f>
        <v>Man</v>
      </c>
      <c r="AC221" s="52" t="str">
        <f>Table1[[#This Row],[Standard code for all incident types (Y/N)]]</f>
        <v>Yes</v>
      </c>
      <c r="AD221" s="52" t="str">
        <f>Table1[[#This Row],[Standard Opt/Mandatory]]</f>
        <v>Man</v>
      </c>
      <c r="AE221" s="52" t="str">
        <f>Table1[[#This Row],[Standard code for all incident types (Y/N)]]</f>
        <v>Yes</v>
      </c>
      <c r="AF221" s="52" t="str">
        <f>Table1[[#This Row],[Standard Opt/Mandatory]]</f>
        <v>Man</v>
      </c>
      <c r="AG221" s="52"/>
    </row>
    <row r="222" spans="1:33" ht="15" customHeight="1" x14ac:dyDescent="0.25">
      <c r="A222" s="52">
        <f t="shared" si="75"/>
        <v>2</v>
      </c>
      <c r="B222" s="52">
        <f t="shared" si="76"/>
        <v>6</v>
      </c>
      <c r="C222" s="52">
        <f t="shared" si="77"/>
        <v>2</v>
      </c>
      <c r="D222" s="52" t="str">
        <f t="shared" si="78"/>
        <v/>
      </c>
      <c r="E222" s="61" t="str">
        <f>A222&amp;IF(B222="","","."&amp;B222)&amp;IF(C222="","","."&amp;C222)&amp;IF(D222="","","."&amp;D222)</f>
        <v>2.6.2</v>
      </c>
      <c r="F222" s="52" t="s">
        <v>2527</v>
      </c>
      <c r="G222" s="63" t="str">
        <f>A222&amp;" - "&amp;F222</f>
        <v>2 - Event codes</v>
      </c>
      <c r="H222" s="62" t="s">
        <v>2531</v>
      </c>
      <c r="I222" s="63" t="str">
        <f>IF(B222="","",A222&amp;"."&amp;B222&amp;" - "&amp;H222)</f>
        <v>2.6 - Incident close details</v>
      </c>
      <c r="J222" s="52" t="s">
        <v>2532</v>
      </c>
      <c r="K222" s="63" t="str">
        <f>IF(C222="","",A222&amp;"."&amp;B222&amp;"."&amp;C222&amp;" - "&amp;J222)</f>
        <v>2.6.2 - Date complaint / incident closed</v>
      </c>
      <c r="L222" s="62"/>
      <c r="M222" s="63" t="str">
        <f>IF(D222="","",A222&amp;"."&amp;B222&amp;"."&amp;C222&amp;"."&amp;D222&amp;" - "&amp;L222)</f>
        <v/>
      </c>
      <c r="N222" s="65" t="str">
        <f>IF(NOT(ISBLANK(L222)),L222,
IF(NOT(ISBLANK(J222)),J222,
IF(NOT(ISBLANK(H222)),H222,
IF(NOT(ISBLANK(F222)),F222))))</f>
        <v>Date complaint / incident closed</v>
      </c>
      <c r="O222" s="65" t="str">
        <f>Table1[Full Reference Number]&amp;" - "&amp;Table1[Final Code level Name]</f>
        <v>2.6.2 - Date complaint / incident closed</v>
      </c>
      <c r="P222" s="66" t="s">
        <v>2533</v>
      </c>
      <c r="Q222" s="66" t="s">
        <v>1749</v>
      </c>
      <c r="R222" s="52" t="s">
        <v>47</v>
      </c>
      <c r="S222" s="52" t="s">
        <v>1727</v>
      </c>
      <c r="T222" s="52" t="s">
        <v>1561</v>
      </c>
      <c r="U222" s="52" t="str">
        <f>Table1[[#This Row],[Standard code for all incident types (Y/N)]]</f>
        <v>Yes</v>
      </c>
      <c r="V222" s="52" t="str">
        <f>Table1[[#This Row],[Standard Opt/Mandatory]]</f>
        <v>Man</v>
      </c>
      <c r="W222" s="52" t="str">
        <f>Table1[[#This Row],[Standard code for all incident types (Y/N)]]</f>
        <v>Yes</v>
      </c>
      <c r="X222" s="52" t="str">
        <f>Table1[[#This Row],[Standard Opt/Mandatory]]</f>
        <v>Man</v>
      </c>
      <c r="Y222" s="52" t="str">
        <f>Table1[[#This Row],[Standard code for all incident types (Y/N)]]</f>
        <v>Yes</v>
      </c>
      <c r="Z222" s="52" t="str">
        <f>Table1[[#This Row],[Standard Opt/Mandatory]]</f>
        <v>Man</v>
      </c>
      <c r="AA222" s="52" t="str">
        <f>Table1[[#This Row],[Standard code for all incident types (Y/N)]]</f>
        <v>Yes</v>
      </c>
      <c r="AB222" s="52" t="str">
        <f>Table1[[#This Row],[Standard Opt/Mandatory]]</f>
        <v>Man</v>
      </c>
      <c r="AC222" s="52" t="str">
        <f>Table1[[#This Row],[Standard code for all incident types (Y/N)]]</f>
        <v>Yes</v>
      </c>
      <c r="AD222" s="52" t="str">
        <f>Table1[[#This Row],[Standard Opt/Mandatory]]</f>
        <v>Man</v>
      </c>
      <c r="AE222" s="52" t="str">
        <f>Table1[[#This Row],[Standard code for all incident types (Y/N)]]</f>
        <v>Yes</v>
      </c>
      <c r="AF222" s="52" t="str">
        <f>Table1[[#This Row],[Standard Opt/Mandatory]]</f>
        <v>Man</v>
      </c>
      <c r="AG222" s="52" t="s">
        <v>2666</v>
      </c>
    </row>
    <row r="223" spans="1:33" s="48" customFormat="1" ht="15" customHeight="1" x14ac:dyDescent="0.25">
      <c r="A223" s="52">
        <f t="shared" si="75"/>
        <v>3</v>
      </c>
      <c r="B223" s="52" t="str">
        <f t="shared" si="76"/>
        <v/>
      </c>
      <c r="C223" s="52" t="str">
        <f t="shared" si="77"/>
        <v/>
      </c>
      <c r="D223" s="52" t="str">
        <f t="shared" si="78"/>
        <v/>
      </c>
      <c r="E223" s="52" t="str">
        <f t="shared" ref="E223:E257" si="79">A223&amp;IF(B223="","","."&amp;B223)&amp;IF(C223="","","."&amp;C223)&amp;IF(D223="","","."&amp;D223)</f>
        <v>3</v>
      </c>
      <c r="F223" s="52" t="s">
        <v>2694</v>
      </c>
      <c r="G223" s="52" t="str">
        <f t="shared" ref="G223:G257" si="80">A223&amp;" - "&amp;F223</f>
        <v>3 - Outcome based codes</v>
      </c>
      <c r="H223" s="52"/>
      <c r="I223" s="52" t="str">
        <f t="shared" ref="I223:I257" si="81">IF(B223="","",A223&amp;"."&amp;B223&amp;" - "&amp;H223)</f>
        <v/>
      </c>
      <c r="J223" s="52"/>
      <c r="K223" s="52" t="str">
        <f t="shared" ref="K223:K257" si="82">IF(C223="","",A223&amp;"."&amp;B223&amp;"."&amp;C223&amp;" - "&amp;J223)</f>
        <v/>
      </c>
      <c r="L223" s="52"/>
      <c r="M223" s="52" t="str">
        <f t="shared" ref="M223:M257" si="83">IF(D223="","",A223&amp;"."&amp;B223&amp;"."&amp;C223&amp;"."&amp;D223&amp;" - "&amp;L223)</f>
        <v/>
      </c>
      <c r="N223" s="56" t="str">
        <f t="shared" ref="N223:N257" si="84">IF(NOT(ISBLANK(L223)),L223,
IF(NOT(ISBLANK(J223)),J223,
IF(NOT(ISBLANK(H223)),H223,
IF(NOT(ISBLANK(F223)),F223))))</f>
        <v>Outcome based codes</v>
      </c>
      <c r="O223" s="56" t="str">
        <f>Table1[Full Reference Number]&amp;" - "&amp;Table1[Final Code level Name]</f>
        <v>3 - Outcome based codes</v>
      </c>
      <c r="P223" s="56"/>
      <c r="Q223" s="52" t="s">
        <v>837</v>
      </c>
      <c r="R223" s="52" t="s">
        <v>1561</v>
      </c>
      <c r="S223" s="52" t="s">
        <v>1746</v>
      </c>
      <c r="T223" s="52" t="s">
        <v>1561</v>
      </c>
      <c r="U223" s="52" t="str">
        <f>Table1[[#This Row],[Standard code for all incident types (Y/N)]]</f>
        <v xml:space="preserve">No </v>
      </c>
      <c r="V223" s="52" t="str">
        <f>Table1[[#This Row],[Standard Opt/Mandatory]]</f>
        <v>n/a</v>
      </c>
      <c r="W223" s="52" t="str">
        <f>Table1[[#This Row],[Standard code for all incident types (Y/N)]]</f>
        <v xml:space="preserve">No </v>
      </c>
      <c r="X223" s="52" t="str">
        <f>Table1[[#This Row],[Standard Opt/Mandatory]]</f>
        <v>n/a</v>
      </c>
      <c r="Y223" s="52" t="str">
        <f>Table1[[#This Row],[Standard code for all incident types (Y/N)]]</f>
        <v xml:space="preserve">No </v>
      </c>
      <c r="Z223" s="52" t="str">
        <f>Table1[[#This Row],[Standard Opt/Mandatory]]</f>
        <v>n/a</v>
      </c>
      <c r="AA223" s="52" t="str">
        <f>Table1[[#This Row],[Standard code for all incident types (Y/N)]]</f>
        <v xml:space="preserve">No </v>
      </c>
      <c r="AB223" s="52" t="str">
        <f>Table1[[#This Row],[Standard Opt/Mandatory]]</f>
        <v>n/a</v>
      </c>
      <c r="AC223" s="52" t="str">
        <f>Table1[[#This Row],[Standard code for all incident types (Y/N)]]</f>
        <v xml:space="preserve">No </v>
      </c>
      <c r="AD223" s="52" t="str">
        <f>Table1[[#This Row],[Standard Opt/Mandatory]]</f>
        <v>n/a</v>
      </c>
      <c r="AE223" s="52" t="str">
        <f>Table1[[#This Row],[Standard code for all incident types (Y/N)]]</f>
        <v xml:space="preserve">No </v>
      </c>
      <c r="AF223" s="52" t="str">
        <f>Table1[[#This Row],[Standard Opt/Mandatory]]</f>
        <v>n/a</v>
      </c>
      <c r="AG223" s="52"/>
    </row>
    <row r="224" spans="1:33" ht="15" customHeight="1" x14ac:dyDescent="0.25">
      <c r="A224" s="52">
        <f t="shared" si="75"/>
        <v>3</v>
      </c>
      <c r="B224" s="52">
        <f t="shared" si="76"/>
        <v>1</v>
      </c>
      <c r="C224" s="52" t="str">
        <f t="shared" si="77"/>
        <v/>
      </c>
      <c r="D224" s="52" t="str">
        <f t="shared" si="78"/>
        <v/>
      </c>
      <c r="E224" s="52" t="str">
        <f t="shared" si="79"/>
        <v>3.1</v>
      </c>
      <c r="F224" s="52" t="s">
        <v>2694</v>
      </c>
      <c r="G224" s="52" t="str">
        <f t="shared" si="80"/>
        <v>3 - Outcome based codes</v>
      </c>
      <c r="H224" s="52" t="s">
        <v>2705</v>
      </c>
      <c r="I224" s="52" t="str">
        <f t="shared" si="81"/>
        <v>3.1 - Patient safety incident</v>
      </c>
      <c r="J224" s="52"/>
      <c r="K224" s="52" t="str">
        <f t="shared" si="82"/>
        <v/>
      </c>
      <c r="L224" s="52"/>
      <c r="M224" s="52" t="str">
        <f t="shared" si="83"/>
        <v/>
      </c>
      <c r="N224" s="56" t="str">
        <f t="shared" si="84"/>
        <v>Patient safety incident</v>
      </c>
      <c r="O224" s="56" t="str">
        <f>Table1[Full Reference Number]&amp;" - "&amp;Table1[Final Code level Name]</f>
        <v>3.1 - Patient safety incident</v>
      </c>
      <c r="P224" s="56" t="s">
        <v>50</v>
      </c>
      <c r="Q224" s="52" t="s">
        <v>837</v>
      </c>
      <c r="R224" s="52" t="s">
        <v>1561</v>
      </c>
      <c r="S224" s="52" t="s">
        <v>1746</v>
      </c>
      <c r="T224" s="52" t="s">
        <v>1561</v>
      </c>
      <c r="U224" s="52" t="str">
        <f>Table1[[#This Row],[Standard code for all incident types (Y/N)]]</f>
        <v xml:space="preserve">No </v>
      </c>
      <c r="V224" s="52" t="str">
        <f>Table1[[#This Row],[Standard Opt/Mandatory]]</f>
        <v>n/a</v>
      </c>
      <c r="W224" s="52" t="str">
        <f>Table1[[#This Row],[Standard code for all incident types (Y/N)]]</f>
        <v xml:space="preserve">No </v>
      </c>
      <c r="X224" s="52" t="str">
        <f>Table1[[#This Row],[Standard Opt/Mandatory]]</f>
        <v>n/a</v>
      </c>
      <c r="Y224" s="52" t="str">
        <f>Table1[[#This Row],[Standard code for all incident types (Y/N)]]</f>
        <v xml:space="preserve">No </v>
      </c>
      <c r="Z224" s="52" t="str">
        <f>Table1[[#This Row],[Standard Opt/Mandatory]]</f>
        <v>n/a</v>
      </c>
      <c r="AA224" s="52" t="s">
        <v>47</v>
      </c>
      <c r="AB224" s="52" t="s">
        <v>1727</v>
      </c>
      <c r="AC224" s="52" t="str">
        <f>Table1[[#This Row],[Standard code for all incident types (Y/N)]]</f>
        <v xml:space="preserve">No </v>
      </c>
      <c r="AD224" s="52" t="str">
        <f>Table1[[#This Row],[Standard Opt/Mandatory]]</f>
        <v>n/a</v>
      </c>
      <c r="AE224" s="52" t="str">
        <f>Table1[[#This Row],[Standard code for all incident types (Y/N)]]</f>
        <v xml:space="preserve">No </v>
      </c>
      <c r="AF224" s="52" t="str">
        <f>Table1[[#This Row],[Standard Opt/Mandatory]]</f>
        <v>n/a</v>
      </c>
      <c r="AG224" s="52"/>
    </row>
    <row r="225" spans="1:72" s="47" customFormat="1" ht="15" customHeight="1" x14ac:dyDescent="0.25">
      <c r="A225" s="52">
        <f t="shared" si="75"/>
        <v>3</v>
      </c>
      <c r="B225" s="52">
        <f t="shared" si="76"/>
        <v>1</v>
      </c>
      <c r="C225" s="52">
        <f t="shared" si="77"/>
        <v>1</v>
      </c>
      <c r="D225" s="52" t="str">
        <f t="shared" si="78"/>
        <v/>
      </c>
      <c r="E225" s="52" t="str">
        <f t="shared" ref="E225:E231" si="85">A225&amp;IF(B225="","","."&amp;B225)&amp;IF(C225="","","."&amp;C225)&amp;IF(D225="","","."&amp;D225)</f>
        <v>3.1.1</v>
      </c>
      <c r="F225" s="52" t="s">
        <v>2694</v>
      </c>
      <c r="G225" s="52" t="str">
        <f t="shared" ref="G225:G231" si="86">A225&amp;" - "&amp;F225</f>
        <v>3 - Outcome based codes</v>
      </c>
      <c r="H225" s="52" t="s">
        <v>2705</v>
      </c>
      <c r="I225" s="52" t="str">
        <f t="shared" ref="I225:I231" si="87">IF(B225="","",A225&amp;"."&amp;B225&amp;" - "&amp;H225)</f>
        <v>3.1 - Patient safety incident</v>
      </c>
      <c r="J225" s="55" t="s">
        <v>2752</v>
      </c>
      <c r="K225" s="52" t="str">
        <f t="shared" ref="K225:K231" si="88">IF(C225="","",A225&amp;"."&amp;B225&amp;"."&amp;C225&amp;" - "&amp;J225)</f>
        <v>3.1.1 - Degree of patient harm</v>
      </c>
      <c r="L225" s="52"/>
      <c r="M225" s="52" t="str">
        <f t="shared" ref="M225:M231" si="89">IF(D225="","",A225&amp;"."&amp;B225&amp;"."&amp;C225&amp;"."&amp;D225&amp;" - "&amp;L225)</f>
        <v/>
      </c>
      <c r="N225" s="56" t="str">
        <f t="shared" ref="N225:N231" si="90">IF(NOT(ISBLANK(L225)),L225,
IF(NOT(ISBLANK(J225)),J225,
IF(NOT(ISBLANK(H225)),H225,
IF(NOT(ISBLANK(F225)),F225))))</f>
        <v>Degree of patient harm</v>
      </c>
      <c r="O225" s="56" t="str">
        <f>Table1[Full Reference Number]&amp;" - "&amp;Table1[Final Code level Name]</f>
        <v>3.1.1 - Degree of patient harm</v>
      </c>
      <c r="P225" s="56" t="s">
        <v>1619</v>
      </c>
      <c r="Q225" s="52" t="s">
        <v>837</v>
      </c>
      <c r="R225" s="52" t="s">
        <v>47</v>
      </c>
      <c r="S225" s="52" t="s">
        <v>1730</v>
      </c>
      <c r="T225" s="52" t="s">
        <v>1561</v>
      </c>
      <c r="U225" s="52" t="str">
        <f>Table1[[#This Row],[Standard code for all incident types (Y/N)]]</f>
        <v>Yes</v>
      </c>
      <c r="V225" s="52" t="str">
        <f>Table1[[#This Row],[Standard Opt/Mandatory]]</f>
        <v>Man unless N/a</v>
      </c>
      <c r="W225" s="52" t="str">
        <f>Table1[[#This Row],[Standard code for all incident types (Y/N)]]</f>
        <v>Yes</v>
      </c>
      <c r="X225" s="52" t="str">
        <f>Table1[[#This Row],[Standard Opt/Mandatory]]</f>
        <v>Man unless N/a</v>
      </c>
      <c r="Y225" s="52" t="str">
        <f>Table1[[#This Row],[Standard code for all incident types (Y/N)]]</f>
        <v>Yes</v>
      </c>
      <c r="Z225" s="52" t="str">
        <f>Table1[[#This Row],[Standard Opt/Mandatory]]</f>
        <v>Man unless N/a</v>
      </c>
      <c r="AA225" s="52" t="str">
        <f>Table1[[#This Row],[Standard code for all incident types (Y/N)]]</f>
        <v>Yes</v>
      </c>
      <c r="AB225" s="52" t="str">
        <f>Table1[[#This Row],[Standard Opt/Mandatory]]</f>
        <v>Man unless N/a</v>
      </c>
      <c r="AC225" s="52" t="str">
        <f>Table1[[#This Row],[Standard code for all incident types (Y/N)]]</f>
        <v>Yes</v>
      </c>
      <c r="AD225" s="52" t="str">
        <f>Table1[[#This Row],[Standard Opt/Mandatory]]</f>
        <v>Man unless N/a</v>
      </c>
      <c r="AE225" s="52" t="str">
        <f>Table1[[#This Row],[Standard code for all incident types (Y/N)]]</f>
        <v>Yes</v>
      </c>
      <c r="AF225" s="52" t="str">
        <f>Table1[[#This Row],[Standard Opt/Mandatory]]</f>
        <v>Man unless N/a</v>
      </c>
      <c r="AG225" s="52"/>
    </row>
    <row r="226" spans="1:72" ht="15" customHeight="1" x14ac:dyDescent="0.25">
      <c r="A226" s="52">
        <f t="shared" si="75"/>
        <v>3</v>
      </c>
      <c r="B226" s="52">
        <f t="shared" si="76"/>
        <v>1</v>
      </c>
      <c r="C226" s="52">
        <f t="shared" si="77"/>
        <v>1</v>
      </c>
      <c r="D226" s="52">
        <f t="shared" si="78"/>
        <v>1</v>
      </c>
      <c r="E226" s="52" t="str">
        <f t="shared" si="85"/>
        <v>3.1.1.1</v>
      </c>
      <c r="F226" s="52" t="s">
        <v>2694</v>
      </c>
      <c r="G226" s="52" t="str">
        <f t="shared" si="86"/>
        <v>3 - Outcome based codes</v>
      </c>
      <c r="H226" s="52" t="s">
        <v>2705</v>
      </c>
      <c r="I226" s="52" t="str">
        <f t="shared" si="87"/>
        <v>3.1 - Patient safety incident</v>
      </c>
      <c r="J226" s="52" t="s">
        <v>2752</v>
      </c>
      <c r="K226" s="52" t="str">
        <f t="shared" si="88"/>
        <v>3.1.1 - Degree of patient harm</v>
      </c>
      <c r="L226" s="52" t="s">
        <v>108</v>
      </c>
      <c r="M226" s="52" t="str">
        <f t="shared" si="89"/>
        <v>3.1.1.1 - None</v>
      </c>
      <c r="N226" s="56" t="str">
        <f t="shared" si="90"/>
        <v>None</v>
      </c>
      <c r="O226" s="56" t="str">
        <f>Table1[Full Reference Number]&amp;" - "&amp;Table1[Final Code level Name]</f>
        <v>3.1.1.1 - None</v>
      </c>
      <c r="P226" s="56" t="s">
        <v>2543</v>
      </c>
      <c r="Q226" s="52" t="s">
        <v>1728</v>
      </c>
      <c r="R226" s="52" t="s">
        <v>47</v>
      </c>
      <c r="S226" s="52" t="s">
        <v>1726</v>
      </c>
      <c r="T226" s="52" t="s">
        <v>1561</v>
      </c>
      <c r="U226" s="52" t="str">
        <f>Table1[[#This Row],[Standard code for all incident types (Y/N)]]</f>
        <v>Yes</v>
      </c>
      <c r="V226" s="52" t="str">
        <f>Table1[[#This Row],[Standard Opt/Mandatory]]</f>
        <v>Opt</v>
      </c>
      <c r="W226" s="52" t="str">
        <f>Table1[[#This Row],[Standard code for all incident types (Y/N)]]</f>
        <v>Yes</v>
      </c>
      <c r="X226" s="52" t="str">
        <f>Table1[[#This Row],[Standard Opt/Mandatory]]</f>
        <v>Opt</v>
      </c>
      <c r="Y226" s="52" t="str">
        <f>Table1[[#This Row],[Standard code for all incident types (Y/N)]]</f>
        <v>Yes</v>
      </c>
      <c r="Z226" s="52" t="str">
        <f>Table1[[#This Row],[Standard Opt/Mandatory]]</f>
        <v>Opt</v>
      </c>
      <c r="AA226" s="52" t="str">
        <f>Table1[[#This Row],[Standard code for all incident types (Y/N)]]</f>
        <v>Yes</v>
      </c>
      <c r="AB226" s="52" t="str">
        <f>Table1[[#This Row],[Standard Opt/Mandatory]]</f>
        <v>Opt</v>
      </c>
      <c r="AC226" s="52" t="str">
        <f>Table1[[#This Row],[Standard code for all incident types (Y/N)]]</f>
        <v>Yes</v>
      </c>
      <c r="AD226" s="52" t="str">
        <f>Table1[[#This Row],[Standard Opt/Mandatory]]</f>
        <v>Opt</v>
      </c>
      <c r="AE226" s="52" t="str">
        <f>Table1[[#This Row],[Standard code for all incident types (Y/N)]]</f>
        <v>Yes</v>
      </c>
      <c r="AF226" s="52" t="str">
        <f>Table1[[#This Row],[Standard Opt/Mandatory]]</f>
        <v>Opt</v>
      </c>
      <c r="AG226" s="52"/>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c r="BR226" s="45"/>
      <c r="BS226" s="45"/>
      <c r="BT226" s="45"/>
    </row>
    <row r="227" spans="1:72" ht="15" customHeight="1" x14ac:dyDescent="0.25">
      <c r="A227" s="52">
        <f t="shared" si="75"/>
        <v>3</v>
      </c>
      <c r="B227" s="52">
        <f t="shared" si="76"/>
        <v>1</v>
      </c>
      <c r="C227" s="52">
        <f t="shared" si="77"/>
        <v>1</v>
      </c>
      <c r="D227" s="52">
        <f t="shared" si="78"/>
        <v>2</v>
      </c>
      <c r="E227" s="52" t="str">
        <f t="shared" si="85"/>
        <v>3.1.1.2</v>
      </c>
      <c r="F227" s="52" t="s">
        <v>2694</v>
      </c>
      <c r="G227" s="52" t="str">
        <f t="shared" si="86"/>
        <v>3 - Outcome based codes</v>
      </c>
      <c r="H227" s="52" t="s">
        <v>2705</v>
      </c>
      <c r="I227" s="52" t="str">
        <f t="shared" si="87"/>
        <v>3.1 - Patient safety incident</v>
      </c>
      <c r="J227" s="52" t="s">
        <v>2752</v>
      </c>
      <c r="K227" s="52" t="str">
        <f t="shared" si="88"/>
        <v>3.1.1 - Degree of patient harm</v>
      </c>
      <c r="L227" s="52" t="s">
        <v>78</v>
      </c>
      <c r="M227" s="52" t="str">
        <f t="shared" si="89"/>
        <v>3.1.1.2 - Low</v>
      </c>
      <c r="N227" s="56" t="str">
        <f t="shared" si="90"/>
        <v>Low</v>
      </c>
      <c r="O227" s="56" t="str">
        <f>Table1[Full Reference Number]&amp;" - "&amp;Table1[Final Code level Name]</f>
        <v>3.1.1.2 - Low</v>
      </c>
      <c r="P227" s="56" t="s">
        <v>2544</v>
      </c>
      <c r="Q227" s="52" t="s">
        <v>1728</v>
      </c>
      <c r="R227" s="52" t="s">
        <v>47</v>
      </c>
      <c r="S227" s="52" t="s">
        <v>1726</v>
      </c>
      <c r="T227" s="52" t="s">
        <v>1561</v>
      </c>
      <c r="U227" s="52" t="str">
        <f>Table1[[#This Row],[Standard code for all incident types (Y/N)]]</f>
        <v>Yes</v>
      </c>
      <c r="V227" s="52" t="str">
        <f>Table1[[#This Row],[Standard Opt/Mandatory]]</f>
        <v>Opt</v>
      </c>
      <c r="W227" s="52" t="str">
        <f>Table1[[#This Row],[Standard code for all incident types (Y/N)]]</f>
        <v>Yes</v>
      </c>
      <c r="X227" s="52" t="str">
        <f>Table1[[#This Row],[Standard Opt/Mandatory]]</f>
        <v>Opt</v>
      </c>
      <c r="Y227" s="52" t="str">
        <f>Table1[[#This Row],[Standard code for all incident types (Y/N)]]</f>
        <v>Yes</v>
      </c>
      <c r="Z227" s="52" t="str">
        <f>Table1[[#This Row],[Standard Opt/Mandatory]]</f>
        <v>Opt</v>
      </c>
      <c r="AA227" s="52" t="str">
        <f>Table1[[#This Row],[Standard code for all incident types (Y/N)]]</f>
        <v>Yes</v>
      </c>
      <c r="AB227" s="52" t="str">
        <f>Table1[[#This Row],[Standard Opt/Mandatory]]</f>
        <v>Opt</v>
      </c>
      <c r="AC227" s="52" t="str">
        <f>Table1[[#This Row],[Standard code for all incident types (Y/N)]]</f>
        <v>Yes</v>
      </c>
      <c r="AD227" s="52" t="str">
        <f>Table1[[#This Row],[Standard Opt/Mandatory]]</f>
        <v>Opt</v>
      </c>
      <c r="AE227" s="52" t="str">
        <f>Table1[[#This Row],[Standard code for all incident types (Y/N)]]</f>
        <v>Yes</v>
      </c>
      <c r="AF227" s="52" t="str">
        <f>Table1[[#This Row],[Standard Opt/Mandatory]]</f>
        <v>Opt</v>
      </c>
      <c r="AG227" s="52"/>
    </row>
    <row r="228" spans="1:72" ht="15" customHeight="1" x14ac:dyDescent="0.25">
      <c r="A228" s="52">
        <f t="shared" si="75"/>
        <v>3</v>
      </c>
      <c r="B228" s="52">
        <f t="shared" si="76"/>
        <v>1</v>
      </c>
      <c r="C228" s="52">
        <f t="shared" si="77"/>
        <v>1</v>
      </c>
      <c r="D228" s="52">
        <f t="shared" si="78"/>
        <v>3</v>
      </c>
      <c r="E228" s="52" t="str">
        <f t="shared" si="85"/>
        <v>3.1.1.3</v>
      </c>
      <c r="F228" s="52" t="s">
        <v>2694</v>
      </c>
      <c r="G228" s="52" t="str">
        <f t="shared" si="86"/>
        <v>3 - Outcome based codes</v>
      </c>
      <c r="H228" s="52" t="s">
        <v>2705</v>
      </c>
      <c r="I228" s="52" t="str">
        <f t="shared" si="87"/>
        <v>3.1 - Patient safety incident</v>
      </c>
      <c r="J228" s="52" t="s">
        <v>2752</v>
      </c>
      <c r="K228" s="52" t="str">
        <f t="shared" si="88"/>
        <v>3.1.1 - Degree of patient harm</v>
      </c>
      <c r="L228" s="52" t="s">
        <v>81</v>
      </c>
      <c r="M228" s="52" t="str">
        <f t="shared" si="89"/>
        <v>3.1.1.3 - Moderate</v>
      </c>
      <c r="N228" s="56" t="str">
        <f t="shared" si="90"/>
        <v>Moderate</v>
      </c>
      <c r="O228" s="56" t="str">
        <f>Table1[Full Reference Number]&amp;" - "&amp;Table1[Final Code level Name]</f>
        <v>3.1.1.3 - Moderate</v>
      </c>
      <c r="P228" s="56" t="s">
        <v>2545</v>
      </c>
      <c r="Q228" s="52" t="s">
        <v>1728</v>
      </c>
      <c r="R228" s="52" t="s">
        <v>47</v>
      </c>
      <c r="S228" s="52" t="s">
        <v>1726</v>
      </c>
      <c r="T228" s="52" t="s">
        <v>1561</v>
      </c>
      <c r="U228" s="52" t="str">
        <f>Table1[[#This Row],[Standard code for all incident types (Y/N)]]</f>
        <v>Yes</v>
      </c>
      <c r="V228" s="52" t="str">
        <f>Table1[[#This Row],[Standard Opt/Mandatory]]</f>
        <v>Opt</v>
      </c>
      <c r="W228" s="52" t="str">
        <f>Table1[[#This Row],[Standard code for all incident types (Y/N)]]</f>
        <v>Yes</v>
      </c>
      <c r="X228" s="52" t="str">
        <f>Table1[[#This Row],[Standard Opt/Mandatory]]</f>
        <v>Opt</v>
      </c>
      <c r="Y228" s="52" t="str">
        <f>Table1[[#This Row],[Standard code for all incident types (Y/N)]]</f>
        <v>Yes</v>
      </c>
      <c r="Z228" s="52" t="str">
        <f>Table1[[#This Row],[Standard Opt/Mandatory]]</f>
        <v>Opt</v>
      </c>
      <c r="AA228" s="52" t="str">
        <f>Table1[[#This Row],[Standard code for all incident types (Y/N)]]</f>
        <v>Yes</v>
      </c>
      <c r="AB228" s="52" t="str">
        <f>Table1[[#This Row],[Standard Opt/Mandatory]]</f>
        <v>Opt</v>
      </c>
      <c r="AC228" s="52" t="str">
        <f>Table1[[#This Row],[Standard code for all incident types (Y/N)]]</f>
        <v>Yes</v>
      </c>
      <c r="AD228" s="52" t="str">
        <f>Table1[[#This Row],[Standard Opt/Mandatory]]</f>
        <v>Opt</v>
      </c>
      <c r="AE228" s="52" t="str">
        <f>Table1[[#This Row],[Standard code for all incident types (Y/N)]]</f>
        <v>Yes</v>
      </c>
      <c r="AF228" s="52" t="str">
        <f>Table1[[#This Row],[Standard Opt/Mandatory]]</f>
        <v>Opt</v>
      </c>
      <c r="AG228" s="52"/>
    </row>
    <row r="229" spans="1:72" ht="15" customHeight="1" x14ac:dyDescent="0.25">
      <c r="A229" s="52">
        <f t="shared" si="75"/>
        <v>3</v>
      </c>
      <c r="B229" s="52">
        <f t="shared" si="76"/>
        <v>1</v>
      </c>
      <c r="C229" s="52">
        <f t="shared" si="77"/>
        <v>1</v>
      </c>
      <c r="D229" s="52">
        <f t="shared" si="78"/>
        <v>4</v>
      </c>
      <c r="E229" s="52" t="str">
        <f t="shared" si="85"/>
        <v>3.1.1.4</v>
      </c>
      <c r="F229" s="52" t="s">
        <v>2694</v>
      </c>
      <c r="G229" s="52" t="str">
        <f t="shared" si="86"/>
        <v>3 - Outcome based codes</v>
      </c>
      <c r="H229" s="52" t="s">
        <v>2705</v>
      </c>
      <c r="I229" s="52" t="str">
        <f t="shared" si="87"/>
        <v>3.1 - Patient safety incident</v>
      </c>
      <c r="J229" s="52" t="s">
        <v>2752</v>
      </c>
      <c r="K229" s="52" t="str">
        <f t="shared" si="88"/>
        <v>3.1.1 - Degree of patient harm</v>
      </c>
      <c r="L229" s="52" t="s">
        <v>109</v>
      </c>
      <c r="M229" s="52" t="str">
        <f t="shared" si="89"/>
        <v>3.1.1.4 - Severe</v>
      </c>
      <c r="N229" s="56" t="str">
        <f t="shared" si="90"/>
        <v>Severe</v>
      </c>
      <c r="O229" s="56" t="str">
        <f>Table1[Full Reference Number]&amp;" - "&amp;Table1[Final Code level Name]</f>
        <v>3.1.1.4 - Severe</v>
      </c>
      <c r="P229" s="56" t="s">
        <v>2546</v>
      </c>
      <c r="Q229" s="52" t="s">
        <v>1728</v>
      </c>
      <c r="R229" s="52" t="s">
        <v>47</v>
      </c>
      <c r="S229" s="52" t="s">
        <v>1726</v>
      </c>
      <c r="T229" s="52" t="s">
        <v>1561</v>
      </c>
      <c r="U229" s="52" t="str">
        <f>Table1[[#This Row],[Standard code for all incident types (Y/N)]]</f>
        <v>Yes</v>
      </c>
      <c r="V229" s="52" t="str">
        <f>Table1[[#This Row],[Standard Opt/Mandatory]]</f>
        <v>Opt</v>
      </c>
      <c r="W229" s="52" t="str">
        <f>Table1[[#This Row],[Standard code for all incident types (Y/N)]]</f>
        <v>Yes</v>
      </c>
      <c r="X229" s="52" t="str">
        <f>Table1[[#This Row],[Standard Opt/Mandatory]]</f>
        <v>Opt</v>
      </c>
      <c r="Y229" s="52" t="str">
        <f>Table1[[#This Row],[Standard code for all incident types (Y/N)]]</f>
        <v>Yes</v>
      </c>
      <c r="Z229" s="52" t="str">
        <f>Table1[[#This Row],[Standard Opt/Mandatory]]</f>
        <v>Opt</v>
      </c>
      <c r="AA229" s="52" t="str">
        <f>Table1[[#This Row],[Standard code for all incident types (Y/N)]]</f>
        <v>Yes</v>
      </c>
      <c r="AB229" s="52" t="str">
        <f>Table1[[#This Row],[Standard Opt/Mandatory]]</f>
        <v>Opt</v>
      </c>
      <c r="AC229" s="52" t="str">
        <f>Table1[[#This Row],[Standard code for all incident types (Y/N)]]</f>
        <v>Yes</v>
      </c>
      <c r="AD229" s="52" t="str">
        <f>Table1[[#This Row],[Standard Opt/Mandatory]]</f>
        <v>Opt</v>
      </c>
      <c r="AE229" s="52" t="str">
        <f>Table1[[#This Row],[Standard code for all incident types (Y/N)]]</f>
        <v>Yes</v>
      </c>
      <c r="AF229" s="52" t="str">
        <f>Table1[[#This Row],[Standard Opt/Mandatory]]</f>
        <v>Opt</v>
      </c>
      <c r="AG229" s="52"/>
    </row>
    <row r="230" spans="1:72" ht="15" customHeight="1" x14ac:dyDescent="0.25">
      <c r="A230" s="52">
        <f t="shared" si="75"/>
        <v>3</v>
      </c>
      <c r="B230" s="52">
        <f t="shared" si="76"/>
        <v>1</v>
      </c>
      <c r="C230" s="52">
        <f t="shared" si="77"/>
        <v>1</v>
      </c>
      <c r="D230" s="52">
        <f t="shared" si="78"/>
        <v>5</v>
      </c>
      <c r="E230" s="52" t="str">
        <f t="shared" si="85"/>
        <v>3.1.1.5</v>
      </c>
      <c r="F230" s="52" t="s">
        <v>2694</v>
      </c>
      <c r="G230" s="52" t="str">
        <f t="shared" si="86"/>
        <v>3 - Outcome based codes</v>
      </c>
      <c r="H230" s="52" t="s">
        <v>2705</v>
      </c>
      <c r="I230" s="52" t="str">
        <f t="shared" si="87"/>
        <v>3.1 - Patient safety incident</v>
      </c>
      <c r="J230" s="52" t="s">
        <v>2752</v>
      </c>
      <c r="K230" s="52" t="str">
        <f t="shared" si="88"/>
        <v>3.1.1 - Degree of patient harm</v>
      </c>
      <c r="L230" s="52" t="s">
        <v>110</v>
      </c>
      <c r="M230" s="52" t="str">
        <f t="shared" si="89"/>
        <v>3.1.1.5 - Death</v>
      </c>
      <c r="N230" s="56" t="str">
        <f t="shared" si="90"/>
        <v>Death</v>
      </c>
      <c r="O230" s="56" t="str">
        <f>Table1[Full Reference Number]&amp;" - "&amp;Table1[Final Code level Name]</f>
        <v>3.1.1.5 - Death</v>
      </c>
      <c r="P230" s="56" t="s">
        <v>2547</v>
      </c>
      <c r="Q230" s="52" t="s">
        <v>1728</v>
      </c>
      <c r="R230" s="52" t="s">
        <v>47</v>
      </c>
      <c r="S230" s="52" t="s">
        <v>1726</v>
      </c>
      <c r="T230" s="52" t="s">
        <v>1561</v>
      </c>
      <c r="U230" s="52" t="str">
        <f>Table1[[#This Row],[Standard code for all incident types (Y/N)]]</f>
        <v>Yes</v>
      </c>
      <c r="V230" s="52" t="str">
        <f>Table1[[#This Row],[Standard Opt/Mandatory]]</f>
        <v>Opt</v>
      </c>
      <c r="W230" s="52" t="str">
        <f>Table1[[#This Row],[Standard code for all incident types (Y/N)]]</f>
        <v>Yes</v>
      </c>
      <c r="X230" s="52" t="str">
        <f>Table1[[#This Row],[Standard Opt/Mandatory]]</f>
        <v>Opt</v>
      </c>
      <c r="Y230" s="52" t="str">
        <f>Table1[[#This Row],[Standard code for all incident types (Y/N)]]</f>
        <v>Yes</v>
      </c>
      <c r="Z230" s="52" t="str">
        <f>Table1[[#This Row],[Standard Opt/Mandatory]]</f>
        <v>Opt</v>
      </c>
      <c r="AA230" s="52" t="str">
        <f>Table1[[#This Row],[Standard code for all incident types (Y/N)]]</f>
        <v>Yes</v>
      </c>
      <c r="AB230" s="52" t="str">
        <f>Table1[[#This Row],[Standard Opt/Mandatory]]</f>
        <v>Opt</v>
      </c>
      <c r="AC230" s="52" t="str">
        <f>Table1[[#This Row],[Standard code for all incident types (Y/N)]]</f>
        <v>Yes</v>
      </c>
      <c r="AD230" s="52" t="str">
        <f>Table1[[#This Row],[Standard Opt/Mandatory]]</f>
        <v>Opt</v>
      </c>
      <c r="AE230" s="52" t="str">
        <f>Table1[[#This Row],[Standard code for all incident types (Y/N)]]</f>
        <v>Yes</v>
      </c>
      <c r="AF230" s="52" t="str">
        <f>Table1[[#This Row],[Standard Opt/Mandatory]]</f>
        <v>Opt</v>
      </c>
      <c r="AG230" s="52"/>
    </row>
    <row r="231" spans="1:72" ht="15" customHeight="1" x14ac:dyDescent="0.25">
      <c r="A231" s="52">
        <f t="shared" si="75"/>
        <v>3</v>
      </c>
      <c r="B231" s="52">
        <f t="shared" si="76"/>
        <v>1</v>
      </c>
      <c r="C231" s="52">
        <f t="shared" si="77"/>
        <v>1</v>
      </c>
      <c r="D231" s="52">
        <f t="shared" si="78"/>
        <v>6</v>
      </c>
      <c r="E231" s="52" t="str">
        <f t="shared" si="85"/>
        <v>3.1.1.6</v>
      </c>
      <c r="F231" s="52" t="s">
        <v>2694</v>
      </c>
      <c r="G231" s="52" t="str">
        <f t="shared" si="86"/>
        <v>3 - Outcome based codes</v>
      </c>
      <c r="H231" s="52" t="s">
        <v>2705</v>
      </c>
      <c r="I231" s="52" t="str">
        <f t="shared" si="87"/>
        <v>3.1 - Patient safety incident</v>
      </c>
      <c r="J231" s="52" t="s">
        <v>2752</v>
      </c>
      <c r="K231" s="54" t="str">
        <f t="shared" si="88"/>
        <v>3.1.1 - Degree of patient harm</v>
      </c>
      <c r="L231" s="52" t="s">
        <v>1636</v>
      </c>
      <c r="M231" s="52" t="str">
        <f t="shared" si="89"/>
        <v>3.1.1.6 - Unknown harm</v>
      </c>
      <c r="N231" s="59" t="str">
        <f t="shared" si="90"/>
        <v>Unknown harm</v>
      </c>
      <c r="O231" s="56" t="str">
        <f>Table1[Full Reference Number]&amp;" - "&amp;Table1[Final Code level Name]</f>
        <v>3.1.1.6 - Unknown harm</v>
      </c>
      <c r="P231" s="56"/>
      <c r="Q231" s="52" t="s">
        <v>1728</v>
      </c>
      <c r="R231" s="52" t="s">
        <v>47</v>
      </c>
      <c r="S231" s="52" t="s">
        <v>1726</v>
      </c>
      <c r="T231" s="52" t="s">
        <v>1561</v>
      </c>
      <c r="U231" s="52" t="str">
        <f>Table1[[#This Row],[Standard code for all incident types (Y/N)]]</f>
        <v>Yes</v>
      </c>
      <c r="V231" s="52" t="str">
        <f>Table1[[#This Row],[Standard Opt/Mandatory]]</f>
        <v>Opt</v>
      </c>
      <c r="W231" s="52" t="str">
        <f>Table1[[#This Row],[Standard code for all incident types (Y/N)]]</f>
        <v>Yes</v>
      </c>
      <c r="X231" s="52" t="str">
        <f>Table1[[#This Row],[Standard Opt/Mandatory]]</f>
        <v>Opt</v>
      </c>
      <c r="Y231" s="52" t="str">
        <f>Table1[[#This Row],[Standard code for all incident types (Y/N)]]</f>
        <v>Yes</v>
      </c>
      <c r="Z231" s="52" t="str">
        <f>Table1[[#This Row],[Standard Opt/Mandatory]]</f>
        <v>Opt</v>
      </c>
      <c r="AA231" s="52" t="str">
        <f>Table1[[#This Row],[Standard code for all incident types (Y/N)]]</f>
        <v>Yes</v>
      </c>
      <c r="AB231" s="52" t="str">
        <f>Table1[[#This Row],[Standard Opt/Mandatory]]</f>
        <v>Opt</v>
      </c>
      <c r="AC231" s="52" t="str">
        <f>Table1[[#This Row],[Standard code for all incident types (Y/N)]]</f>
        <v>Yes</v>
      </c>
      <c r="AD231" s="52" t="str">
        <f>Table1[[#This Row],[Standard Opt/Mandatory]]</f>
        <v>Opt</v>
      </c>
      <c r="AE231" s="52" t="str">
        <f>Table1[[#This Row],[Standard code for all incident types (Y/N)]]</f>
        <v>Yes</v>
      </c>
      <c r="AF231" s="52" t="str">
        <f>Table1[[#This Row],[Standard Opt/Mandatory]]</f>
        <v>Opt</v>
      </c>
      <c r="AG231" s="52"/>
    </row>
    <row r="232" spans="1:72" ht="15" customHeight="1" x14ac:dyDescent="0.25">
      <c r="A232" s="52">
        <f t="shared" si="75"/>
        <v>3</v>
      </c>
      <c r="B232" s="52">
        <f t="shared" si="76"/>
        <v>1</v>
      </c>
      <c r="C232" s="52">
        <f t="shared" si="77"/>
        <v>2</v>
      </c>
      <c r="D232" s="52" t="str">
        <f t="shared" si="78"/>
        <v/>
      </c>
      <c r="E232" s="61" t="str">
        <f t="shared" ref="E232:E241" si="91">A232&amp;IF(B232="","","."&amp;B232)&amp;IF(C232="","","."&amp;C232)&amp;IF(D232="","","."&amp;D232)</f>
        <v>3.1.2</v>
      </c>
      <c r="F232" s="52" t="s">
        <v>2694</v>
      </c>
      <c r="G232" s="63" t="str">
        <f t="shared" ref="G232:G241" si="92">A232&amp;" - "&amp;F232</f>
        <v>3 - Outcome based codes</v>
      </c>
      <c r="H232" s="52" t="s">
        <v>2705</v>
      </c>
      <c r="I232" s="63" t="str">
        <f t="shared" ref="I232:I241" si="93">IF(B232="","",A232&amp;"."&amp;B232&amp;" - "&amp;H232)</f>
        <v>3.1 - Patient safety incident</v>
      </c>
      <c r="J232" s="52" t="s">
        <v>2559</v>
      </c>
      <c r="K232" s="63" t="str">
        <f t="shared" ref="K232:K241" si="94">IF(C232="","",A232&amp;"."&amp;B232&amp;"."&amp;C232&amp;" - "&amp;J232)</f>
        <v>3.1.2 - Outcome of patient harm</v>
      </c>
      <c r="L232" s="62"/>
      <c r="M232" s="63" t="str">
        <f t="shared" ref="M232:M241" si="95">IF(D232="","",A232&amp;"."&amp;B232&amp;"."&amp;C232&amp;"."&amp;D232&amp;" - "&amp;L232)</f>
        <v/>
      </c>
      <c r="N232" s="65" t="str">
        <f t="shared" ref="N232:N241" si="96">IF(NOT(ISBLANK(L232)),L232,
IF(NOT(ISBLANK(J232)),J232,
IF(NOT(ISBLANK(H232)),H232,
IF(NOT(ISBLANK(F232)),F232))))</f>
        <v>Outcome of patient harm</v>
      </c>
      <c r="O232" s="65" t="str">
        <f>Table1[Full Reference Number]&amp;" - "&amp;Table1[Final Code level Name]</f>
        <v>3.1.2 - Outcome of patient harm</v>
      </c>
      <c r="P232" s="56" t="s">
        <v>2617</v>
      </c>
      <c r="Q232" s="66" t="s">
        <v>837</v>
      </c>
      <c r="R232" s="52" t="s">
        <v>47</v>
      </c>
      <c r="S232" s="52" t="s">
        <v>1730</v>
      </c>
      <c r="T232" s="52" t="s">
        <v>1561</v>
      </c>
      <c r="U232" s="52" t="str">
        <f>Table1[[#This Row],[Standard code for all incident types (Y/N)]]</f>
        <v>Yes</v>
      </c>
      <c r="V232" s="52" t="str">
        <f>Table1[[#This Row],[Standard Opt/Mandatory]]</f>
        <v>Man unless N/a</v>
      </c>
      <c r="W232" s="52" t="str">
        <f>Table1[[#This Row],[Standard code for all incident types (Y/N)]]</f>
        <v>Yes</v>
      </c>
      <c r="X232" s="52" t="str">
        <f>Table1[[#This Row],[Standard Opt/Mandatory]]</f>
        <v>Man unless N/a</v>
      </c>
      <c r="Y232" s="52" t="str">
        <f>Table1[[#This Row],[Standard code for all incident types (Y/N)]]</f>
        <v>Yes</v>
      </c>
      <c r="Z232" s="52" t="str">
        <f>Table1[[#This Row],[Standard Opt/Mandatory]]</f>
        <v>Man unless N/a</v>
      </c>
      <c r="AA232" s="52" t="str">
        <f>Table1[[#This Row],[Standard code for all incident types (Y/N)]]</f>
        <v>Yes</v>
      </c>
      <c r="AB232" s="52" t="str">
        <f>Table1[[#This Row],[Standard Opt/Mandatory]]</f>
        <v>Man unless N/a</v>
      </c>
      <c r="AC232" s="52" t="str">
        <f>Table1[[#This Row],[Standard code for all incident types (Y/N)]]</f>
        <v>Yes</v>
      </c>
      <c r="AD232" s="52" t="str">
        <f>Table1[[#This Row],[Standard Opt/Mandatory]]</f>
        <v>Man unless N/a</v>
      </c>
      <c r="AE232" s="52" t="str">
        <f>Table1[[#This Row],[Standard code for all incident types (Y/N)]]</f>
        <v>Yes</v>
      </c>
      <c r="AF232" s="52" t="str">
        <f>Table1[[#This Row],[Standard Opt/Mandatory]]</f>
        <v>Man unless N/a</v>
      </c>
      <c r="AG232" s="52"/>
    </row>
    <row r="233" spans="1:72" ht="15" customHeight="1" x14ac:dyDescent="0.25">
      <c r="A233" s="52">
        <f t="shared" si="75"/>
        <v>3</v>
      </c>
      <c r="B233" s="52">
        <f t="shared" si="76"/>
        <v>1</v>
      </c>
      <c r="C233" s="52">
        <f t="shared" si="77"/>
        <v>2</v>
      </c>
      <c r="D233" s="52">
        <f t="shared" si="78"/>
        <v>1</v>
      </c>
      <c r="E233" s="53" t="str">
        <f>A233&amp;IF(B233="","","."&amp;B233)&amp;IF(C233="","","."&amp;C233)&amp;IF(D233="","","."&amp;D233)</f>
        <v>3.1.2.1</v>
      </c>
      <c r="F233" s="52" t="s">
        <v>2694</v>
      </c>
      <c r="G233" s="54" t="str">
        <f>A233&amp;" - "&amp;F233</f>
        <v>3 - Outcome based codes</v>
      </c>
      <c r="H233" s="52" t="s">
        <v>2705</v>
      </c>
      <c r="I233" s="54" t="str">
        <f>IF(B233="","",A233&amp;"."&amp;B233&amp;" - "&amp;H233)</f>
        <v>3.1 - Patient safety incident</v>
      </c>
      <c r="J233" s="52" t="s">
        <v>2559</v>
      </c>
      <c r="K233" s="54" t="str">
        <f>IF(C233="","",A233&amp;"."&amp;B233&amp;"."&amp;C233&amp;" - "&amp;J233)</f>
        <v>3.1.2 - Outcome of patient harm</v>
      </c>
      <c r="L233" s="52" t="s">
        <v>2625</v>
      </c>
      <c r="M233" s="54" t="str">
        <f>IF(D233="","",A233&amp;"."&amp;B233&amp;"."&amp;C233&amp;"."&amp;D233&amp;" - "&amp;L233)</f>
        <v>3.1.2.1 - Patient upset/distressed</v>
      </c>
      <c r="N233" s="59" t="str">
        <f>IF(NOT(ISBLANK(L233)),L233,
IF(NOT(ISBLANK(J233)),J233,
IF(NOT(ISBLANK(H233)),H233,
IF(NOT(ISBLANK(F233)),F233))))</f>
        <v>Patient upset/distressed</v>
      </c>
      <c r="O233" s="59" t="str">
        <f>Table1[Full Reference Number]&amp;" - "&amp;Table1[Final Code level Name]</f>
        <v>3.1.2.1 - Patient upset/distressed</v>
      </c>
      <c r="P233" s="56"/>
      <c r="Q233" s="66" t="s">
        <v>1728</v>
      </c>
      <c r="R233" s="52" t="s">
        <v>47</v>
      </c>
      <c r="S233" s="52" t="s">
        <v>1726</v>
      </c>
      <c r="T233" s="52" t="s">
        <v>1561</v>
      </c>
      <c r="U233" s="52" t="str">
        <f>Table1[[#This Row],[Standard code for all incident types (Y/N)]]</f>
        <v>Yes</v>
      </c>
      <c r="V233" s="52" t="str">
        <f>Table1[[#This Row],[Standard Opt/Mandatory]]</f>
        <v>Opt</v>
      </c>
      <c r="W233" s="52" t="str">
        <f>Table1[[#This Row],[Standard code for all incident types (Y/N)]]</f>
        <v>Yes</v>
      </c>
      <c r="X233" s="52" t="str">
        <f>Table1[[#This Row],[Standard Opt/Mandatory]]</f>
        <v>Opt</v>
      </c>
      <c r="Y233" s="52" t="str">
        <f>Table1[[#This Row],[Standard code for all incident types (Y/N)]]</f>
        <v>Yes</v>
      </c>
      <c r="Z233" s="52" t="str">
        <f>Table1[[#This Row],[Standard Opt/Mandatory]]</f>
        <v>Opt</v>
      </c>
      <c r="AA233" s="52" t="str">
        <f>Table1[[#This Row],[Standard code for all incident types (Y/N)]]</f>
        <v>Yes</v>
      </c>
      <c r="AB233" s="52" t="str">
        <f>Table1[[#This Row],[Standard Opt/Mandatory]]</f>
        <v>Opt</v>
      </c>
      <c r="AC233" s="52" t="str">
        <f>Table1[[#This Row],[Standard code for all incident types (Y/N)]]</f>
        <v>Yes</v>
      </c>
      <c r="AD233" s="52" t="str">
        <f>Table1[[#This Row],[Standard Opt/Mandatory]]</f>
        <v>Opt</v>
      </c>
      <c r="AE233" s="52" t="str">
        <f>Table1[[#This Row],[Standard code for all incident types (Y/N)]]</f>
        <v>Yes</v>
      </c>
      <c r="AF233" s="52" t="str">
        <f>Table1[[#This Row],[Standard Opt/Mandatory]]</f>
        <v>Opt</v>
      </c>
      <c r="AG233" s="52"/>
    </row>
    <row r="234" spans="1:72" ht="15" customHeight="1" x14ac:dyDescent="0.25">
      <c r="A234" s="52">
        <f t="shared" si="75"/>
        <v>3</v>
      </c>
      <c r="B234" s="52">
        <f t="shared" si="76"/>
        <v>1</v>
      </c>
      <c r="C234" s="52">
        <f t="shared" si="77"/>
        <v>2</v>
      </c>
      <c r="D234" s="52">
        <f t="shared" si="78"/>
        <v>2</v>
      </c>
      <c r="E234" s="61" t="str">
        <f t="shared" si="91"/>
        <v>3.1.2.2</v>
      </c>
      <c r="F234" s="52" t="s">
        <v>2694</v>
      </c>
      <c r="G234" s="63" t="str">
        <f t="shared" si="92"/>
        <v>3 - Outcome based codes</v>
      </c>
      <c r="H234" s="52" t="s">
        <v>2705</v>
      </c>
      <c r="I234" s="63" t="str">
        <f t="shared" si="93"/>
        <v>3.1 - Patient safety incident</v>
      </c>
      <c r="J234" s="52" t="s">
        <v>2559</v>
      </c>
      <c r="K234" s="63" t="str">
        <f t="shared" si="94"/>
        <v>3.1.2 - Outcome of patient harm</v>
      </c>
      <c r="L234" s="52" t="s">
        <v>2896</v>
      </c>
      <c r="M234" s="63" t="str">
        <f t="shared" si="95"/>
        <v>3.1.2.2 - OTC self-medication</v>
      </c>
      <c r="N234" s="65" t="str">
        <f t="shared" si="96"/>
        <v>OTC self-medication</v>
      </c>
      <c r="O234" s="79" t="str">
        <f>Table1[Full Reference Number]&amp;" - "&amp;Table1[Final Code level Name]</f>
        <v>3.1.2.2 - OTC self-medication</v>
      </c>
      <c r="P234" s="66"/>
      <c r="Q234" s="66" t="s">
        <v>1728</v>
      </c>
      <c r="R234" s="52" t="s">
        <v>47</v>
      </c>
      <c r="S234" s="52" t="s">
        <v>1726</v>
      </c>
      <c r="T234" s="52" t="s">
        <v>1561</v>
      </c>
      <c r="U234" s="52" t="str">
        <f>Table1[[#This Row],[Standard code for all incident types (Y/N)]]</f>
        <v>Yes</v>
      </c>
      <c r="V234" s="52" t="str">
        <f>Table1[[#This Row],[Standard Opt/Mandatory]]</f>
        <v>Opt</v>
      </c>
      <c r="W234" s="52" t="str">
        <f>Table1[[#This Row],[Standard code for all incident types (Y/N)]]</f>
        <v>Yes</v>
      </c>
      <c r="X234" s="52" t="str">
        <f>Table1[[#This Row],[Standard Opt/Mandatory]]</f>
        <v>Opt</v>
      </c>
      <c r="Y234" s="52" t="str">
        <f>Table1[[#This Row],[Standard code for all incident types (Y/N)]]</f>
        <v>Yes</v>
      </c>
      <c r="Z234" s="52" t="str">
        <f>Table1[[#This Row],[Standard Opt/Mandatory]]</f>
        <v>Opt</v>
      </c>
      <c r="AA234" s="52" t="str">
        <f>Table1[[#This Row],[Standard code for all incident types (Y/N)]]</f>
        <v>Yes</v>
      </c>
      <c r="AB234" s="52" t="str">
        <f>Table1[[#This Row],[Standard Opt/Mandatory]]</f>
        <v>Opt</v>
      </c>
      <c r="AC234" s="52" t="str">
        <f>Table1[[#This Row],[Standard code for all incident types (Y/N)]]</f>
        <v>Yes</v>
      </c>
      <c r="AD234" s="52" t="str">
        <f>Table1[[#This Row],[Standard Opt/Mandatory]]</f>
        <v>Opt</v>
      </c>
      <c r="AE234" s="52" t="str">
        <f>Table1[[#This Row],[Standard code for all incident types (Y/N)]]</f>
        <v>Yes</v>
      </c>
      <c r="AF234" s="52" t="str">
        <f>Table1[[#This Row],[Standard Opt/Mandatory]]</f>
        <v>Opt</v>
      </c>
      <c r="AG234" s="52"/>
    </row>
    <row r="235" spans="1:72" ht="15" customHeight="1" x14ac:dyDescent="0.25">
      <c r="A235" s="52">
        <f t="shared" si="75"/>
        <v>3</v>
      </c>
      <c r="B235" s="52">
        <f t="shared" si="76"/>
        <v>1</v>
      </c>
      <c r="C235" s="52">
        <f t="shared" si="77"/>
        <v>2</v>
      </c>
      <c r="D235" s="52">
        <f t="shared" si="78"/>
        <v>3</v>
      </c>
      <c r="E235" s="61" t="str">
        <f t="shared" si="91"/>
        <v>3.1.2.3</v>
      </c>
      <c r="F235" s="52" t="s">
        <v>2694</v>
      </c>
      <c r="G235" s="63" t="str">
        <f t="shared" si="92"/>
        <v>3 - Outcome based codes</v>
      </c>
      <c r="H235" s="52" t="s">
        <v>2705</v>
      </c>
      <c r="I235" s="63" t="str">
        <f t="shared" si="93"/>
        <v>3.1 - Patient safety incident</v>
      </c>
      <c r="J235" s="52" t="s">
        <v>2559</v>
      </c>
      <c r="K235" s="63" t="str">
        <f t="shared" si="94"/>
        <v>3.1.2 - Outcome of patient harm</v>
      </c>
      <c r="L235" s="52" t="s">
        <v>2895</v>
      </c>
      <c r="M235" s="63" t="str">
        <f t="shared" si="95"/>
        <v>3.1.2.3 - GP / outpatient treatment (required or cancelled)</v>
      </c>
      <c r="N235" s="65" t="str">
        <f t="shared" si="96"/>
        <v>GP / outpatient treatment (required or cancelled)</v>
      </c>
      <c r="O235" s="65" t="str">
        <f>Table1[Full Reference Number]&amp;" - "&amp;Table1[Final Code level Name]</f>
        <v>3.1.2.3 - GP / outpatient treatment (required or cancelled)</v>
      </c>
      <c r="P235" s="66"/>
      <c r="Q235" s="66" t="s">
        <v>1728</v>
      </c>
      <c r="R235" s="52" t="s">
        <v>47</v>
      </c>
      <c r="S235" s="52" t="s">
        <v>1726</v>
      </c>
      <c r="T235" s="52" t="s">
        <v>1561</v>
      </c>
      <c r="U235" s="52" t="str">
        <f>Table1[[#This Row],[Standard code for all incident types (Y/N)]]</f>
        <v>Yes</v>
      </c>
      <c r="V235" s="52" t="str">
        <f>Table1[[#This Row],[Standard Opt/Mandatory]]</f>
        <v>Opt</v>
      </c>
      <c r="W235" s="52" t="str">
        <f>Table1[[#This Row],[Standard code for all incident types (Y/N)]]</f>
        <v>Yes</v>
      </c>
      <c r="X235" s="52" t="str">
        <f>Table1[[#This Row],[Standard Opt/Mandatory]]</f>
        <v>Opt</v>
      </c>
      <c r="Y235" s="52" t="str">
        <f>Table1[[#This Row],[Standard code for all incident types (Y/N)]]</f>
        <v>Yes</v>
      </c>
      <c r="Z235" s="52" t="str">
        <f>Table1[[#This Row],[Standard Opt/Mandatory]]</f>
        <v>Opt</v>
      </c>
      <c r="AA235" s="52" t="str">
        <f>Table1[[#This Row],[Standard code for all incident types (Y/N)]]</f>
        <v>Yes</v>
      </c>
      <c r="AB235" s="52" t="str">
        <f>Table1[[#This Row],[Standard Opt/Mandatory]]</f>
        <v>Opt</v>
      </c>
      <c r="AC235" s="52" t="str">
        <f>Table1[[#This Row],[Standard code for all incident types (Y/N)]]</f>
        <v>Yes</v>
      </c>
      <c r="AD235" s="52" t="str">
        <f>Table1[[#This Row],[Standard Opt/Mandatory]]</f>
        <v>Opt</v>
      </c>
      <c r="AE235" s="52" t="str">
        <f>Table1[[#This Row],[Standard code for all incident types (Y/N)]]</f>
        <v>Yes</v>
      </c>
      <c r="AF235" s="52" t="str">
        <f>Table1[[#This Row],[Standard Opt/Mandatory]]</f>
        <v>Opt</v>
      </c>
      <c r="AG235" s="52"/>
    </row>
    <row r="236" spans="1:72" ht="15" customHeight="1" x14ac:dyDescent="0.25">
      <c r="A236" s="52">
        <f t="shared" si="75"/>
        <v>3</v>
      </c>
      <c r="B236" s="52">
        <f t="shared" si="76"/>
        <v>1</v>
      </c>
      <c r="C236" s="52">
        <f t="shared" si="77"/>
        <v>2</v>
      </c>
      <c r="D236" s="52">
        <f t="shared" si="78"/>
        <v>4</v>
      </c>
      <c r="E236" s="61" t="str">
        <f t="shared" si="91"/>
        <v>3.1.2.4</v>
      </c>
      <c r="F236" s="52" t="s">
        <v>2694</v>
      </c>
      <c r="G236" s="63" t="str">
        <f t="shared" si="92"/>
        <v>3 - Outcome based codes</v>
      </c>
      <c r="H236" s="52" t="s">
        <v>2705</v>
      </c>
      <c r="I236" s="63" t="str">
        <f t="shared" si="93"/>
        <v>3.1 - Patient safety incident</v>
      </c>
      <c r="J236" s="52" t="s">
        <v>2559</v>
      </c>
      <c r="K236" s="63" t="str">
        <f t="shared" si="94"/>
        <v>3.1.2 - Outcome of patient harm</v>
      </c>
      <c r="L236" s="52" t="s">
        <v>2560</v>
      </c>
      <c r="M236" s="63" t="str">
        <f t="shared" si="95"/>
        <v>3.1.2.4 - A&amp;E attendance / ambulance call out</v>
      </c>
      <c r="N236" s="65" t="str">
        <f t="shared" si="96"/>
        <v>A&amp;E attendance / ambulance call out</v>
      </c>
      <c r="O236" s="65" t="str">
        <f>Table1[Full Reference Number]&amp;" - "&amp;Table1[Final Code level Name]</f>
        <v>3.1.2.4 - A&amp;E attendance / ambulance call out</v>
      </c>
      <c r="P236" s="66"/>
      <c r="Q236" s="66" t="s">
        <v>1728</v>
      </c>
      <c r="R236" s="52" t="s">
        <v>47</v>
      </c>
      <c r="S236" s="52" t="s">
        <v>1726</v>
      </c>
      <c r="T236" s="52" t="s">
        <v>1561</v>
      </c>
      <c r="U236" s="52" t="str">
        <f>Table1[[#This Row],[Standard code for all incident types (Y/N)]]</f>
        <v>Yes</v>
      </c>
      <c r="V236" s="52" t="str">
        <f>Table1[[#This Row],[Standard Opt/Mandatory]]</f>
        <v>Opt</v>
      </c>
      <c r="W236" s="52" t="str">
        <f>Table1[[#This Row],[Standard code for all incident types (Y/N)]]</f>
        <v>Yes</v>
      </c>
      <c r="X236" s="52" t="str">
        <f>Table1[[#This Row],[Standard Opt/Mandatory]]</f>
        <v>Opt</v>
      </c>
      <c r="Y236" s="52" t="str">
        <f>Table1[[#This Row],[Standard code for all incident types (Y/N)]]</f>
        <v>Yes</v>
      </c>
      <c r="Z236" s="52" t="str">
        <f>Table1[[#This Row],[Standard Opt/Mandatory]]</f>
        <v>Opt</v>
      </c>
      <c r="AA236" s="52" t="str">
        <f>Table1[[#This Row],[Standard code for all incident types (Y/N)]]</f>
        <v>Yes</v>
      </c>
      <c r="AB236" s="52" t="str">
        <f>Table1[[#This Row],[Standard Opt/Mandatory]]</f>
        <v>Opt</v>
      </c>
      <c r="AC236" s="52" t="str">
        <f>Table1[[#This Row],[Standard code for all incident types (Y/N)]]</f>
        <v>Yes</v>
      </c>
      <c r="AD236" s="52" t="str">
        <f>Table1[[#This Row],[Standard Opt/Mandatory]]</f>
        <v>Opt</v>
      </c>
      <c r="AE236" s="52" t="str">
        <f>Table1[[#This Row],[Standard code for all incident types (Y/N)]]</f>
        <v>Yes</v>
      </c>
      <c r="AF236" s="52" t="str">
        <f>Table1[[#This Row],[Standard Opt/Mandatory]]</f>
        <v>Opt</v>
      </c>
      <c r="AG236" s="52"/>
    </row>
    <row r="237" spans="1:72" ht="15" customHeight="1" x14ac:dyDescent="0.25">
      <c r="A237" s="52">
        <f t="shared" si="75"/>
        <v>3</v>
      </c>
      <c r="B237" s="52">
        <f t="shared" si="76"/>
        <v>1</v>
      </c>
      <c r="C237" s="52">
        <f t="shared" si="77"/>
        <v>2</v>
      </c>
      <c r="D237" s="52">
        <f t="shared" si="78"/>
        <v>5</v>
      </c>
      <c r="E237" s="61" t="str">
        <f t="shared" si="91"/>
        <v>3.1.2.5</v>
      </c>
      <c r="F237" s="52" t="s">
        <v>2694</v>
      </c>
      <c r="G237" s="63" t="str">
        <f t="shared" si="92"/>
        <v>3 - Outcome based codes</v>
      </c>
      <c r="H237" s="52" t="s">
        <v>2705</v>
      </c>
      <c r="I237" s="63" t="str">
        <f t="shared" si="93"/>
        <v>3.1 - Patient safety incident</v>
      </c>
      <c r="J237" s="52" t="s">
        <v>2559</v>
      </c>
      <c r="K237" s="63" t="str">
        <f t="shared" si="94"/>
        <v>3.1.2 - Outcome of patient harm</v>
      </c>
      <c r="L237" s="62" t="s">
        <v>2561</v>
      </c>
      <c r="M237" s="63" t="str">
        <f t="shared" si="95"/>
        <v>3.1.2.5 - Hospital admission (with / without surgery)</v>
      </c>
      <c r="N237" s="65" t="str">
        <f t="shared" si="96"/>
        <v>Hospital admission (with / without surgery)</v>
      </c>
      <c r="O237" s="65" t="str">
        <f>Table1[Full Reference Number]&amp;" - "&amp;Table1[Final Code level Name]</f>
        <v>3.1.2.5 - Hospital admission (with / without surgery)</v>
      </c>
      <c r="P237" s="66"/>
      <c r="Q237" s="66" t="s">
        <v>1728</v>
      </c>
      <c r="R237" s="52" t="s">
        <v>47</v>
      </c>
      <c r="S237" s="52" t="s">
        <v>1726</v>
      </c>
      <c r="T237" s="52" t="s">
        <v>1561</v>
      </c>
      <c r="U237" s="52" t="str">
        <f>Table1[[#This Row],[Standard code for all incident types (Y/N)]]</f>
        <v>Yes</v>
      </c>
      <c r="V237" s="52" t="str">
        <f>Table1[[#This Row],[Standard Opt/Mandatory]]</f>
        <v>Opt</v>
      </c>
      <c r="W237" s="52" t="str">
        <f>Table1[[#This Row],[Standard code for all incident types (Y/N)]]</f>
        <v>Yes</v>
      </c>
      <c r="X237" s="52" t="str">
        <f>Table1[[#This Row],[Standard Opt/Mandatory]]</f>
        <v>Opt</v>
      </c>
      <c r="Y237" s="52" t="str">
        <f>Table1[[#This Row],[Standard code for all incident types (Y/N)]]</f>
        <v>Yes</v>
      </c>
      <c r="Z237" s="52" t="str">
        <f>Table1[[#This Row],[Standard Opt/Mandatory]]</f>
        <v>Opt</v>
      </c>
      <c r="AA237" s="52" t="str">
        <f>Table1[[#This Row],[Standard code for all incident types (Y/N)]]</f>
        <v>Yes</v>
      </c>
      <c r="AB237" s="52" t="str">
        <f>Table1[[#This Row],[Standard Opt/Mandatory]]</f>
        <v>Opt</v>
      </c>
      <c r="AC237" s="52" t="str">
        <f>Table1[[#This Row],[Standard code for all incident types (Y/N)]]</f>
        <v>Yes</v>
      </c>
      <c r="AD237" s="52" t="str">
        <f>Table1[[#This Row],[Standard Opt/Mandatory]]</f>
        <v>Opt</v>
      </c>
      <c r="AE237" s="52" t="str">
        <f>Table1[[#This Row],[Standard code for all incident types (Y/N)]]</f>
        <v>Yes</v>
      </c>
      <c r="AF237" s="52" t="str">
        <f>Table1[[#This Row],[Standard Opt/Mandatory]]</f>
        <v>Opt</v>
      </c>
      <c r="AG237" s="52"/>
    </row>
    <row r="238" spans="1:72" ht="15" customHeight="1" x14ac:dyDescent="0.25">
      <c r="A238" s="52">
        <f t="shared" si="75"/>
        <v>3</v>
      </c>
      <c r="B238" s="52">
        <f t="shared" si="76"/>
        <v>1</v>
      </c>
      <c r="C238" s="52">
        <f t="shared" si="77"/>
        <v>2</v>
      </c>
      <c r="D238" s="52">
        <f t="shared" si="78"/>
        <v>6</v>
      </c>
      <c r="E238" s="61" t="str">
        <f t="shared" si="91"/>
        <v>3.1.2.6</v>
      </c>
      <c r="F238" s="52" t="s">
        <v>2694</v>
      </c>
      <c r="G238" s="63" t="str">
        <f t="shared" si="92"/>
        <v>3 - Outcome based codes</v>
      </c>
      <c r="H238" s="52" t="s">
        <v>2705</v>
      </c>
      <c r="I238" s="63" t="str">
        <f t="shared" si="93"/>
        <v>3.1 - Patient safety incident</v>
      </c>
      <c r="J238" s="52" t="s">
        <v>2559</v>
      </c>
      <c r="K238" s="63" t="str">
        <f t="shared" si="94"/>
        <v>3.1.2 - Outcome of patient harm</v>
      </c>
      <c r="L238" s="62" t="s">
        <v>2562</v>
      </c>
      <c r="M238" s="63" t="str">
        <f t="shared" si="95"/>
        <v>3.1.2.6 - Hospital admission (life threatening)</v>
      </c>
      <c r="N238" s="65" t="str">
        <f t="shared" si="96"/>
        <v>Hospital admission (life threatening)</v>
      </c>
      <c r="O238" s="65" t="str">
        <f>Table1[Full Reference Number]&amp;" - "&amp;Table1[Final Code level Name]</f>
        <v>3.1.2.6 - Hospital admission (life threatening)</v>
      </c>
      <c r="P238" s="66" t="s">
        <v>2563</v>
      </c>
      <c r="Q238" s="66" t="s">
        <v>1728</v>
      </c>
      <c r="R238" s="52" t="s">
        <v>47</v>
      </c>
      <c r="S238" s="52" t="s">
        <v>1726</v>
      </c>
      <c r="T238" s="52" t="s">
        <v>1561</v>
      </c>
      <c r="U238" s="52" t="str">
        <f>Table1[[#This Row],[Standard code for all incident types (Y/N)]]</f>
        <v>Yes</v>
      </c>
      <c r="V238" s="52" t="str">
        <f>Table1[[#This Row],[Standard Opt/Mandatory]]</f>
        <v>Opt</v>
      </c>
      <c r="W238" s="52" t="str">
        <f>Table1[[#This Row],[Standard code for all incident types (Y/N)]]</f>
        <v>Yes</v>
      </c>
      <c r="X238" s="52" t="str">
        <f>Table1[[#This Row],[Standard Opt/Mandatory]]</f>
        <v>Opt</v>
      </c>
      <c r="Y238" s="52" t="str">
        <f>Table1[[#This Row],[Standard code for all incident types (Y/N)]]</f>
        <v>Yes</v>
      </c>
      <c r="Z238" s="52" t="str">
        <f>Table1[[#This Row],[Standard Opt/Mandatory]]</f>
        <v>Opt</v>
      </c>
      <c r="AA238" s="52" t="str">
        <f>Table1[[#This Row],[Standard code for all incident types (Y/N)]]</f>
        <v>Yes</v>
      </c>
      <c r="AB238" s="52" t="str">
        <f>Table1[[#This Row],[Standard Opt/Mandatory]]</f>
        <v>Opt</v>
      </c>
      <c r="AC238" s="52" t="str">
        <f>Table1[[#This Row],[Standard code for all incident types (Y/N)]]</f>
        <v>Yes</v>
      </c>
      <c r="AD238" s="52" t="str">
        <f>Table1[[#This Row],[Standard Opt/Mandatory]]</f>
        <v>Opt</v>
      </c>
      <c r="AE238" s="52" t="str">
        <f>Table1[[#This Row],[Standard code for all incident types (Y/N)]]</f>
        <v>Yes</v>
      </c>
      <c r="AF238" s="52" t="str">
        <f>Table1[[#This Row],[Standard Opt/Mandatory]]</f>
        <v>Opt</v>
      </c>
      <c r="AG238" s="52"/>
    </row>
    <row r="239" spans="1:72" ht="15" customHeight="1" x14ac:dyDescent="0.25">
      <c r="A239" s="52">
        <f t="shared" si="75"/>
        <v>3</v>
      </c>
      <c r="B239" s="52">
        <f t="shared" si="76"/>
        <v>1</v>
      </c>
      <c r="C239" s="52">
        <f t="shared" si="77"/>
        <v>2</v>
      </c>
      <c r="D239" s="52">
        <f t="shared" si="78"/>
        <v>7</v>
      </c>
      <c r="E239" s="61" t="str">
        <f t="shared" si="91"/>
        <v>3.1.2.7</v>
      </c>
      <c r="F239" s="52" t="s">
        <v>2694</v>
      </c>
      <c r="G239" s="63" t="str">
        <f t="shared" si="92"/>
        <v>3 - Outcome based codes</v>
      </c>
      <c r="H239" s="52" t="s">
        <v>2705</v>
      </c>
      <c r="I239" s="63" t="str">
        <f t="shared" si="93"/>
        <v>3.1 - Patient safety incident</v>
      </c>
      <c r="J239" s="52" t="s">
        <v>2559</v>
      </c>
      <c r="K239" s="63" t="str">
        <f t="shared" si="94"/>
        <v>3.1.2 - Outcome of patient harm</v>
      </c>
      <c r="L239" s="62" t="s">
        <v>2564</v>
      </c>
      <c r="M239" s="63" t="str">
        <f t="shared" si="95"/>
        <v>3.1.2.7 - Hospital prolonged stay</v>
      </c>
      <c r="N239" s="65" t="str">
        <f t="shared" si="96"/>
        <v>Hospital prolonged stay</v>
      </c>
      <c r="O239" s="65" t="str">
        <f>Table1[Full Reference Number]&amp;" - "&amp;Table1[Final Code level Name]</f>
        <v>3.1.2.7 - Hospital prolonged stay</v>
      </c>
      <c r="P239" s="66"/>
      <c r="Q239" s="66" t="s">
        <v>1728</v>
      </c>
      <c r="R239" s="52" t="s">
        <v>47</v>
      </c>
      <c r="S239" s="52" t="s">
        <v>1726</v>
      </c>
      <c r="T239" s="52" t="s">
        <v>1561</v>
      </c>
      <c r="U239" s="52" t="str">
        <f>Table1[[#This Row],[Standard code for all incident types (Y/N)]]</f>
        <v>Yes</v>
      </c>
      <c r="V239" s="52" t="str">
        <f>Table1[[#This Row],[Standard Opt/Mandatory]]</f>
        <v>Opt</v>
      </c>
      <c r="W239" s="52" t="str">
        <f>Table1[[#This Row],[Standard code for all incident types (Y/N)]]</f>
        <v>Yes</v>
      </c>
      <c r="X239" s="52" t="str">
        <f>Table1[[#This Row],[Standard Opt/Mandatory]]</f>
        <v>Opt</v>
      </c>
      <c r="Y239" s="52" t="str">
        <f>Table1[[#This Row],[Standard code for all incident types (Y/N)]]</f>
        <v>Yes</v>
      </c>
      <c r="Z239" s="52" t="str">
        <f>Table1[[#This Row],[Standard Opt/Mandatory]]</f>
        <v>Opt</v>
      </c>
      <c r="AA239" s="52" t="str">
        <f>Table1[[#This Row],[Standard code for all incident types (Y/N)]]</f>
        <v>Yes</v>
      </c>
      <c r="AB239" s="52" t="str">
        <f>Table1[[#This Row],[Standard Opt/Mandatory]]</f>
        <v>Opt</v>
      </c>
      <c r="AC239" s="52" t="str">
        <f>Table1[[#This Row],[Standard code for all incident types (Y/N)]]</f>
        <v>Yes</v>
      </c>
      <c r="AD239" s="52" t="str">
        <f>Table1[[#This Row],[Standard Opt/Mandatory]]</f>
        <v>Opt</v>
      </c>
      <c r="AE239" s="52" t="str">
        <f>Table1[[#This Row],[Standard code for all incident types (Y/N)]]</f>
        <v>Yes</v>
      </c>
      <c r="AF239" s="52" t="str">
        <f>Table1[[#This Row],[Standard Opt/Mandatory]]</f>
        <v>Opt</v>
      </c>
      <c r="AG239" s="52"/>
    </row>
    <row r="240" spans="1:72" ht="15" customHeight="1" x14ac:dyDescent="0.25">
      <c r="A240" s="52">
        <f t="shared" si="75"/>
        <v>3</v>
      </c>
      <c r="B240" s="52">
        <f t="shared" si="76"/>
        <v>1</v>
      </c>
      <c r="C240" s="52">
        <f t="shared" si="77"/>
        <v>2</v>
      </c>
      <c r="D240" s="52">
        <f t="shared" si="78"/>
        <v>8</v>
      </c>
      <c r="E240" s="61" t="str">
        <f t="shared" si="91"/>
        <v>3.1.2.8</v>
      </c>
      <c r="F240" s="52" t="s">
        <v>2694</v>
      </c>
      <c r="G240" s="63" t="str">
        <f t="shared" si="92"/>
        <v>3 - Outcome based codes</v>
      </c>
      <c r="H240" s="52" t="s">
        <v>2705</v>
      </c>
      <c r="I240" s="63" t="str">
        <f t="shared" si="93"/>
        <v>3.1 - Patient safety incident</v>
      </c>
      <c r="J240" s="52" t="s">
        <v>2559</v>
      </c>
      <c r="K240" s="63" t="str">
        <f t="shared" si="94"/>
        <v>3.1.2 - Outcome of patient harm</v>
      </c>
      <c r="L240" s="62" t="s">
        <v>2837</v>
      </c>
      <c r="M240" s="63" t="str">
        <f t="shared" si="95"/>
        <v>3.1.2.8 - Permenant harm or disability</v>
      </c>
      <c r="N240" s="65" t="str">
        <f t="shared" si="96"/>
        <v>Permenant harm or disability</v>
      </c>
      <c r="O240" s="65" t="str">
        <f>Table1[Full Reference Number]&amp;" - "&amp;Table1[Final Code level Name]</f>
        <v>3.1.2.8 - Permenant harm or disability</v>
      </c>
      <c r="P240" s="66"/>
      <c r="Q240" s="66" t="s">
        <v>1728</v>
      </c>
      <c r="R240" s="52" t="s">
        <v>47</v>
      </c>
      <c r="S240" s="52" t="s">
        <v>1726</v>
      </c>
      <c r="T240" s="52" t="s">
        <v>1561</v>
      </c>
      <c r="U240" s="52" t="str">
        <f>Table1[[#This Row],[Standard code for all incident types (Y/N)]]</f>
        <v>Yes</v>
      </c>
      <c r="V240" s="52" t="str">
        <f>Table1[[#This Row],[Standard Opt/Mandatory]]</f>
        <v>Opt</v>
      </c>
      <c r="W240" s="52" t="str">
        <f>Table1[[#This Row],[Standard code for all incident types (Y/N)]]</f>
        <v>Yes</v>
      </c>
      <c r="X240" s="52" t="str">
        <f>Table1[[#This Row],[Standard Opt/Mandatory]]</f>
        <v>Opt</v>
      </c>
      <c r="Y240" s="52" t="str">
        <f>Table1[[#This Row],[Standard code for all incident types (Y/N)]]</f>
        <v>Yes</v>
      </c>
      <c r="Z240" s="52" t="str">
        <f>Table1[[#This Row],[Standard Opt/Mandatory]]</f>
        <v>Opt</v>
      </c>
      <c r="AA240" s="52" t="str">
        <f>Table1[[#This Row],[Standard code for all incident types (Y/N)]]</f>
        <v>Yes</v>
      </c>
      <c r="AB240" s="52" t="str">
        <f>Table1[[#This Row],[Standard Opt/Mandatory]]</f>
        <v>Opt</v>
      </c>
      <c r="AC240" s="52" t="str">
        <f>Table1[[#This Row],[Standard code for all incident types (Y/N)]]</f>
        <v>Yes</v>
      </c>
      <c r="AD240" s="52" t="str">
        <f>Table1[[#This Row],[Standard Opt/Mandatory]]</f>
        <v>Opt</v>
      </c>
      <c r="AE240" s="52" t="str">
        <f>Table1[[#This Row],[Standard code for all incident types (Y/N)]]</f>
        <v>Yes</v>
      </c>
      <c r="AF240" s="52" t="str">
        <f>Table1[[#This Row],[Standard Opt/Mandatory]]</f>
        <v>Opt</v>
      </c>
      <c r="AG240" s="52"/>
    </row>
    <row r="241" spans="1:33" ht="15" customHeight="1" x14ac:dyDescent="0.25">
      <c r="A241" s="52">
        <f t="shared" si="75"/>
        <v>3</v>
      </c>
      <c r="B241" s="52">
        <f t="shared" si="76"/>
        <v>1</v>
      </c>
      <c r="C241" s="52">
        <f t="shared" si="77"/>
        <v>2</v>
      </c>
      <c r="D241" s="52">
        <f t="shared" si="78"/>
        <v>9</v>
      </c>
      <c r="E241" s="61" t="str">
        <f t="shared" si="91"/>
        <v>3.1.2.9</v>
      </c>
      <c r="F241" s="52" t="s">
        <v>2694</v>
      </c>
      <c r="G241" s="63" t="str">
        <f t="shared" si="92"/>
        <v>3 - Outcome based codes</v>
      </c>
      <c r="H241" s="52" t="s">
        <v>2705</v>
      </c>
      <c r="I241" s="63" t="str">
        <f t="shared" si="93"/>
        <v>3.1 - Patient safety incident</v>
      </c>
      <c r="J241" s="52" t="s">
        <v>2559</v>
      </c>
      <c r="K241" s="63" t="str">
        <f t="shared" si="94"/>
        <v>3.1.2 - Outcome of patient harm</v>
      </c>
      <c r="L241" s="62" t="s">
        <v>2838</v>
      </c>
      <c r="M241" s="63" t="str">
        <f t="shared" si="95"/>
        <v>3.1.2.9 - Progression or worsening of underlying condition</v>
      </c>
      <c r="N241" s="65" t="str">
        <f t="shared" si="96"/>
        <v>Progression or worsening of underlying condition</v>
      </c>
      <c r="O241" s="65" t="str">
        <f>Table1[Full Reference Number]&amp;" - "&amp;Table1[Final Code level Name]</f>
        <v>3.1.2.9 - Progression or worsening of underlying condition</v>
      </c>
      <c r="P241" s="66"/>
      <c r="Q241" s="66" t="s">
        <v>1728</v>
      </c>
      <c r="R241" s="52" t="s">
        <v>47</v>
      </c>
      <c r="S241" s="52" t="s">
        <v>1726</v>
      </c>
      <c r="T241" s="52" t="s">
        <v>1561</v>
      </c>
      <c r="U241" s="52" t="str">
        <f>Table1[[#This Row],[Standard code for all incident types (Y/N)]]</f>
        <v>Yes</v>
      </c>
      <c r="V241" s="52" t="str">
        <f>Table1[[#This Row],[Standard Opt/Mandatory]]</f>
        <v>Opt</v>
      </c>
      <c r="W241" s="52" t="str">
        <f>Table1[[#This Row],[Standard code for all incident types (Y/N)]]</f>
        <v>Yes</v>
      </c>
      <c r="X241" s="52" t="str">
        <f>Table1[[#This Row],[Standard Opt/Mandatory]]</f>
        <v>Opt</v>
      </c>
      <c r="Y241" s="52" t="str">
        <f>Table1[[#This Row],[Standard code for all incident types (Y/N)]]</f>
        <v>Yes</v>
      </c>
      <c r="Z241" s="52" t="str">
        <f>Table1[[#This Row],[Standard Opt/Mandatory]]</f>
        <v>Opt</v>
      </c>
      <c r="AA241" s="52" t="str">
        <f>Table1[[#This Row],[Standard code for all incident types (Y/N)]]</f>
        <v>Yes</v>
      </c>
      <c r="AB241" s="52" t="str">
        <f>Table1[[#This Row],[Standard Opt/Mandatory]]</f>
        <v>Opt</v>
      </c>
      <c r="AC241" s="52" t="str">
        <f>Table1[[#This Row],[Standard code for all incident types (Y/N)]]</f>
        <v>Yes</v>
      </c>
      <c r="AD241" s="52" t="str">
        <f>Table1[[#This Row],[Standard Opt/Mandatory]]</f>
        <v>Opt</v>
      </c>
      <c r="AE241" s="52" t="str">
        <f>Table1[[#This Row],[Standard code for all incident types (Y/N)]]</f>
        <v>Yes</v>
      </c>
      <c r="AF241" s="52" t="str">
        <f>Table1[[#This Row],[Standard Opt/Mandatory]]</f>
        <v>Opt</v>
      </c>
      <c r="AG241" s="52"/>
    </row>
    <row r="242" spans="1:33" ht="15" customHeight="1" x14ac:dyDescent="0.25">
      <c r="A242" s="52">
        <f t="shared" si="75"/>
        <v>3</v>
      </c>
      <c r="B242" s="52">
        <f t="shared" si="76"/>
        <v>1</v>
      </c>
      <c r="C242" s="52">
        <f t="shared" si="77"/>
        <v>3</v>
      </c>
      <c r="D242" s="52" t="str">
        <f t="shared" si="78"/>
        <v/>
      </c>
      <c r="E242" s="52" t="str">
        <f t="shared" si="79"/>
        <v>3.1.3</v>
      </c>
      <c r="F242" s="52" t="s">
        <v>2694</v>
      </c>
      <c r="G242" s="52" t="str">
        <f t="shared" si="80"/>
        <v>3 - Outcome based codes</v>
      </c>
      <c r="H242" s="52" t="s">
        <v>2705</v>
      </c>
      <c r="I242" s="52" t="str">
        <f t="shared" si="81"/>
        <v>3.1 - Patient safety incident</v>
      </c>
      <c r="J242" s="52" t="s">
        <v>2879</v>
      </c>
      <c r="K242" s="52" t="str">
        <f t="shared" si="82"/>
        <v>3.1.3 - Care setting NRLS rp020 </v>
      </c>
      <c r="L242" s="52"/>
      <c r="M242" s="52" t="str">
        <f t="shared" si="83"/>
        <v/>
      </c>
      <c r="N242" s="56" t="str">
        <f t="shared" si="84"/>
        <v>Care setting NRLS rp020 </v>
      </c>
      <c r="O242" s="56" t="str">
        <f>Table1[Full Reference Number]&amp;" - "&amp;Table1[Final Code level Name]</f>
        <v>3.1.3 - Care setting NRLS rp020 </v>
      </c>
      <c r="P242" s="56"/>
      <c r="Q242" s="52" t="s">
        <v>837</v>
      </c>
      <c r="R242" s="52" t="s">
        <v>1561</v>
      </c>
      <c r="S242" s="52" t="s">
        <v>1746</v>
      </c>
      <c r="T242" s="52" t="s">
        <v>1561</v>
      </c>
      <c r="U242" s="52" t="str">
        <f>Table1[[#This Row],[Standard code for all incident types (Y/N)]]</f>
        <v xml:space="preserve">No </v>
      </c>
      <c r="V242" s="52" t="str">
        <f>Table1[[#This Row],[Standard Opt/Mandatory]]</f>
        <v>n/a</v>
      </c>
      <c r="W242" s="52" t="str">
        <f>Table1[[#This Row],[Standard code for all incident types (Y/N)]]</f>
        <v xml:space="preserve">No </v>
      </c>
      <c r="X242" s="52" t="str">
        <f>Table1[[#This Row],[Standard Opt/Mandatory]]</f>
        <v>n/a</v>
      </c>
      <c r="Y242" s="52" t="str">
        <f>Table1[[#This Row],[Standard code for all incident types (Y/N)]]</f>
        <v xml:space="preserve">No </v>
      </c>
      <c r="Z242" s="52" t="str">
        <f>Table1[[#This Row],[Standard Opt/Mandatory]]</f>
        <v>n/a</v>
      </c>
      <c r="AA242" s="52" t="s">
        <v>47</v>
      </c>
      <c r="AB242" s="52" t="s">
        <v>1727</v>
      </c>
      <c r="AC242" s="52" t="str">
        <f>Table1[[#This Row],[Standard code for all incident types (Y/N)]]</f>
        <v xml:space="preserve">No </v>
      </c>
      <c r="AD242" s="52" t="str">
        <f>Table1[[#This Row],[Standard Opt/Mandatory]]</f>
        <v>n/a</v>
      </c>
      <c r="AE242" s="52" t="str">
        <f>Table1[[#This Row],[Standard code for all incident types (Y/N)]]</f>
        <v xml:space="preserve">No </v>
      </c>
      <c r="AF242" s="52" t="str">
        <f>Table1[[#This Row],[Standard Opt/Mandatory]]</f>
        <v>n/a</v>
      </c>
      <c r="AG242" s="52"/>
    </row>
    <row r="243" spans="1:33" ht="15" customHeight="1" x14ac:dyDescent="0.25">
      <c r="A243" s="52">
        <f t="shared" si="75"/>
        <v>3</v>
      </c>
      <c r="B243" s="52">
        <f t="shared" si="76"/>
        <v>1</v>
      </c>
      <c r="C243" s="52">
        <f t="shared" si="77"/>
        <v>3</v>
      </c>
      <c r="D243" s="52">
        <f t="shared" si="78"/>
        <v>1</v>
      </c>
      <c r="E243" s="52" t="str">
        <f t="shared" si="79"/>
        <v>3.1.3.1</v>
      </c>
      <c r="F243" s="52" t="s">
        <v>2694</v>
      </c>
      <c r="G243" s="52" t="str">
        <f t="shared" si="80"/>
        <v>3 - Outcome based codes</v>
      </c>
      <c r="H243" s="52" t="s">
        <v>2705</v>
      </c>
      <c r="I243" s="52" t="str">
        <f t="shared" si="81"/>
        <v>3.1 - Patient safety incident</v>
      </c>
      <c r="J243" s="52" t="s">
        <v>2879</v>
      </c>
      <c r="K243" s="52" t="str">
        <f t="shared" si="82"/>
        <v>3.1.3 - Care setting NRLS rp020 </v>
      </c>
      <c r="L243" s="52" t="s">
        <v>2878</v>
      </c>
      <c r="M243" s="52" t="str">
        <f t="shared" si="83"/>
        <v>3.1.3.1 - NHS hospital led homecare</v>
      </c>
      <c r="N243" s="56" t="str">
        <f t="shared" si="84"/>
        <v>NHS hospital led homecare</v>
      </c>
      <c r="O243" s="56" t="str">
        <f>Table1[Full Reference Number]&amp;" - "&amp;Table1[Final Code level Name]</f>
        <v>3.1.3.1 - NHS hospital led homecare</v>
      </c>
      <c r="P243" s="56"/>
      <c r="Q243" s="52" t="s">
        <v>1728</v>
      </c>
      <c r="R243" s="52" t="s">
        <v>1561</v>
      </c>
      <c r="S243" s="52" t="s">
        <v>1746</v>
      </c>
      <c r="T243" s="52" t="s">
        <v>1561</v>
      </c>
      <c r="U243" s="52" t="str">
        <f>Table1[[#This Row],[Standard code for all incident types (Y/N)]]</f>
        <v xml:space="preserve">No </v>
      </c>
      <c r="V243" s="52" t="str">
        <f>Table1[[#This Row],[Standard Opt/Mandatory]]</f>
        <v>n/a</v>
      </c>
      <c r="W243" s="52" t="str">
        <f>Table1[[#This Row],[Standard code for all incident types (Y/N)]]</f>
        <v xml:space="preserve">No </v>
      </c>
      <c r="X243" s="52" t="str">
        <f>Table1[[#This Row],[Standard Opt/Mandatory]]</f>
        <v>n/a</v>
      </c>
      <c r="Y243" s="52" t="str">
        <f>Table1[[#This Row],[Standard code for all incident types (Y/N)]]</f>
        <v xml:space="preserve">No </v>
      </c>
      <c r="Z243" s="52" t="str">
        <f>Table1[[#This Row],[Standard Opt/Mandatory]]</f>
        <v>n/a</v>
      </c>
      <c r="AA243" s="52" t="s">
        <v>47</v>
      </c>
      <c r="AB243" s="52" t="s">
        <v>1726</v>
      </c>
      <c r="AC243" s="52" t="str">
        <f>Table1[[#This Row],[Standard code for all incident types (Y/N)]]</f>
        <v xml:space="preserve">No </v>
      </c>
      <c r="AD243" s="52" t="str">
        <f>Table1[[#This Row],[Standard Opt/Mandatory]]</f>
        <v>n/a</v>
      </c>
      <c r="AE243" s="52" t="str">
        <f>Table1[[#This Row],[Standard code for all incident types (Y/N)]]</f>
        <v xml:space="preserve">No </v>
      </c>
      <c r="AF243" s="52" t="str">
        <f>Table1[[#This Row],[Standard Opt/Mandatory]]</f>
        <v>n/a</v>
      </c>
      <c r="AG243" s="52"/>
    </row>
    <row r="244" spans="1:33" ht="15" customHeight="1" x14ac:dyDescent="0.25">
      <c r="A244" s="52">
        <f t="shared" si="75"/>
        <v>3</v>
      </c>
      <c r="B244" s="52">
        <f t="shared" si="76"/>
        <v>1</v>
      </c>
      <c r="C244" s="52">
        <f t="shared" si="77"/>
        <v>3</v>
      </c>
      <c r="D244" s="52">
        <f t="shared" si="78"/>
        <v>2</v>
      </c>
      <c r="E244" s="52" t="str">
        <f t="shared" si="79"/>
        <v>3.1.3.2</v>
      </c>
      <c r="F244" s="52" t="s">
        <v>2694</v>
      </c>
      <c r="G244" s="52" t="str">
        <f t="shared" si="80"/>
        <v>3 - Outcome based codes</v>
      </c>
      <c r="H244" s="52" t="s">
        <v>2705</v>
      </c>
      <c r="I244" s="52" t="str">
        <f t="shared" si="81"/>
        <v>3.1 - Patient safety incident</v>
      </c>
      <c r="J244" s="52" t="s">
        <v>2879</v>
      </c>
      <c r="K244" s="52" t="str">
        <f t="shared" si="82"/>
        <v>3.1.3 - Care setting NRLS rp020 </v>
      </c>
      <c r="L244" s="52" t="s">
        <v>2894</v>
      </c>
      <c r="M244" s="52" t="str">
        <f t="shared" si="83"/>
        <v>3.1.3.2 - GP led homecare</v>
      </c>
      <c r="N244" s="56" t="str">
        <f t="shared" si="84"/>
        <v>GP led homecare</v>
      </c>
      <c r="O244" s="56" t="str">
        <f>Table1[Full Reference Number]&amp;" - "&amp;Table1[Final Code level Name]</f>
        <v>3.1.3.2 - GP led homecare</v>
      </c>
      <c r="P244" s="56"/>
      <c r="Q244" s="52" t="s">
        <v>1728</v>
      </c>
      <c r="R244" s="52" t="s">
        <v>1561</v>
      </c>
      <c r="S244" s="52" t="s">
        <v>1746</v>
      </c>
      <c r="T244" s="52" t="s">
        <v>1561</v>
      </c>
      <c r="U244" s="52" t="str">
        <f>Table1[[#This Row],[Standard code for all incident types (Y/N)]]</f>
        <v xml:space="preserve">No </v>
      </c>
      <c r="V244" s="52" t="str">
        <f>Table1[[#This Row],[Standard Opt/Mandatory]]</f>
        <v>n/a</v>
      </c>
      <c r="W244" s="52" t="str">
        <f>Table1[[#This Row],[Standard code for all incident types (Y/N)]]</f>
        <v xml:space="preserve">No </v>
      </c>
      <c r="X244" s="52" t="str">
        <f>Table1[[#This Row],[Standard Opt/Mandatory]]</f>
        <v>n/a</v>
      </c>
      <c r="Y244" s="52" t="str">
        <f>Table1[[#This Row],[Standard code for all incident types (Y/N)]]</f>
        <v xml:space="preserve">No </v>
      </c>
      <c r="Z244" s="52" t="str">
        <f>Table1[[#This Row],[Standard Opt/Mandatory]]</f>
        <v>n/a</v>
      </c>
      <c r="AA244" s="52" t="s">
        <v>47</v>
      </c>
      <c r="AB244" s="52" t="s">
        <v>1726</v>
      </c>
      <c r="AC244" s="52" t="str">
        <f>Table1[[#This Row],[Standard code for all incident types (Y/N)]]</f>
        <v xml:space="preserve">No </v>
      </c>
      <c r="AD244" s="52" t="str">
        <f>Table1[[#This Row],[Standard Opt/Mandatory]]</f>
        <v>n/a</v>
      </c>
      <c r="AE244" s="52" t="str">
        <f>Table1[[#This Row],[Standard code for all incident types (Y/N)]]</f>
        <v xml:space="preserve">No </v>
      </c>
      <c r="AF244" s="52" t="str">
        <f>Table1[[#This Row],[Standard Opt/Mandatory]]</f>
        <v>n/a</v>
      </c>
      <c r="AG244" s="52"/>
    </row>
    <row r="245" spans="1:33" ht="15" customHeight="1" x14ac:dyDescent="0.25">
      <c r="A245" s="52">
        <f t="shared" si="75"/>
        <v>3</v>
      </c>
      <c r="B245" s="52">
        <f t="shared" si="76"/>
        <v>1</v>
      </c>
      <c r="C245" s="52">
        <f t="shared" si="77"/>
        <v>3</v>
      </c>
      <c r="D245" s="52">
        <f t="shared" si="78"/>
        <v>3</v>
      </c>
      <c r="E245" s="52" t="str">
        <f t="shared" si="79"/>
        <v>3.1.3.3</v>
      </c>
      <c r="F245" s="52" t="s">
        <v>2694</v>
      </c>
      <c r="G245" s="52" t="str">
        <f t="shared" si="80"/>
        <v>3 - Outcome based codes</v>
      </c>
      <c r="H245" s="52" t="s">
        <v>2705</v>
      </c>
      <c r="I245" s="52" t="str">
        <f t="shared" si="81"/>
        <v>3.1 - Patient safety incident</v>
      </c>
      <c r="J245" s="52" t="s">
        <v>2879</v>
      </c>
      <c r="K245" s="52" t="str">
        <f t="shared" si="82"/>
        <v>3.1.3 - Care setting NRLS rp020 </v>
      </c>
      <c r="L245" s="52" t="s">
        <v>2839</v>
      </c>
      <c r="M245" s="52" t="str">
        <f t="shared" si="83"/>
        <v>3.1.3.3 - Private patient</v>
      </c>
      <c r="N245" s="56" t="str">
        <f t="shared" si="84"/>
        <v>Private patient</v>
      </c>
      <c r="O245" s="56" t="str">
        <f>Table1[Full Reference Number]&amp;" - "&amp;Table1[Final Code level Name]</f>
        <v>3.1.3.3 - Private patient</v>
      </c>
      <c r="P245" s="56"/>
      <c r="Q245" s="52" t="s">
        <v>1728</v>
      </c>
      <c r="R245" s="52" t="s">
        <v>1561</v>
      </c>
      <c r="S245" s="52" t="s">
        <v>1746</v>
      </c>
      <c r="T245" s="52" t="s">
        <v>1561</v>
      </c>
      <c r="U245" s="52" t="str">
        <f>Table1[[#This Row],[Standard code for all incident types (Y/N)]]</f>
        <v xml:space="preserve">No </v>
      </c>
      <c r="V245" s="52" t="str">
        <f>Table1[[#This Row],[Standard Opt/Mandatory]]</f>
        <v>n/a</v>
      </c>
      <c r="W245" s="52" t="str">
        <f>Table1[[#This Row],[Standard code for all incident types (Y/N)]]</f>
        <v xml:space="preserve">No </v>
      </c>
      <c r="X245" s="52" t="str">
        <f>Table1[[#This Row],[Standard Opt/Mandatory]]</f>
        <v>n/a</v>
      </c>
      <c r="Y245" s="52" t="str">
        <f>Table1[[#This Row],[Standard code for all incident types (Y/N)]]</f>
        <v xml:space="preserve">No </v>
      </c>
      <c r="Z245" s="52" t="str">
        <f>Table1[[#This Row],[Standard Opt/Mandatory]]</f>
        <v>n/a</v>
      </c>
      <c r="AA245" s="52" t="s">
        <v>47</v>
      </c>
      <c r="AB245" s="52" t="s">
        <v>1726</v>
      </c>
      <c r="AC245" s="52" t="str">
        <f>Table1[[#This Row],[Standard code for all incident types (Y/N)]]</f>
        <v xml:space="preserve">No </v>
      </c>
      <c r="AD245" s="52" t="str">
        <f>Table1[[#This Row],[Standard Opt/Mandatory]]</f>
        <v>n/a</v>
      </c>
      <c r="AE245" s="52" t="str">
        <f>Table1[[#This Row],[Standard code for all incident types (Y/N)]]</f>
        <v xml:space="preserve">No </v>
      </c>
      <c r="AF245" s="52" t="str">
        <f>Table1[[#This Row],[Standard Opt/Mandatory]]</f>
        <v>n/a</v>
      </c>
      <c r="AG245" s="52"/>
    </row>
    <row r="246" spans="1:33" ht="15" customHeight="1" x14ac:dyDescent="0.25">
      <c r="A246" s="52">
        <f t="shared" si="75"/>
        <v>3</v>
      </c>
      <c r="B246" s="52">
        <f t="shared" si="76"/>
        <v>1</v>
      </c>
      <c r="C246" s="52">
        <f t="shared" si="77"/>
        <v>3</v>
      </c>
      <c r="D246" s="52">
        <f t="shared" si="78"/>
        <v>4</v>
      </c>
      <c r="E246" s="52" t="str">
        <f t="shared" si="79"/>
        <v>3.1.3.4</v>
      </c>
      <c r="F246" s="52" t="s">
        <v>2694</v>
      </c>
      <c r="G246" s="52" t="str">
        <f t="shared" si="80"/>
        <v>3 - Outcome based codes</v>
      </c>
      <c r="H246" s="52" t="s">
        <v>2705</v>
      </c>
      <c r="I246" s="52" t="str">
        <f t="shared" si="81"/>
        <v>3.1 - Patient safety incident</v>
      </c>
      <c r="J246" s="52" t="s">
        <v>2879</v>
      </c>
      <c r="K246" s="52" t="str">
        <f t="shared" si="82"/>
        <v>3.1.3 - Care setting NRLS rp020 </v>
      </c>
      <c r="L246" s="52" t="s">
        <v>106</v>
      </c>
      <c r="M246" s="52" t="str">
        <f t="shared" si="83"/>
        <v>3.1.3.4 - Other</v>
      </c>
      <c r="N246" s="56" t="str">
        <f t="shared" si="84"/>
        <v>Other</v>
      </c>
      <c r="O246" s="56" t="str">
        <f>Table1[Full Reference Number]&amp;" - "&amp;Table1[Final Code level Name]</f>
        <v>3.1.3.4 - Other</v>
      </c>
      <c r="P246" s="56"/>
      <c r="Q246" s="52" t="s">
        <v>1728</v>
      </c>
      <c r="R246" s="52" t="s">
        <v>1561</v>
      </c>
      <c r="S246" s="52" t="s">
        <v>1746</v>
      </c>
      <c r="T246" s="52" t="s">
        <v>1561</v>
      </c>
      <c r="U246" s="52" t="str">
        <f>Table1[[#This Row],[Standard code for all incident types (Y/N)]]</f>
        <v xml:space="preserve">No </v>
      </c>
      <c r="V246" s="52" t="str">
        <f>Table1[[#This Row],[Standard Opt/Mandatory]]</f>
        <v>n/a</v>
      </c>
      <c r="W246" s="52" t="str">
        <f>Table1[[#This Row],[Standard code for all incident types (Y/N)]]</f>
        <v xml:space="preserve">No </v>
      </c>
      <c r="X246" s="52" t="str">
        <f>Table1[[#This Row],[Standard Opt/Mandatory]]</f>
        <v>n/a</v>
      </c>
      <c r="Y246" s="52" t="str">
        <f>Table1[[#This Row],[Standard code for all incident types (Y/N)]]</f>
        <v xml:space="preserve">No </v>
      </c>
      <c r="Z246" s="52" t="str">
        <f>Table1[[#This Row],[Standard Opt/Mandatory]]</f>
        <v>n/a</v>
      </c>
      <c r="AA246" s="52" t="s">
        <v>47</v>
      </c>
      <c r="AB246" s="52" t="s">
        <v>1726</v>
      </c>
      <c r="AC246" s="52" t="str">
        <f>Table1[[#This Row],[Standard code for all incident types (Y/N)]]</f>
        <v xml:space="preserve">No </v>
      </c>
      <c r="AD246" s="52" t="str">
        <f>Table1[[#This Row],[Standard Opt/Mandatory]]</f>
        <v>n/a</v>
      </c>
      <c r="AE246" s="52" t="str">
        <f>Table1[[#This Row],[Standard code for all incident types (Y/N)]]</f>
        <v xml:space="preserve">No </v>
      </c>
      <c r="AF246" s="52" t="str">
        <f>Table1[[#This Row],[Standard Opt/Mandatory]]</f>
        <v>n/a</v>
      </c>
      <c r="AG246" s="52"/>
    </row>
    <row r="247" spans="1:33" ht="15" customHeight="1" x14ac:dyDescent="0.25">
      <c r="A247" s="52">
        <f t="shared" si="75"/>
        <v>3</v>
      </c>
      <c r="B247" s="52">
        <f t="shared" si="76"/>
        <v>1</v>
      </c>
      <c r="C247" s="52">
        <f t="shared" si="77"/>
        <v>4</v>
      </c>
      <c r="D247" s="52" t="str">
        <f t="shared" si="78"/>
        <v/>
      </c>
      <c r="E247" s="52" t="str">
        <f t="shared" si="79"/>
        <v>3.1.4</v>
      </c>
      <c r="F247" s="52" t="s">
        <v>2694</v>
      </c>
      <c r="G247" s="52" t="str">
        <f t="shared" si="80"/>
        <v>3 - Outcome based codes</v>
      </c>
      <c r="H247" s="52" t="s">
        <v>2705</v>
      </c>
      <c r="I247" s="52" t="str">
        <f t="shared" si="81"/>
        <v>3.1 - Patient safety incident</v>
      </c>
      <c r="J247" s="52" t="s">
        <v>2753</v>
      </c>
      <c r="K247" s="52" t="str">
        <f t="shared" si="82"/>
        <v>3.1.4 - Patient safety incident type</v>
      </c>
      <c r="L247" s="52"/>
      <c r="M247" s="52" t="str">
        <f t="shared" si="83"/>
        <v/>
      </c>
      <c r="N247" s="56" t="str">
        <f t="shared" si="84"/>
        <v>Patient safety incident type</v>
      </c>
      <c r="O247" s="56" t="str">
        <f>Table1[Full Reference Number]&amp;" - "&amp;Table1[Final Code level Name]</f>
        <v>3.1.4 - Patient safety incident type</v>
      </c>
      <c r="P247" s="56"/>
      <c r="Q247" s="52" t="s">
        <v>837</v>
      </c>
      <c r="R247" s="52" t="s">
        <v>1561</v>
      </c>
      <c r="S247" s="52" t="s">
        <v>1746</v>
      </c>
      <c r="T247" s="52" t="s">
        <v>1561</v>
      </c>
      <c r="U247" s="52" t="str">
        <f>Table1[[#This Row],[Standard code for all incident types (Y/N)]]</f>
        <v xml:space="preserve">No </v>
      </c>
      <c r="V247" s="52" t="str">
        <f>Table1[[#This Row],[Standard Opt/Mandatory]]</f>
        <v>n/a</v>
      </c>
      <c r="W247" s="52" t="str">
        <f>Table1[[#This Row],[Standard code for all incident types (Y/N)]]</f>
        <v xml:space="preserve">No </v>
      </c>
      <c r="X247" s="52" t="str">
        <f>Table1[[#This Row],[Standard Opt/Mandatory]]</f>
        <v>n/a</v>
      </c>
      <c r="Y247" s="52" t="str">
        <f>Table1[[#This Row],[Standard code for all incident types (Y/N)]]</f>
        <v xml:space="preserve">No </v>
      </c>
      <c r="Z247" s="52" t="str">
        <f>Table1[[#This Row],[Standard Opt/Mandatory]]</f>
        <v>n/a</v>
      </c>
      <c r="AA247" s="52" t="s">
        <v>47</v>
      </c>
      <c r="AB247" s="52" t="s">
        <v>1727</v>
      </c>
      <c r="AC247" s="52" t="str">
        <f>Table1[[#This Row],[Standard code for all incident types (Y/N)]]</f>
        <v xml:space="preserve">No </v>
      </c>
      <c r="AD247" s="52" t="str">
        <f>Table1[[#This Row],[Standard Opt/Mandatory]]</f>
        <v>n/a</v>
      </c>
      <c r="AE247" s="52" t="str">
        <f>Table1[[#This Row],[Standard code for all incident types (Y/N)]]</f>
        <v xml:space="preserve">No </v>
      </c>
      <c r="AF247" s="52" t="str">
        <f>Table1[[#This Row],[Standard Opt/Mandatory]]</f>
        <v>n/a</v>
      </c>
      <c r="AG247" s="52"/>
    </row>
    <row r="248" spans="1:33" ht="15" customHeight="1" x14ac:dyDescent="0.25">
      <c r="A248" s="52">
        <f t="shared" si="75"/>
        <v>3</v>
      </c>
      <c r="B248" s="52">
        <f t="shared" si="76"/>
        <v>1</v>
      </c>
      <c r="C248" s="52">
        <f t="shared" si="77"/>
        <v>4</v>
      </c>
      <c r="D248" s="52">
        <f t="shared" si="78"/>
        <v>1</v>
      </c>
      <c r="E248" s="52" t="str">
        <f t="shared" si="79"/>
        <v>3.1.4.1</v>
      </c>
      <c r="F248" s="52" t="s">
        <v>2694</v>
      </c>
      <c r="G248" s="52" t="str">
        <f t="shared" si="80"/>
        <v>3 - Outcome based codes</v>
      </c>
      <c r="H248" s="52" t="s">
        <v>2705</v>
      </c>
      <c r="I248" s="52" t="str">
        <f t="shared" si="81"/>
        <v>3.1 - Patient safety incident</v>
      </c>
      <c r="J248" s="52" t="s">
        <v>2753</v>
      </c>
      <c r="K248" s="52" t="str">
        <f t="shared" si="82"/>
        <v>3.1.4 - Patient safety incident type</v>
      </c>
      <c r="L248" s="52" t="s">
        <v>2529</v>
      </c>
      <c r="M248" s="52" t="str">
        <f t="shared" si="83"/>
        <v>3.1.4.1 - Medication error (medication administered)</v>
      </c>
      <c r="N248" s="56" t="str">
        <f t="shared" si="84"/>
        <v>Medication error (medication administered)</v>
      </c>
      <c r="O248" s="56" t="str">
        <f>Table1[Full Reference Number]&amp;" - "&amp;Table1[Final Code level Name]</f>
        <v>3.1.4.1 - Medication error (medication administered)</v>
      </c>
      <c r="P248" s="56"/>
      <c r="Q248" s="52" t="s">
        <v>1729</v>
      </c>
      <c r="R248" s="52" t="s">
        <v>1561</v>
      </c>
      <c r="S248" s="52" t="s">
        <v>1746</v>
      </c>
      <c r="T248" s="52" t="s">
        <v>1561</v>
      </c>
      <c r="U248" s="52" t="str">
        <f>Table1[[#This Row],[Standard code for all incident types (Y/N)]]</f>
        <v xml:space="preserve">No </v>
      </c>
      <c r="V248" s="52" t="str">
        <f>Table1[[#This Row],[Standard Opt/Mandatory]]</f>
        <v>n/a</v>
      </c>
      <c r="W248" s="52" t="str">
        <f>Table1[[#This Row],[Standard code for all incident types (Y/N)]]</f>
        <v xml:space="preserve">No </v>
      </c>
      <c r="X248" s="52" t="str">
        <f>Table1[[#This Row],[Standard Opt/Mandatory]]</f>
        <v>n/a</v>
      </c>
      <c r="Y248" s="52" t="str">
        <f>Table1[[#This Row],[Standard code for all incident types (Y/N)]]</f>
        <v xml:space="preserve">No </v>
      </c>
      <c r="Z248" s="52" t="str">
        <f>Table1[[#This Row],[Standard Opt/Mandatory]]</f>
        <v>n/a</v>
      </c>
      <c r="AA248" s="52" t="s">
        <v>47</v>
      </c>
      <c r="AB248" s="52" t="s">
        <v>1726</v>
      </c>
      <c r="AC248" s="52" t="str">
        <f>Table1[[#This Row],[Standard code for all incident types (Y/N)]]</f>
        <v xml:space="preserve">No </v>
      </c>
      <c r="AD248" s="52" t="str">
        <f>Table1[[#This Row],[Standard Opt/Mandatory]]</f>
        <v>n/a</v>
      </c>
      <c r="AE248" s="52" t="s">
        <v>47</v>
      </c>
      <c r="AF248" s="52" t="s">
        <v>1726</v>
      </c>
      <c r="AG248" s="52"/>
    </row>
    <row r="249" spans="1:33" ht="15" customHeight="1" x14ac:dyDescent="0.25">
      <c r="A249" s="52">
        <f t="shared" si="75"/>
        <v>3</v>
      </c>
      <c r="B249" s="52">
        <f t="shared" si="76"/>
        <v>1</v>
      </c>
      <c r="C249" s="52">
        <f t="shared" si="77"/>
        <v>4</v>
      </c>
      <c r="D249" s="52">
        <f t="shared" si="78"/>
        <v>2</v>
      </c>
      <c r="E249" s="53" t="str">
        <f>A249&amp;IF(B249="","","."&amp;B249)&amp;IF(C249="","","."&amp;C249)&amp;IF(D249="","","."&amp;D249)</f>
        <v>3.1.4.2</v>
      </c>
      <c r="F249" s="52" t="s">
        <v>2694</v>
      </c>
      <c r="G249" s="54" t="str">
        <f>A249&amp;" - "&amp;F249</f>
        <v>3 - Outcome based codes</v>
      </c>
      <c r="H249" s="52" t="s">
        <v>2705</v>
      </c>
      <c r="I249" s="54" t="str">
        <f>IF(B249="","",A249&amp;"."&amp;B249&amp;" - "&amp;H249)</f>
        <v>3.1 - Patient safety incident</v>
      </c>
      <c r="J249" s="52" t="s">
        <v>2753</v>
      </c>
      <c r="K249" s="54" t="str">
        <f>IF(C249="","",A249&amp;"."&amp;B249&amp;"."&amp;C249&amp;" - "&amp;J249)</f>
        <v>3.1.4 - Patient safety incident type</v>
      </c>
      <c r="L249" s="52" t="s">
        <v>2528</v>
      </c>
      <c r="M249" s="54" t="str">
        <f>IF(D249="","",A249&amp;"."&amp;B249&amp;"."&amp;C249&amp;"."&amp;D249&amp;" - "&amp;L249)</f>
        <v>3.1.4.2 - Medication error (medication not administered)</v>
      </c>
      <c r="N249" s="59" t="str">
        <f>IF(NOT(ISBLANK(L249)),L249,
IF(NOT(ISBLANK(J249)),J249,
IF(NOT(ISBLANK(H249)),H249,
IF(NOT(ISBLANK(F249)),F249))))</f>
        <v>Medication error (medication not administered)</v>
      </c>
      <c r="O249" s="59" t="str">
        <f>Table1[Full Reference Number]&amp;" - "&amp;Table1[Final Code level Name]</f>
        <v>3.1.4.2 - Medication error (medication not administered)</v>
      </c>
      <c r="P249" s="56"/>
      <c r="Q249" s="52" t="s">
        <v>1729</v>
      </c>
      <c r="R249" s="52" t="s">
        <v>1561</v>
      </c>
      <c r="S249" s="52" t="s">
        <v>1746</v>
      </c>
      <c r="T249" s="52" t="s">
        <v>1561</v>
      </c>
      <c r="U249" s="52" t="str">
        <f>Table1[[#This Row],[Standard code for all incident types (Y/N)]]</f>
        <v xml:space="preserve">No </v>
      </c>
      <c r="V249" s="52" t="str">
        <f>Table1[[#This Row],[Standard Opt/Mandatory]]</f>
        <v>n/a</v>
      </c>
      <c r="W249" s="52" t="str">
        <f>Table1[[#This Row],[Standard code for all incident types (Y/N)]]</f>
        <v xml:space="preserve">No </v>
      </c>
      <c r="X249" s="52" t="str">
        <f>Table1[[#This Row],[Standard Opt/Mandatory]]</f>
        <v>n/a</v>
      </c>
      <c r="Y249" s="52" t="str">
        <f>Table1[[#This Row],[Standard code for all incident types (Y/N)]]</f>
        <v xml:space="preserve">No </v>
      </c>
      <c r="Z249" s="52" t="str">
        <f>Table1[[#This Row],[Standard Opt/Mandatory]]</f>
        <v>n/a</v>
      </c>
      <c r="AA249" s="52" t="s">
        <v>47</v>
      </c>
      <c r="AB249" s="52" t="s">
        <v>1726</v>
      </c>
      <c r="AC249" s="52" t="str">
        <f>Table1[[#This Row],[Standard code for all incident types (Y/N)]]</f>
        <v xml:space="preserve">No </v>
      </c>
      <c r="AD249" s="52" t="str">
        <f>Table1[[#This Row],[Standard Opt/Mandatory]]</f>
        <v>n/a</v>
      </c>
      <c r="AE249" s="52" t="s">
        <v>47</v>
      </c>
      <c r="AF249" s="52" t="s">
        <v>1726</v>
      </c>
      <c r="AG249" s="52"/>
    </row>
    <row r="250" spans="1:33" ht="15" customHeight="1" x14ac:dyDescent="0.25">
      <c r="A250" s="52">
        <f t="shared" si="75"/>
        <v>3</v>
      </c>
      <c r="B250" s="52">
        <f t="shared" si="76"/>
        <v>1</v>
      </c>
      <c r="C250" s="52">
        <f t="shared" si="77"/>
        <v>4</v>
      </c>
      <c r="D250" s="52">
        <f t="shared" si="78"/>
        <v>3</v>
      </c>
      <c r="E250" s="52" t="str">
        <f t="shared" si="79"/>
        <v>3.1.4.3</v>
      </c>
      <c r="F250" s="52" t="s">
        <v>2694</v>
      </c>
      <c r="G250" s="52" t="str">
        <f t="shared" si="80"/>
        <v>3 - Outcome based codes</v>
      </c>
      <c r="H250" s="52" t="s">
        <v>2705</v>
      </c>
      <c r="I250" s="52" t="str">
        <f t="shared" si="81"/>
        <v>3.1 - Patient safety incident</v>
      </c>
      <c r="J250" s="52" t="s">
        <v>2753</v>
      </c>
      <c r="K250" s="52" t="str">
        <f t="shared" si="82"/>
        <v>3.1.4 - Patient safety incident type</v>
      </c>
      <c r="L250" s="52" t="s">
        <v>1309</v>
      </c>
      <c r="M250" s="52" t="str">
        <f t="shared" si="83"/>
        <v>3.1.4.3 - Medical device error</v>
      </c>
      <c r="N250" s="56" t="str">
        <f t="shared" si="84"/>
        <v>Medical device error</v>
      </c>
      <c r="O250" s="56" t="str">
        <f>Table1[Full Reference Number]&amp;" - "&amp;Table1[Final Code level Name]</f>
        <v>3.1.4.3 - Medical device error</v>
      </c>
      <c r="P250" s="56"/>
      <c r="Q250" s="52" t="s">
        <v>1729</v>
      </c>
      <c r="R250" s="52" t="s">
        <v>1561</v>
      </c>
      <c r="S250" s="52" t="s">
        <v>1746</v>
      </c>
      <c r="T250" s="52" t="s">
        <v>1561</v>
      </c>
      <c r="U250" s="52" t="str">
        <f>Table1[[#This Row],[Standard code for all incident types (Y/N)]]</f>
        <v xml:space="preserve">No </v>
      </c>
      <c r="V250" s="52" t="str">
        <f>Table1[[#This Row],[Standard Opt/Mandatory]]</f>
        <v>n/a</v>
      </c>
      <c r="W250" s="52" t="str">
        <f>Table1[[#This Row],[Standard code for all incident types (Y/N)]]</f>
        <v xml:space="preserve">No </v>
      </c>
      <c r="X250" s="52" t="str">
        <f>Table1[[#This Row],[Standard Opt/Mandatory]]</f>
        <v>n/a</v>
      </c>
      <c r="Y250" s="52" t="str">
        <f>Table1[[#This Row],[Standard code for all incident types (Y/N)]]</f>
        <v xml:space="preserve">No </v>
      </c>
      <c r="Z250" s="52" t="str">
        <f>Table1[[#This Row],[Standard Opt/Mandatory]]</f>
        <v>n/a</v>
      </c>
      <c r="AA250" s="52" t="s">
        <v>47</v>
      </c>
      <c r="AB250" s="52" t="s">
        <v>1726</v>
      </c>
      <c r="AC250" s="52" t="str">
        <f>Table1[[#This Row],[Standard code for all incident types (Y/N)]]</f>
        <v xml:space="preserve">No </v>
      </c>
      <c r="AD250" s="52" t="str">
        <f>Table1[[#This Row],[Standard Opt/Mandatory]]</f>
        <v>n/a</v>
      </c>
      <c r="AE250" s="52" t="str">
        <f>Table1[[#This Row],[Standard code for all incident types (Y/N)]]</f>
        <v xml:space="preserve">No </v>
      </c>
      <c r="AF250" s="52" t="str">
        <f>Table1[[#This Row],[Standard Opt/Mandatory]]</f>
        <v>n/a</v>
      </c>
      <c r="AG250" s="52"/>
    </row>
    <row r="251" spans="1:33" ht="15" customHeight="1" x14ac:dyDescent="0.25">
      <c r="A251" s="52">
        <f t="shared" si="75"/>
        <v>3</v>
      </c>
      <c r="B251" s="52">
        <f t="shared" si="76"/>
        <v>1</v>
      </c>
      <c r="C251" s="52">
        <f t="shared" si="77"/>
        <v>4</v>
      </c>
      <c r="D251" s="52">
        <f t="shared" si="78"/>
        <v>4</v>
      </c>
      <c r="E251" s="52" t="str">
        <f t="shared" si="79"/>
        <v>3.1.4.4</v>
      </c>
      <c r="F251" s="52" t="s">
        <v>2694</v>
      </c>
      <c r="G251" s="52" t="str">
        <f>A251&amp;" - "&amp;F251</f>
        <v>3 - Outcome based codes</v>
      </c>
      <c r="H251" s="52" t="s">
        <v>2705</v>
      </c>
      <c r="I251" s="52" t="str">
        <f t="shared" si="81"/>
        <v>3.1 - Patient safety incident</v>
      </c>
      <c r="J251" s="52" t="s">
        <v>2753</v>
      </c>
      <c r="K251" s="52" t="str">
        <f t="shared" si="82"/>
        <v>3.1.4 - Patient safety incident type</v>
      </c>
      <c r="L251" s="52" t="s">
        <v>1310</v>
      </c>
      <c r="M251" s="52" t="str">
        <f t="shared" si="83"/>
        <v>3.1.4.4 - Treatment/ procedure error not medication or medical device related</v>
      </c>
      <c r="N251" s="56" t="str">
        <f t="shared" si="84"/>
        <v>Treatment/ procedure error not medication or medical device related</v>
      </c>
      <c r="O251" s="56" t="str">
        <f>Table1[Full Reference Number]&amp;" - "&amp;Table1[Final Code level Name]</f>
        <v>3.1.4.4 - Treatment/ procedure error not medication or medical device related</v>
      </c>
      <c r="P251" s="56"/>
      <c r="Q251" s="52" t="s">
        <v>1729</v>
      </c>
      <c r="R251" s="52" t="s">
        <v>1561</v>
      </c>
      <c r="S251" s="52" t="s">
        <v>1746</v>
      </c>
      <c r="T251" s="52" t="s">
        <v>1561</v>
      </c>
      <c r="U251" s="52" t="str">
        <f>Table1[[#This Row],[Standard code for all incident types (Y/N)]]</f>
        <v xml:space="preserve">No </v>
      </c>
      <c r="V251" s="52" t="str">
        <f>Table1[[#This Row],[Standard Opt/Mandatory]]</f>
        <v>n/a</v>
      </c>
      <c r="W251" s="52" t="str">
        <f>Table1[[#This Row],[Standard code for all incident types (Y/N)]]</f>
        <v xml:space="preserve">No </v>
      </c>
      <c r="X251" s="52" t="str">
        <f>Table1[[#This Row],[Standard Opt/Mandatory]]</f>
        <v>n/a</v>
      </c>
      <c r="Y251" s="52" t="str">
        <f>Table1[[#This Row],[Standard code for all incident types (Y/N)]]</f>
        <v xml:space="preserve">No </v>
      </c>
      <c r="Z251" s="52" t="str">
        <f>Table1[[#This Row],[Standard Opt/Mandatory]]</f>
        <v>n/a</v>
      </c>
      <c r="AA251" s="52" t="s">
        <v>47</v>
      </c>
      <c r="AB251" s="52" t="s">
        <v>1726</v>
      </c>
      <c r="AC251" s="52" t="str">
        <f>Table1[[#This Row],[Standard code for all incident types (Y/N)]]</f>
        <v xml:space="preserve">No </v>
      </c>
      <c r="AD251" s="52" t="str">
        <f>Table1[[#This Row],[Standard Opt/Mandatory]]</f>
        <v>n/a</v>
      </c>
      <c r="AE251" s="52" t="str">
        <f>Table1[[#This Row],[Standard code for all incident types (Y/N)]]</f>
        <v xml:space="preserve">No </v>
      </c>
      <c r="AF251" s="52" t="str">
        <f>Table1[[#This Row],[Standard Opt/Mandatory]]</f>
        <v>n/a</v>
      </c>
      <c r="AG251" s="52"/>
    </row>
    <row r="252" spans="1:33" ht="15" customHeight="1" x14ac:dyDescent="0.25">
      <c r="A252" s="52">
        <f t="shared" si="75"/>
        <v>3</v>
      </c>
      <c r="B252" s="52">
        <f t="shared" si="76"/>
        <v>1</v>
      </c>
      <c r="C252" s="52">
        <f t="shared" si="77"/>
        <v>4</v>
      </c>
      <c r="D252" s="52">
        <f t="shared" si="78"/>
        <v>5</v>
      </c>
      <c r="E252" s="52" t="str">
        <f t="shared" si="79"/>
        <v>3.1.4.5</v>
      </c>
      <c r="F252" s="52" t="s">
        <v>2694</v>
      </c>
      <c r="G252" s="52" t="str">
        <f t="shared" si="80"/>
        <v>3 - Outcome based codes</v>
      </c>
      <c r="H252" s="52" t="s">
        <v>2705</v>
      </c>
      <c r="I252" s="52" t="str">
        <f t="shared" si="81"/>
        <v>3.1 - Patient safety incident</v>
      </c>
      <c r="J252" s="52" t="s">
        <v>2753</v>
      </c>
      <c r="K252" s="52" t="str">
        <f t="shared" si="82"/>
        <v>3.1.4 - Patient safety incident type</v>
      </c>
      <c r="L252" s="52" t="s">
        <v>2450</v>
      </c>
      <c r="M252" s="52" t="str">
        <f t="shared" si="83"/>
        <v>3.1.4.5 - Clinical assessment error</v>
      </c>
      <c r="N252" s="56" t="str">
        <f t="shared" si="84"/>
        <v>Clinical assessment error</v>
      </c>
      <c r="O252" s="56" t="str">
        <f>Table1[Full Reference Number]&amp;" - "&amp;Table1[Final Code level Name]</f>
        <v>3.1.4.5 - Clinical assessment error</v>
      </c>
      <c r="P252" s="56" t="s">
        <v>2451</v>
      </c>
      <c r="Q252" s="52" t="s">
        <v>1729</v>
      </c>
      <c r="R252" s="52" t="s">
        <v>1561</v>
      </c>
      <c r="S252" s="52" t="s">
        <v>1746</v>
      </c>
      <c r="T252" s="52" t="s">
        <v>1561</v>
      </c>
      <c r="U252" s="52" t="str">
        <f>Table1[[#This Row],[Standard code for all incident types (Y/N)]]</f>
        <v xml:space="preserve">No </v>
      </c>
      <c r="V252" s="52" t="str">
        <f>Table1[[#This Row],[Standard Opt/Mandatory]]</f>
        <v>n/a</v>
      </c>
      <c r="W252" s="52" t="str">
        <f>Table1[[#This Row],[Standard code for all incident types (Y/N)]]</f>
        <v xml:space="preserve">No </v>
      </c>
      <c r="X252" s="52" t="str">
        <f>Table1[[#This Row],[Standard Opt/Mandatory]]</f>
        <v>n/a</v>
      </c>
      <c r="Y252" s="52" t="str">
        <f>Table1[[#This Row],[Standard code for all incident types (Y/N)]]</f>
        <v xml:space="preserve">No </v>
      </c>
      <c r="Z252" s="52" t="str">
        <f>Table1[[#This Row],[Standard Opt/Mandatory]]</f>
        <v>n/a</v>
      </c>
      <c r="AA252" s="52" t="s">
        <v>47</v>
      </c>
      <c r="AB252" s="52" t="s">
        <v>1726</v>
      </c>
      <c r="AC252" s="52" t="str">
        <f>Table1[[#This Row],[Standard code for all incident types (Y/N)]]</f>
        <v xml:space="preserve">No </v>
      </c>
      <c r="AD252" s="52" t="str">
        <f>Table1[[#This Row],[Standard Opt/Mandatory]]</f>
        <v>n/a</v>
      </c>
      <c r="AE252" s="52" t="str">
        <f>Table1[[#This Row],[Standard code for all incident types (Y/N)]]</f>
        <v xml:space="preserve">No </v>
      </c>
      <c r="AF252" s="52" t="str">
        <f>Table1[[#This Row],[Standard Opt/Mandatory]]</f>
        <v>n/a</v>
      </c>
      <c r="AG252" s="52"/>
    </row>
    <row r="253" spans="1:33" ht="15" customHeight="1" x14ac:dyDescent="0.25">
      <c r="A253" s="52">
        <f t="shared" si="75"/>
        <v>3</v>
      </c>
      <c r="B253" s="52">
        <f t="shared" si="76"/>
        <v>1</v>
      </c>
      <c r="C253" s="52">
        <f t="shared" si="77"/>
        <v>4</v>
      </c>
      <c r="D253" s="52">
        <f t="shared" si="78"/>
        <v>6</v>
      </c>
      <c r="E253" s="52" t="str">
        <f t="shared" si="79"/>
        <v>3.1.4.6</v>
      </c>
      <c r="F253" s="52" t="s">
        <v>2694</v>
      </c>
      <c r="G253" s="52" t="str">
        <f t="shared" si="80"/>
        <v>3 - Outcome based codes</v>
      </c>
      <c r="H253" s="52" t="s">
        <v>2705</v>
      </c>
      <c r="I253" s="52" t="str">
        <f t="shared" si="81"/>
        <v>3.1 - Patient safety incident</v>
      </c>
      <c r="J253" s="52" t="s">
        <v>2753</v>
      </c>
      <c r="K253" s="52" t="str">
        <f t="shared" si="82"/>
        <v>3.1.4 - Patient safety incident type</v>
      </c>
      <c r="L253" s="52" t="s">
        <v>662</v>
      </c>
      <c r="M253" s="52" t="str">
        <f t="shared" si="83"/>
        <v>3.1.4.6 - Consent/confidentiality</v>
      </c>
      <c r="N253" s="56" t="str">
        <f t="shared" si="84"/>
        <v>Consent/confidentiality</v>
      </c>
      <c r="O253" s="56" t="str">
        <f>Table1[Full Reference Number]&amp;" - "&amp;Table1[Final Code level Name]</f>
        <v>3.1.4.6 - Consent/confidentiality</v>
      </c>
      <c r="P253" s="56"/>
      <c r="Q253" s="52" t="s">
        <v>1729</v>
      </c>
      <c r="R253" s="52" t="s">
        <v>1561</v>
      </c>
      <c r="S253" s="52" t="s">
        <v>1746</v>
      </c>
      <c r="T253" s="52" t="s">
        <v>1561</v>
      </c>
      <c r="U253" s="52" t="str">
        <f>Table1[[#This Row],[Standard code for all incident types (Y/N)]]</f>
        <v xml:space="preserve">No </v>
      </c>
      <c r="V253" s="52" t="str">
        <f>Table1[[#This Row],[Standard Opt/Mandatory]]</f>
        <v>n/a</v>
      </c>
      <c r="W253" s="52" t="str">
        <f>Table1[[#This Row],[Standard code for all incident types (Y/N)]]</f>
        <v xml:space="preserve">No </v>
      </c>
      <c r="X253" s="52" t="str">
        <f>Table1[[#This Row],[Standard Opt/Mandatory]]</f>
        <v>n/a</v>
      </c>
      <c r="Y253" s="52" t="str">
        <f>Table1[[#This Row],[Standard code for all incident types (Y/N)]]</f>
        <v xml:space="preserve">No </v>
      </c>
      <c r="Z253" s="52" t="str">
        <f>Table1[[#This Row],[Standard Opt/Mandatory]]</f>
        <v>n/a</v>
      </c>
      <c r="AA253" s="52" t="s">
        <v>47</v>
      </c>
      <c r="AB253" s="52" t="s">
        <v>1726</v>
      </c>
      <c r="AC253" s="52" t="str">
        <f>Table1[[#This Row],[Standard code for all incident types (Y/N)]]</f>
        <v xml:space="preserve">No </v>
      </c>
      <c r="AD253" s="52" t="str">
        <f>Table1[[#This Row],[Standard Opt/Mandatory]]</f>
        <v>n/a</v>
      </c>
      <c r="AE253" s="52" t="str">
        <f>Table1[[#This Row],[Standard code for all incident types (Y/N)]]</f>
        <v xml:space="preserve">No </v>
      </c>
      <c r="AF253" s="52" t="str">
        <f>Table1[[#This Row],[Standard Opt/Mandatory]]</f>
        <v>n/a</v>
      </c>
      <c r="AG253" s="52"/>
    </row>
    <row r="254" spans="1:33" ht="15" customHeight="1" x14ac:dyDescent="0.25">
      <c r="A254" s="52">
        <f t="shared" si="75"/>
        <v>3</v>
      </c>
      <c r="B254" s="52">
        <f t="shared" si="76"/>
        <v>1</v>
      </c>
      <c r="C254" s="52">
        <f t="shared" si="77"/>
        <v>4</v>
      </c>
      <c r="D254" s="52">
        <f t="shared" si="78"/>
        <v>7</v>
      </c>
      <c r="E254" s="52" t="str">
        <f t="shared" si="79"/>
        <v>3.1.4.7</v>
      </c>
      <c r="F254" s="52" t="s">
        <v>2694</v>
      </c>
      <c r="G254" s="52" t="str">
        <f t="shared" si="80"/>
        <v>3 - Outcome based codes</v>
      </c>
      <c r="H254" s="52" t="s">
        <v>2705</v>
      </c>
      <c r="I254" s="52" t="str">
        <f t="shared" si="81"/>
        <v>3.1 - Patient safety incident</v>
      </c>
      <c r="J254" s="52" t="s">
        <v>2753</v>
      </c>
      <c r="K254" s="52" t="str">
        <f t="shared" si="82"/>
        <v>3.1.4 - Patient safety incident type</v>
      </c>
      <c r="L254" s="52" t="s">
        <v>211</v>
      </c>
      <c r="M254" s="52" t="str">
        <f t="shared" si="83"/>
        <v>3.1.4.7 - Safeguarding</v>
      </c>
      <c r="N254" s="56" t="str">
        <f t="shared" si="84"/>
        <v>Safeguarding</v>
      </c>
      <c r="O254" s="56" t="str">
        <f>Table1[Full Reference Number]&amp;" - "&amp;Table1[Final Code level Name]</f>
        <v>3.1.4.7 - Safeguarding</v>
      </c>
      <c r="P254" s="56" t="s">
        <v>2595</v>
      </c>
      <c r="Q254" s="52" t="s">
        <v>1729</v>
      </c>
      <c r="R254" s="52" t="s">
        <v>1561</v>
      </c>
      <c r="S254" s="52" t="s">
        <v>1746</v>
      </c>
      <c r="T254" s="52" t="s">
        <v>1561</v>
      </c>
      <c r="U254" s="52" t="str">
        <f>Table1[[#This Row],[Standard code for all incident types (Y/N)]]</f>
        <v xml:space="preserve">No </v>
      </c>
      <c r="V254" s="52" t="str">
        <f>Table1[[#This Row],[Standard Opt/Mandatory]]</f>
        <v>n/a</v>
      </c>
      <c r="W254" s="52" t="str">
        <f>Table1[[#This Row],[Standard code for all incident types (Y/N)]]</f>
        <v xml:space="preserve">No </v>
      </c>
      <c r="X254" s="52" t="str">
        <f>Table1[[#This Row],[Standard Opt/Mandatory]]</f>
        <v>n/a</v>
      </c>
      <c r="Y254" s="52" t="str">
        <f>Table1[[#This Row],[Standard code for all incident types (Y/N)]]</f>
        <v xml:space="preserve">No </v>
      </c>
      <c r="Z254" s="52" t="str">
        <f>Table1[[#This Row],[Standard Opt/Mandatory]]</f>
        <v>n/a</v>
      </c>
      <c r="AA254" s="52" t="s">
        <v>47</v>
      </c>
      <c r="AB254" s="52" t="s">
        <v>1726</v>
      </c>
      <c r="AC254" s="52" t="str">
        <f>Table1[[#This Row],[Standard code for all incident types (Y/N)]]</f>
        <v xml:space="preserve">No </v>
      </c>
      <c r="AD254" s="52" t="str">
        <f>Table1[[#This Row],[Standard Opt/Mandatory]]</f>
        <v>n/a</v>
      </c>
      <c r="AE254" s="52" t="str">
        <f>Table1[[#This Row],[Standard code for all incident types (Y/N)]]</f>
        <v xml:space="preserve">No </v>
      </c>
      <c r="AF254" s="52" t="str">
        <f>Table1[[#This Row],[Standard Opt/Mandatory]]</f>
        <v>n/a</v>
      </c>
      <c r="AG254" s="52"/>
    </row>
    <row r="255" spans="1:33" ht="15" customHeight="1" x14ac:dyDescent="0.25">
      <c r="A255" s="52">
        <f t="shared" si="75"/>
        <v>3</v>
      </c>
      <c r="B255" s="52">
        <f t="shared" si="76"/>
        <v>1</v>
      </c>
      <c r="C255" s="52">
        <f t="shared" si="77"/>
        <v>4</v>
      </c>
      <c r="D255" s="52">
        <f t="shared" si="78"/>
        <v>8</v>
      </c>
      <c r="E255" s="52" t="str">
        <f t="shared" si="79"/>
        <v>3.1.4.8</v>
      </c>
      <c r="F255" s="52" t="s">
        <v>2694</v>
      </c>
      <c r="G255" s="52" t="str">
        <f t="shared" si="80"/>
        <v>3 - Outcome based codes</v>
      </c>
      <c r="H255" s="52" t="s">
        <v>2705</v>
      </c>
      <c r="I255" s="52" t="str">
        <f t="shared" si="81"/>
        <v>3.1 - Patient safety incident</v>
      </c>
      <c r="J255" s="52" t="s">
        <v>2753</v>
      </c>
      <c r="K255" s="52" t="str">
        <f t="shared" si="82"/>
        <v>3.1.4 - Patient safety incident type</v>
      </c>
      <c r="L255" s="52" t="s">
        <v>1313</v>
      </c>
      <c r="M255" s="52" t="str">
        <f t="shared" si="83"/>
        <v>3.1.4.8 - Disruptive, aggressive behaviour towards staff</v>
      </c>
      <c r="N255" s="56" t="str">
        <f t="shared" si="84"/>
        <v>Disruptive, aggressive behaviour towards staff</v>
      </c>
      <c r="O255" s="56" t="str">
        <f>Table1[Full Reference Number]&amp;" - "&amp;Table1[Final Code level Name]</f>
        <v>3.1.4.8 - Disruptive, aggressive behaviour towards staff</v>
      </c>
      <c r="P255" s="56"/>
      <c r="Q255" s="52" t="s">
        <v>1729</v>
      </c>
      <c r="R255" s="52" t="s">
        <v>1561</v>
      </c>
      <c r="S255" s="52" t="s">
        <v>1746</v>
      </c>
      <c r="T255" s="52" t="s">
        <v>1561</v>
      </c>
      <c r="U255" s="52" t="str">
        <f>Table1[[#This Row],[Standard code for all incident types (Y/N)]]</f>
        <v xml:space="preserve">No </v>
      </c>
      <c r="V255" s="52" t="str">
        <f>Table1[[#This Row],[Standard Opt/Mandatory]]</f>
        <v>n/a</v>
      </c>
      <c r="W255" s="52" t="str">
        <f>Table1[[#This Row],[Standard code for all incident types (Y/N)]]</f>
        <v xml:space="preserve">No </v>
      </c>
      <c r="X255" s="52" t="str">
        <f>Table1[[#This Row],[Standard Opt/Mandatory]]</f>
        <v>n/a</v>
      </c>
      <c r="Y255" s="52" t="str">
        <f>Table1[[#This Row],[Standard code for all incident types (Y/N)]]</f>
        <v xml:space="preserve">No </v>
      </c>
      <c r="Z255" s="52" t="str">
        <f>Table1[[#This Row],[Standard Opt/Mandatory]]</f>
        <v>n/a</v>
      </c>
      <c r="AA255" s="52" t="s">
        <v>47</v>
      </c>
      <c r="AB255" s="52" t="s">
        <v>1726</v>
      </c>
      <c r="AC255" s="52" t="str">
        <f>Table1[[#This Row],[Standard code for all incident types (Y/N)]]</f>
        <v xml:space="preserve">No </v>
      </c>
      <c r="AD255" s="52" t="str">
        <f>Table1[[#This Row],[Standard Opt/Mandatory]]</f>
        <v>n/a</v>
      </c>
      <c r="AE255" s="52" t="str">
        <f>Table1[[#This Row],[Standard code for all incident types (Y/N)]]</f>
        <v xml:space="preserve">No </v>
      </c>
      <c r="AF255" s="52" t="str">
        <f>Table1[[#This Row],[Standard Opt/Mandatory]]</f>
        <v>n/a</v>
      </c>
      <c r="AG255" s="52"/>
    </row>
    <row r="256" spans="1:33" ht="15" customHeight="1" x14ac:dyDescent="0.25">
      <c r="A256" s="52">
        <f t="shared" si="75"/>
        <v>3</v>
      </c>
      <c r="B256" s="52">
        <f t="shared" si="76"/>
        <v>1</v>
      </c>
      <c r="C256" s="52">
        <f t="shared" si="77"/>
        <v>4</v>
      </c>
      <c r="D256" s="52">
        <f t="shared" si="78"/>
        <v>9</v>
      </c>
      <c r="E256" s="52" t="str">
        <f t="shared" si="79"/>
        <v>3.1.4.9</v>
      </c>
      <c r="F256" s="52" t="s">
        <v>2694</v>
      </c>
      <c r="G256" s="52" t="str">
        <f t="shared" si="80"/>
        <v>3 - Outcome based codes</v>
      </c>
      <c r="H256" s="52" t="s">
        <v>2705</v>
      </c>
      <c r="I256" s="52" t="str">
        <f t="shared" si="81"/>
        <v>3.1 - Patient safety incident</v>
      </c>
      <c r="J256" s="52" t="s">
        <v>2753</v>
      </c>
      <c r="K256" s="52" t="str">
        <f t="shared" si="82"/>
        <v>3.1.4 - Patient safety incident type</v>
      </c>
      <c r="L256" s="52" t="s">
        <v>2452</v>
      </c>
      <c r="M256" s="52" t="str">
        <f t="shared" si="83"/>
        <v>3.1.4.9 - Patient accident</v>
      </c>
      <c r="N256" s="56" t="str">
        <f t="shared" si="84"/>
        <v>Patient accident</v>
      </c>
      <c r="O256" s="56" t="str">
        <f>Table1[Full Reference Number]&amp;" - "&amp;Table1[Final Code level Name]</f>
        <v>3.1.4.9 - Patient accident</v>
      </c>
      <c r="P256" s="56" t="s">
        <v>2453</v>
      </c>
      <c r="Q256" s="52" t="s">
        <v>1729</v>
      </c>
      <c r="R256" s="52" t="s">
        <v>1561</v>
      </c>
      <c r="S256" s="52" t="s">
        <v>1746</v>
      </c>
      <c r="T256" s="52" t="s">
        <v>1561</v>
      </c>
      <c r="U256" s="52" t="str">
        <f>Table1[[#This Row],[Standard code for all incident types (Y/N)]]</f>
        <v xml:space="preserve">No </v>
      </c>
      <c r="V256" s="52" t="str">
        <f>Table1[[#This Row],[Standard Opt/Mandatory]]</f>
        <v>n/a</v>
      </c>
      <c r="W256" s="52" t="str">
        <f>Table1[[#This Row],[Standard code for all incident types (Y/N)]]</f>
        <v xml:space="preserve">No </v>
      </c>
      <c r="X256" s="52" t="str">
        <f>Table1[[#This Row],[Standard Opt/Mandatory]]</f>
        <v>n/a</v>
      </c>
      <c r="Y256" s="52" t="str">
        <f>Table1[[#This Row],[Standard code for all incident types (Y/N)]]</f>
        <v xml:space="preserve">No </v>
      </c>
      <c r="Z256" s="52" t="str">
        <f>Table1[[#This Row],[Standard Opt/Mandatory]]</f>
        <v>n/a</v>
      </c>
      <c r="AA256" s="52" t="s">
        <v>47</v>
      </c>
      <c r="AB256" s="52" t="s">
        <v>1726</v>
      </c>
      <c r="AC256" s="52" t="str">
        <f>Table1[[#This Row],[Standard code for all incident types (Y/N)]]</f>
        <v xml:space="preserve">No </v>
      </c>
      <c r="AD256" s="52" t="str">
        <f>Table1[[#This Row],[Standard Opt/Mandatory]]</f>
        <v>n/a</v>
      </c>
      <c r="AE256" s="52" t="str">
        <f>Table1[[#This Row],[Standard code for all incident types (Y/N)]]</f>
        <v xml:space="preserve">No </v>
      </c>
      <c r="AF256" s="52" t="str">
        <f>Table1[[#This Row],[Standard Opt/Mandatory]]</f>
        <v>n/a</v>
      </c>
      <c r="AG256" s="52"/>
    </row>
    <row r="257" spans="1:33" ht="15" customHeight="1" x14ac:dyDescent="0.25">
      <c r="A257" s="52">
        <f t="shared" si="75"/>
        <v>3</v>
      </c>
      <c r="B257" s="52">
        <f t="shared" si="76"/>
        <v>1</v>
      </c>
      <c r="C257" s="52">
        <f t="shared" si="77"/>
        <v>4</v>
      </c>
      <c r="D257" s="52">
        <f t="shared" si="78"/>
        <v>10</v>
      </c>
      <c r="E257" s="52" t="str">
        <f t="shared" si="79"/>
        <v>3.1.4.10</v>
      </c>
      <c r="F257" s="52" t="s">
        <v>2694</v>
      </c>
      <c r="G257" s="52" t="str">
        <f t="shared" si="80"/>
        <v>3 - Outcome based codes</v>
      </c>
      <c r="H257" s="52" t="s">
        <v>2705</v>
      </c>
      <c r="I257" s="52" t="str">
        <f t="shared" si="81"/>
        <v>3.1 - Patient safety incident</v>
      </c>
      <c r="J257" s="52" t="s">
        <v>2753</v>
      </c>
      <c r="K257" s="52" t="str">
        <f t="shared" si="82"/>
        <v>3.1.4 - Patient safety incident type</v>
      </c>
      <c r="L257" s="52" t="s">
        <v>1315</v>
      </c>
      <c r="M257" s="52" t="str">
        <f t="shared" si="83"/>
        <v>3.1.4.10 - Infection control</v>
      </c>
      <c r="N257" s="56" t="str">
        <f t="shared" si="84"/>
        <v>Infection control</v>
      </c>
      <c r="O257" s="56" t="str">
        <f>Table1[Full Reference Number]&amp;" - "&amp;Table1[Final Code level Name]</f>
        <v>3.1.4.10 - Infection control</v>
      </c>
      <c r="P257" s="56"/>
      <c r="Q257" s="52" t="s">
        <v>1729</v>
      </c>
      <c r="R257" s="52" t="s">
        <v>1561</v>
      </c>
      <c r="S257" s="52" t="s">
        <v>1746</v>
      </c>
      <c r="T257" s="52" t="s">
        <v>1561</v>
      </c>
      <c r="U257" s="52" t="str">
        <f>Table1[[#This Row],[Standard code for all incident types (Y/N)]]</f>
        <v xml:space="preserve">No </v>
      </c>
      <c r="V257" s="52" t="str">
        <f>Table1[[#This Row],[Standard Opt/Mandatory]]</f>
        <v>n/a</v>
      </c>
      <c r="W257" s="52" t="str">
        <f>Table1[[#This Row],[Standard code for all incident types (Y/N)]]</f>
        <v xml:space="preserve">No </v>
      </c>
      <c r="X257" s="52" t="str">
        <f>Table1[[#This Row],[Standard Opt/Mandatory]]</f>
        <v>n/a</v>
      </c>
      <c r="Y257" s="52" t="str">
        <f>Table1[[#This Row],[Standard code for all incident types (Y/N)]]</f>
        <v xml:space="preserve">No </v>
      </c>
      <c r="Z257" s="52" t="str">
        <f>Table1[[#This Row],[Standard Opt/Mandatory]]</f>
        <v>n/a</v>
      </c>
      <c r="AA257" s="52" t="s">
        <v>47</v>
      </c>
      <c r="AB257" s="52" t="s">
        <v>1726</v>
      </c>
      <c r="AC257" s="52" t="str">
        <f>Table1[[#This Row],[Standard code for all incident types (Y/N)]]</f>
        <v xml:space="preserve">No </v>
      </c>
      <c r="AD257" s="52" t="str">
        <f>Table1[[#This Row],[Standard Opt/Mandatory]]</f>
        <v>n/a</v>
      </c>
      <c r="AE257" s="52" t="str">
        <f>Table1[[#This Row],[Standard code for all incident types (Y/N)]]</f>
        <v xml:space="preserve">No </v>
      </c>
      <c r="AF257" s="52" t="str">
        <f>Table1[[#This Row],[Standard Opt/Mandatory]]</f>
        <v>n/a</v>
      </c>
      <c r="AG257" s="52"/>
    </row>
    <row r="258" spans="1:33" ht="15" customHeight="1" x14ac:dyDescent="0.25">
      <c r="A258" s="52">
        <f t="shared" si="75"/>
        <v>3</v>
      </c>
      <c r="B258" s="52">
        <f t="shared" si="76"/>
        <v>1</v>
      </c>
      <c r="C258" s="52">
        <f t="shared" si="77"/>
        <v>4</v>
      </c>
      <c r="D258" s="52">
        <f t="shared" si="78"/>
        <v>11</v>
      </c>
      <c r="E258" s="52" t="str">
        <f t="shared" ref="E258:E327" si="97">A258&amp;IF(B258="","","."&amp;B258)&amp;IF(C258="","","."&amp;C258)&amp;IF(D258="","","."&amp;D258)</f>
        <v>3.1.4.11</v>
      </c>
      <c r="F258" s="52" t="s">
        <v>2694</v>
      </c>
      <c r="G258" s="52" t="str">
        <f t="shared" ref="G258:G327" si="98">A258&amp;" - "&amp;F258</f>
        <v>3 - Outcome based codes</v>
      </c>
      <c r="H258" s="52" t="s">
        <v>2705</v>
      </c>
      <c r="I258" s="52" t="str">
        <f t="shared" ref="I258:I327" si="99">IF(B258="","",A258&amp;"."&amp;B258&amp;" - "&amp;H258)</f>
        <v>3.1 - Patient safety incident</v>
      </c>
      <c r="J258" s="52" t="s">
        <v>2753</v>
      </c>
      <c r="K258" s="52" t="str">
        <f t="shared" ref="K258:K327" si="100">IF(C258="","",A258&amp;"."&amp;B258&amp;"."&amp;C258&amp;" - "&amp;J258)</f>
        <v>3.1.4 - Patient safety incident type</v>
      </c>
      <c r="L258" s="52" t="s">
        <v>2454</v>
      </c>
      <c r="M258" s="52" t="str">
        <f t="shared" ref="M258:M327" si="101">IF(D258="","",A258&amp;"."&amp;B258&amp;"."&amp;C258&amp;"."&amp;D258&amp;" - "&amp;L258)</f>
        <v>3.1.4.11 - Communication related error</v>
      </c>
      <c r="N258" s="56" t="str">
        <f t="shared" ref="N258:N327" si="102">IF(NOT(ISBLANK(L258)),L258,
IF(NOT(ISBLANK(J258)),J258,
IF(NOT(ISBLANK(H258)),H258,
IF(NOT(ISBLANK(F258)),F258))))</f>
        <v>Communication related error</v>
      </c>
      <c r="O258" s="56" t="str">
        <f>Table1[Full Reference Number]&amp;" - "&amp;Table1[Final Code level Name]</f>
        <v>3.1.4.11 - Communication related error</v>
      </c>
      <c r="P258" s="56" t="s">
        <v>2455</v>
      </c>
      <c r="Q258" s="52" t="s">
        <v>1729</v>
      </c>
      <c r="R258" s="52" t="s">
        <v>1561</v>
      </c>
      <c r="S258" s="52" t="s">
        <v>1746</v>
      </c>
      <c r="T258" s="52" t="s">
        <v>1561</v>
      </c>
      <c r="U258" s="52" t="str">
        <f>Table1[[#This Row],[Standard code for all incident types (Y/N)]]</f>
        <v xml:space="preserve">No </v>
      </c>
      <c r="V258" s="52" t="str">
        <f>Table1[[#This Row],[Standard Opt/Mandatory]]</f>
        <v>n/a</v>
      </c>
      <c r="W258" s="52" t="str">
        <f>Table1[[#This Row],[Standard code for all incident types (Y/N)]]</f>
        <v xml:space="preserve">No </v>
      </c>
      <c r="X258" s="52" t="str">
        <f>Table1[[#This Row],[Standard Opt/Mandatory]]</f>
        <v>n/a</v>
      </c>
      <c r="Y258" s="52" t="str">
        <f>Table1[[#This Row],[Standard code for all incident types (Y/N)]]</f>
        <v xml:space="preserve">No </v>
      </c>
      <c r="Z258" s="52" t="str">
        <f>Table1[[#This Row],[Standard Opt/Mandatory]]</f>
        <v>n/a</v>
      </c>
      <c r="AA258" s="52" t="s">
        <v>47</v>
      </c>
      <c r="AB258" s="52" t="s">
        <v>1726</v>
      </c>
      <c r="AC258" s="52" t="str">
        <f>Table1[[#This Row],[Standard code for all incident types (Y/N)]]</f>
        <v xml:space="preserve">No </v>
      </c>
      <c r="AD258" s="52" t="str">
        <f>Table1[[#This Row],[Standard Opt/Mandatory]]</f>
        <v>n/a</v>
      </c>
      <c r="AE258" s="52" t="str">
        <f>Table1[[#This Row],[Standard code for all incident types (Y/N)]]</f>
        <v xml:space="preserve">No </v>
      </c>
      <c r="AF258" s="52" t="str">
        <f>Table1[[#This Row],[Standard Opt/Mandatory]]</f>
        <v>n/a</v>
      </c>
      <c r="AG258" s="52"/>
    </row>
    <row r="259" spans="1:33" ht="15" customHeight="1" x14ac:dyDescent="0.25">
      <c r="A259" s="52">
        <f t="shared" si="75"/>
        <v>3</v>
      </c>
      <c r="B259" s="52">
        <f t="shared" si="76"/>
        <v>1</v>
      </c>
      <c r="C259" s="52">
        <f t="shared" si="77"/>
        <v>4</v>
      </c>
      <c r="D259" s="52">
        <f t="shared" si="78"/>
        <v>12</v>
      </c>
      <c r="E259" s="52" t="str">
        <f t="shared" si="97"/>
        <v>3.1.4.12</v>
      </c>
      <c r="F259" s="52" t="s">
        <v>2694</v>
      </c>
      <c r="G259" s="52" t="str">
        <f t="shared" si="98"/>
        <v>3 - Outcome based codes</v>
      </c>
      <c r="H259" s="52" t="s">
        <v>2705</v>
      </c>
      <c r="I259" s="52" t="str">
        <f t="shared" si="99"/>
        <v>3.1 - Patient safety incident</v>
      </c>
      <c r="J259" s="52" t="s">
        <v>2753</v>
      </c>
      <c r="K259" s="52" t="str">
        <f t="shared" si="100"/>
        <v>3.1.4 - Patient safety incident type</v>
      </c>
      <c r="L259" s="52" t="s">
        <v>2840</v>
      </c>
      <c r="M259" s="52" t="str">
        <f t="shared" si="101"/>
        <v>3.1.4.12 - Administration / documentation related error</v>
      </c>
      <c r="N259" s="56" t="str">
        <f t="shared" si="102"/>
        <v>Administration / documentation related error</v>
      </c>
      <c r="O259" s="56" t="str">
        <f>Table1[Full Reference Number]&amp;" - "&amp;Table1[Final Code level Name]</f>
        <v>3.1.4.12 - Administration / documentation related error</v>
      </c>
      <c r="P259" s="56" t="s">
        <v>2456</v>
      </c>
      <c r="Q259" s="52" t="s">
        <v>1729</v>
      </c>
      <c r="R259" s="52" t="s">
        <v>1561</v>
      </c>
      <c r="S259" s="52" t="s">
        <v>1746</v>
      </c>
      <c r="T259" s="52" t="s">
        <v>1561</v>
      </c>
      <c r="U259" s="52" t="str">
        <f>Table1[[#This Row],[Standard code for all incident types (Y/N)]]</f>
        <v xml:space="preserve">No </v>
      </c>
      <c r="V259" s="52" t="str">
        <f>Table1[[#This Row],[Standard Opt/Mandatory]]</f>
        <v>n/a</v>
      </c>
      <c r="W259" s="52" t="str">
        <f>Table1[[#This Row],[Standard code for all incident types (Y/N)]]</f>
        <v xml:space="preserve">No </v>
      </c>
      <c r="X259" s="52" t="str">
        <f>Table1[[#This Row],[Standard Opt/Mandatory]]</f>
        <v>n/a</v>
      </c>
      <c r="Y259" s="52" t="str">
        <f>Table1[[#This Row],[Standard code for all incident types (Y/N)]]</f>
        <v xml:space="preserve">No </v>
      </c>
      <c r="Z259" s="52" t="str">
        <f>Table1[[#This Row],[Standard Opt/Mandatory]]</f>
        <v>n/a</v>
      </c>
      <c r="AA259" s="52" t="s">
        <v>47</v>
      </c>
      <c r="AB259" s="52" t="s">
        <v>1726</v>
      </c>
      <c r="AC259" s="52" t="str">
        <f>Table1[[#This Row],[Standard code for all incident types (Y/N)]]</f>
        <v xml:space="preserve">No </v>
      </c>
      <c r="AD259" s="52" t="str">
        <f>Table1[[#This Row],[Standard Opt/Mandatory]]</f>
        <v>n/a</v>
      </c>
      <c r="AE259" s="52" t="str">
        <f>Table1[[#This Row],[Standard code for all incident types (Y/N)]]</f>
        <v xml:space="preserve">No </v>
      </c>
      <c r="AF259" s="52" t="str">
        <f>Table1[[#This Row],[Standard Opt/Mandatory]]</f>
        <v>n/a</v>
      </c>
      <c r="AG259" s="52"/>
    </row>
    <row r="260" spans="1:33" ht="15" customHeight="1" x14ac:dyDescent="0.25">
      <c r="A260" s="52">
        <f t="shared" si="75"/>
        <v>3</v>
      </c>
      <c r="B260" s="52">
        <f t="shared" si="76"/>
        <v>1</v>
      </c>
      <c r="C260" s="52">
        <f t="shared" si="77"/>
        <v>4</v>
      </c>
      <c r="D260" s="52">
        <f t="shared" si="78"/>
        <v>13</v>
      </c>
      <c r="E260" s="52" t="str">
        <f t="shared" si="97"/>
        <v>3.1.4.13</v>
      </c>
      <c r="F260" s="52" t="s">
        <v>2694</v>
      </c>
      <c r="G260" s="52" t="str">
        <f t="shared" si="98"/>
        <v>3 - Outcome based codes</v>
      </c>
      <c r="H260" s="52" t="s">
        <v>2705</v>
      </c>
      <c r="I260" s="52" t="str">
        <f t="shared" si="99"/>
        <v>3.1 - Patient safety incident</v>
      </c>
      <c r="J260" s="52" t="s">
        <v>2753</v>
      </c>
      <c r="K260" s="52" t="str">
        <f t="shared" si="100"/>
        <v>3.1.4 - Patient safety incident type</v>
      </c>
      <c r="L260" s="52" t="s">
        <v>2457</v>
      </c>
      <c r="M260" s="52" t="str">
        <f t="shared" si="101"/>
        <v>3.1.4.13 - Time related implementation of care error</v>
      </c>
      <c r="N260" s="56" t="str">
        <f t="shared" si="102"/>
        <v>Time related implementation of care error</v>
      </c>
      <c r="O260" s="56" t="str">
        <f>Table1[Full Reference Number]&amp;" - "&amp;Table1[Final Code level Name]</f>
        <v>3.1.4.13 - Time related implementation of care error</v>
      </c>
      <c r="P260" s="56" t="s">
        <v>2458</v>
      </c>
      <c r="Q260" s="52" t="s">
        <v>1729</v>
      </c>
      <c r="R260" s="52" t="s">
        <v>1561</v>
      </c>
      <c r="S260" s="52" t="s">
        <v>1746</v>
      </c>
      <c r="T260" s="52" t="s">
        <v>1561</v>
      </c>
      <c r="U260" s="52" t="str">
        <f>Table1[[#This Row],[Standard code for all incident types (Y/N)]]</f>
        <v xml:space="preserve">No </v>
      </c>
      <c r="V260" s="52" t="str">
        <f>Table1[[#This Row],[Standard Opt/Mandatory]]</f>
        <v>n/a</v>
      </c>
      <c r="W260" s="52" t="str">
        <f>Table1[[#This Row],[Standard code for all incident types (Y/N)]]</f>
        <v xml:space="preserve">No </v>
      </c>
      <c r="X260" s="52" t="str">
        <f>Table1[[#This Row],[Standard Opt/Mandatory]]</f>
        <v>n/a</v>
      </c>
      <c r="Y260" s="52" t="str">
        <f>Table1[[#This Row],[Standard code for all incident types (Y/N)]]</f>
        <v xml:space="preserve">No </v>
      </c>
      <c r="Z260" s="52" t="str">
        <f>Table1[[#This Row],[Standard Opt/Mandatory]]</f>
        <v>n/a</v>
      </c>
      <c r="AA260" s="52" t="s">
        <v>47</v>
      </c>
      <c r="AB260" s="52" t="s">
        <v>1726</v>
      </c>
      <c r="AC260" s="52" t="str">
        <f>Table1[[#This Row],[Standard code for all incident types (Y/N)]]</f>
        <v xml:space="preserve">No </v>
      </c>
      <c r="AD260" s="52" t="str">
        <f>Table1[[#This Row],[Standard Opt/Mandatory]]</f>
        <v>n/a</v>
      </c>
      <c r="AE260" s="52" t="str">
        <f>Table1[[#This Row],[Standard code for all incident types (Y/N)]]</f>
        <v xml:space="preserve">No </v>
      </c>
      <c r="AF260" s="52" t="str">
        <f>Table1[[#This Row],[Standard Opt/Mandatory]]</f>
        <v>n/a</v>
      </c>
      <c r="AG260" s="52"/>
    </row>
    <row r="261" spans="1:33" ht="15" customHeight="1" x14ac:dyDescent="0.25">
      <c r="A261" s="52">
        <f t="shared" si="75"/>
        <v>3</v>
      </c>
      <c r="B261" s="52">
        <f t="shared" si="76"/>
        <v>1</v>
      </c>
      <c r="C261" s="52">
        <f t="shared" si="77"/>
        <v>4</v>
      </c>
      <c r="D261" s="52">
        <f t="shared" si="78"/>
        <v>14</v>
      </c>
      <c r="E261" s="52" t="str">
        <f t="shared" si="97"/>
        <v>3.1.4.14</v>
      </c>
      <c r="F261" s="52" t="s">
        <v>2694</v>
      </c>
      <c r="G261" s="52" t="str">
        <f t="shared" si="98"/>
        <v>3 - Outcome based codes</v>
      </c>
      <c r="H261" s="52" t="s">
        <v>2705</v>
      </c>
      <c r="I261" s="52" t="str">
        <f t="shared" si="99"/>
        <v>3.1 - Patient safety incident</v>
      </c>
      <c r="J261" s="52" t="s">
        <v>2753</v>
      </c>
      <c r="K261" s="52" t="str">
        <f t="shared" si="100"/>
        <v>3.1.4 - Patient safety incident type</v>
      </c>
      <c r="L261" s="52" t="s">
        <v>701</v>
      </c>
      <c r="M261" s="52" t="str">
        <f t="shared" si="101"/>
        <v>3.1.4.14 - Infrastructure</v>
      </c>
      <c r="N261" s="56" t="str">
        <f t="shared" si="102"/>
        <v>Infrastructure</v>
      </c>
      <c r="O261" s="56" t="str">
        <f>Table1[Full Reference Number]&amp;" - "&amp;Table1[Final Code level Name]</f>
        <v>3.1.4.14 - Infrastructure</v>
      </c>
      <c r="P261" s="56"/>
      <c r="Q261" s="52" t="s">
        <v>1729</v>
      </c>
      <c r="R261" s="52" t="s">
        <v>1561</v>
      </c>
      <c r="S261" s="52" t="s">
        <v>1746</v>
      </c>
      <c r="T261" s="52" t="s">
        <v>1561</v>
      </c>
      <c r="U261" s="52" t="str">
        <f>Table1[[#This Row],[Standard code for all incident types (Y/N)]]</f>
        <v xml:space="preserve">No </v>
      </c>
      <c r="V261" s="52" t="str">
        <f>Table1[[#This Row],[Standard Opt/Mandatory]]</f>
        <v>n/a</v>
      </c>
      <c r="W261" s="52" t="str">
        <f>Table1[[#This Row],[Standard code for all incident types (Y/N)]]</f>
        <v xml:space="preserve">No </v>
      </c>
      <c r="X261" s="52" t="str">
        <f>Table1[[#This Row],[Standard Opt/Mandatory]]</f>
        <v>n/a</v>
      </c>
      <c r="Y261" s="52" t="str">
        <f>Table1[[#This Row],[Standard code for all incident types (Y/N)]]</f>
        <v xml:space="preserve">No </v>
      </c>
      <c r="Z261" s="52" t="str">
        <f>Table1[[#This Row],[Standard Opt/Mandatory]]</f>
        <v>n/a</v>
      </c>
      <c r="AA261" s="52" t="s">
        <v>47</v>
      </c>
      <c r="AB261" s="52" t="s">
        <v>1726</v>
      </c>
      <c r="AC261" s="52" t="str">
        <f>Table1[[#This Row],[Standard code for all incident types (Y/N)]]</f>
        <v xml:space="preserve">No </v>
      </c>
      <c r="AD261" s="52" t="str">
        <f>Table1[[#This Row],[Standard Opt/Mandatory]]</f>
        <v>n/a</v>
      </c>
      <c r="AE261" s="52" t="str">
        <f>Table1[[#This Row],[Standard code for all incident types (Y/N)]]</f>
        <v xml:space="preserve">No </v>
      </c>
      <c r="AF261" s="52" t="str">
        <f>Table1[[#This Row],[Standard Opt/Mandatory]]</f>
        <v>n/a</v>
      </c>
      <c r="AG261" s="52"/>
    </row>
    <row r="262" spans="1:33" ht="15" customHeight="1" x14ac:dyDescent="0.25">
      <c r="A262" s="52">
        <f t="shared" si="75"/>
        <v>3</v>
      </c>
      <c r="B262" s="52">
        <f t="shared" si="76"/>
        <v>1</v>
      </c>
      <c r="C262" s="52">
        <f t="shared" si="77"/>
        <v>4</v>
      </c>
      <c r="D262" s="52">
        <f t="shared" si="78"/>
        <v>15</v>
      </c>
      <c r="E262" s="52" t="str">
        <f t="shared" si="97"/>
        <v>3.1.4.15</v>
      </c>
      <c r="F262" s="52" t="s">
        <v>2694</v>
      </c>
      <c r="G262" s="52" t="str">
        <f t="shared" si="98"/>
        <v>3 - Outcome based codes</v>
      </c>
      <c r="H262" s="52" t="s">
        <v>2705</v>
      </c>
      <c r="I262" s="52" t="str">
        <f t="shared" si="99"/>
        <v>3.1 - Patient safety incident</v>
      </c>
      <c r="J262" s="52" t="s">
        <v>2753</v>
      </c>
      <c r="K262" s="52" t="str">
        <f t="shared" si="100"/>
        <v>3.1.4 - Patient safety incident type</v>
      </c>
      <c r="L262" s="52" t="s">
        <v>1707</v>
      </c>
      <c r="M262" s="52" t="str">
        <f t="shared" si="101"/>
        <v>3.1.4.15 - Unclassified patient safety incident</v>
      </c>
      <c r="N262" s="56" t="str">
        <f t="shared" si="102"/>
        <v>Unclassified patient safety incident</v>
      </c>
      <c r="O262" s="56" t="str">
        <f>Table1[Full Reference Number]&amp;" - "&amp;Table1[Final Code level Name]</f>
        <v>3.1.4.15 - Unclassified patient safety incident</v>
      </c>
      <c r="P262" s="56"/>
      <c r="Q262" s="52" t="s">
        <v>1729</v>
      </c>
      <c r="R262" s="52" t="s">
        <v>1561</v>
      </c>
      <c r="S262" s="52" t="s">
        <v>1746</v>
      </c>
      <c r="T262" s="52" t="s">
        <v>1561</v>
      </c>
      <c r="U262" s="52" t="str">
        <f>Table1[[#This Row],[Standard code for all incident types (Y/N)]]</f>
        <v xml:space="preserve">No </v>
      </c>
      <c r="V262" s="52" t="str">
        <f>Table1[[#This Row],[Standard Opt/Mandatory]]</f>
        <v>n/a</v>
      </c>
      <c r="W262" s="52" t="str">
        <f>Table1[[#This Row],[Standard code for all incident types (Y/N)]]</f>
        <v xml:space="preserve">No </v>
      </c>
      <c r="X262" s="52" t="str">
        <f>Table1[[#This Row],[Standard Opt/Mandatory]]</f>
        <v>n/a</v>
      </c>
      <c r="Y262" s="52" t="str">
        <f>Table1[[#This Row],[Standard code for all incident types (Y/N)]]</f>
        <v xml:space="preserve">No </v>
      </c>
      <c r="Z262" s="52" t="str">
        <f>Table1[[#This Row],[Standard Opt/Mandatory]]</f>
        <v>n/a</v>
      </c>
      <c r="AA262" s="52" t="s">
        <v>47</v>
      </c>
      <c r="AB262" s="52" t="s">
        <v>1726</v>
      </c>
      <c r="AC262" s="52" t="str">
        <f>Table1[[#This Row],[Standard code for all incident types (Y/N)]]</f>
        <v xml:space="preserve">No </v>
      </c>
      <c r="AD262" s="52" t="str">
        <f>Table1[[#This Row],[Standard Opt/Mandatory]]</f>
        <v>n/a</v>
      </c>
      <c r="AE262" s="52" t="str">
        <f>Table1[[#This Row],[Standard code for all incident types (Y/N)]]</f>
        <v xml:space="preserve">No </v>
      </c>
      <c r="AF262" s="52" t="str">
        <f>Table1[[#This Row],[Standard Opt/Mandatory]]</f>
        <v>n/a</v>
      </c>
      <c r="AG262" s="52"/>
    </row>
    <row r="263" spans="1:33" ht="15" customHeight="1" x14ac:dyDescent="0.25">
      <c r="A263" s="52">
        <f t="shared" si="75"/>
        <v>3</v>
      </c>
      <c r="B263" s="52">
        <f t="shared" si="76"/>
        <v>1</v>
      </c>
      <c r="C263" s="52">
        <f t="shared" si="77"/>
        <v>5</v>
      </c>
      <c r="D263" s="52" t="str">
        <f t="shared" si="78"/>
        <v/>
      </c>
      <c r="E263" s="52" t="str">
        <f t="shared" si="97"/>
        <v>3.1.5</v>
      </c>
      <c r="F263" s="52" t="s">
        <v>2694</v>
      </c>
      <c r="G263" s="52" t="str">
        <f t="shared" si="98"/>
        <v>3 - Outcome based codes</v>
      </c>
      <c r="H263" s="52" t="s">
        <v>2705</v>
      </c>
      <c r="I263" s="52" t="str">
        <f t="shared" si="99"/>
        <v>3.1 - Patient safety incident</v>
      </c>
      <c r="J263" s="52" t="s">
        <v>2880</v>
      </c>
      <c r="K263" s="52" t="str">
        <f t="shared" si="100"/>
        <v>3.1.5 - Effect on patient NRLS pd10</v>
      </c>
      <c r="L263" s="52"/>
      <c r="M263" s="52" t="str">
        <f t="shared" si="101"/>
        <v/>
      </c>
      <c r="N263" s="56" t="str">
        <f t="shared" si="102"/>
        <v>Effect on patient NRLS pd10</v>
      </c>
      <c r="O263" s="56" t="str">
        <f>Table1[Full Reference Number]&amp;" - "&amp;Table1[Final Code level Name]</f>
        <v>3.1.5 - Effect on patient NRLS pd10</v>
      </c>
      <c r="P263" s="56"/>
      <c r="Q263" s="52" t="s">
        <v>837</v>
      </c>
      <c r="R263" s="52" t="s">
        <v>1561</v>
      </c>
      <c r="S263" s="52" t="s">
        <v>1746</v>
      </c>
      <c r="T263" s="52" t="s">
        <v>1561</v>
      </c>
      <c r="U263" s="52" t="str">
        <f>Table1[[#This Row],[Standard code for all incident types (Y/N)]]</f>
        <v xml:space="preserve">No </v>
      </c>
      <c r="V263" s="52" t="str">
        <f>Table1[[#This Row],[Standard Opt/Mandatory]]</f>
        <v>n/a</v>
      </c>
      <c r="W263" s="52" t="str">
        <f>Table1[[#This Row],[Standard code for all incident types (Y/N)]]</f>
        <v xml:space="preserve">No </v>
      </c>
      <c r="X263" s="52" t="str">
        <f>Table1[[#This Row],[Standard Opt/Mandatory]]</f>
        <v>n/a</v>
      </c>
      <c r="Y263" s="52" t="str">
        <f>Table1[[#This Row],[Standard code for all incident types (Y/N)]]</f>
        <v xml:space="preserve">No </v>
      </c>
      <c r="Z263" s="52" t="str">
        <f>Table1[[#This Row],[Standard Opt/Mandatory]]</f>
        <v>n/a</v>
      </c>
      <c r="AA263" s="52" t="s">
        <v>47</v>
      </c>
      <c r="AB263" s="52" t="s">
        <v>1727</v>
      </c>
      <c r="AC263" s="52" t="str">
        <f>Table1[[#This Row],[Standard code for all incident types (Y/N)]]</f>
        <v xml:space="preserve">No </v>
      </c>
      <c r="AD263" s="52" t="str">
        <f>Table1[[#This Row],[Standard Opt/Mandatory]]</f>
        <v>n/a</v>
      </c>
      <c r="AE263" s="52" t="str">
        <f>Table1[[#This Row],[Standard code for all incident types (Y/N)]]</f>
        <v xml:space="preserve">No </v>
      </c>
      <c r="AF263" s="52" t="str">
        <f>Table1[[#This Row],[Standard Opt/Mandatory]]</f>
        <v>n/a</v>
      </c>
      <c r="AG263" s="52"/>
    </row>
    <row r="264" spans="1:33" ht="15" customHeight="1" x14ac:dyDescent="0.25">
      <c r="A264" s="52">
        <f t="shared" si="75"/>
        <v>3</v>
      </c>
      <c r="B264" s="52">
        <f t="shared" si="76"/>
        <v>1</v>
      </c>
      <c r="C264" s="52">
        <f t="shared" si="77"/>
        <v>5</v>
      </c>
      <c r="D264" s="52">
        <f t="shared" si="78"/>
        <v>1</v>
      </c>
      <c r="E264" s="52" t="str">
        <f t="shared" si="97"/>
        <v>3.1.5.1</v>
      </c>
      <c r="F264" s="52" t="s">
        <v>2694</v>
      </c>
      <c r="G264" s="52" t="str">
        <f t="shared" si="98"/>
        <v>3 - Outcome based codes</v>
      </c>
      <c r="H264" s="52" t="s">
        <v>2705</v>
      </c>
      <c r="I264" s="52" t="str">
        <f t="shared" si="99"/>
        <v>3.1 - Patient safety incident</v>
      </c>
      <c r="J264" s="52" t="s">
        <v>2880</v>
      </c>
      <c r="K264" s="52" t="str">
        <f t="shared" si="100"/>
        <v>3.1.5 - Effect on patient NRLS pd10</v>
      </c>
      <c r="L264" s="52" t="s">
        <v>1319</v>
      </c>
      <c r="M264" s="52" t="str">
        <f t="shared" si="101"/>
        <v>3.1.5.1 - Allergy/adverse reaction</v>
      </c>
      <c r="N264" s="56" t="str">
        <f t="shared" si="102"/>
        <v>Allergy/adverse reaction</v>
      </c>
      <c r="O264" s="56" t="str">
        <f>Table1[Full Reference Number]&amp;" - "&amp;Table1[Final Code level Name]</f>
        <v>3.1.5.1 - Allergy/adverse reaction</v>
      </c>
      <c r="P264" s="56"/>
      <c r="Q264" s="52" t="s">
        <v>1729</v>
      </c>
      <c r="R264" s="52" t="s">
        <v>1561</v>
      </c>
      <c r="S264" s="52" t="s">
        <v>1746</v>
      </c>
      <c r="T264" s="52" t="s">
        <v>1561</v>
      </c>
      <c r="U264" s="52" t="str">
        <f>Table1[[#This Row],[Standard code for all incident types (Y/N)]]</f>
        <v xml:space="preserve">No </v>
      </c>
      <c r="V264" s="52" t="str">
        <f>Table1[[#This Row],[Standard Opt/Mandatory]]</f>
        <v>n/a</v>
      </c>
      <c r="W264" s="52" t="str">
        <f>Table1[[#This Row],[Standard code for all incident types (Y/N)]]</f>
        <v xml:space="preserve">No </v>
      </c>
      <c r="X264" s="52" t="str">
        <f>Table1[[#This Row],[Standard Opt/Mandatory]]</f>
        <v>n/a</v>
      </c>
      <c r="Y264" s="52" t="str">
        <f>Table1[[#This Row],[Standard code for all incident types (Y/N)]]</f>
        <v xml:space="preserve">No </v>
      </c>
      <c r="Z264" s="52" t="str">
        <f>Table1[[#This Row],[Standard Opt/Mandatory]]</f>
        <v>n/a</v>
      </c>
      <c r="AA264" s="52" t="s">
        <v>47</v>
      </c>
      <c r="AB264" s="52" t="s">
        <v>1726</v>
      </c>
      <c r="AC264" s="52" t="str">
        <f>Table1[[#This Row],[Standard code for all incident types (Y/N)]]</f>
        <v xml:space="preserve">No </v>
      </c>
      <c r="AD264" s="52" t="str">
        <f>Table1[[#This Row],[Standard Opt/Mandatory]]</f>
        <v>n/a</v>
      </c>
      <c r="AE264" s="52" t="str">
        <f>Table1[[#This Row],[Standard code for all incident types (Y/N)]]</f>
        <v xml:space="preserve">No </v>
      </c>
      <c r="AF264" s="52" t="str">
        <f>Table1[[#This Row],[Standard Opt/Mandatory]]</f>
        <v>n/a</v>
      </c>
      <c r="AG264" s="52"/>
    </row>
    <row r="265" spans="1:33" ht="15" customHeight="1" x14ac:dyDescent="0.25">
      <c r="A265" s="52">
        <f t="shared" si="75"/>
        <v>3</v>
      </c>
      <c r="B265" s="52">
        <f t="shared" si="76"/>
        <v>1</v>
      </c>
      <c r="C265" s="52">
        <f t="shared" si="77"/>
        <v>5</v>
      </c>
      <c r="D265" s="52">
        <f t="shared" si="78"/>
        <v>2</v>
      </c>
      <c r="E265" s="52" t="str">
        <f t="shared" si="97"/>
        <v>3.1.5.2</v>
      </c>
      <c r="F265" s="52" t="s">
        <v>2694</v>
      </c>
      <c r="G265" s="52" t="str">
        <f t="shared" si="98"/>
        <v>3 - Outcome based codes</v>
      </c>
      <c r="H265" s="52" t="s">
        <v>2705</v>
      </c>
      <c r="I265" s="52" t="str">
        <f t="shared" si="99"/>
        <v>3.1 - Patient safety incident</v>
      </c>
      <c r="J265" s="52" t="s">
        <v>2880</v>
      </c>
      <c r="K265" s="52" t="str">
        <f t="shared" si="100"/>
        <v>3.1.5 - Effect on patient NRLS pd10</v>
      </c>
      <c r="L265" s="52" t="s">
        <v>1320</v>
      </c>
      <c r="M265" s="52" t="str">
        <f t="shared" si="101"/>
        <v>3.1.5.2 - Blood loss</v>
      </c>
      <c r="N265" s="56" t="str">
        <f t="shared" si="102"/>
        <v>Blood loss</v>
      </c>
      <c r="O265" s="56" t="str">
        <f>Table1[Full Reference Number]&amp;" - "&amp;Table1[Final Code level Name]</f>
        <v>3.1.5.2 - Blood loss</v>
      </c>
      <c r="P265" s="56"/>
      <c r="Q265" s="52" t="s">
        <v>1729</v>
      </c>
      <c r="R265" s="52" t="s">
        <v>1561</v>
      </c>
      <c r="S265" s="52" t="s">
        <v>1746</v>
      </c>
      <c r="T265" s="52" t="s">
        <v>1561</v>
      </c>
      <c r="U265" s="52" t="str">
        <f>Table1[[#This Row],[Standard code for all incident types (Y/N)]]</f>
        <v xml:space="preserve">No </v>
      </c>
      <c r="V265" s="52" t="str">
        <f>Table1[[#This Row],[Standard Opt/Mandatory]]</f>
        <v>n/a</v>
      </c>
      <c r="W265" s="52" t="str">
        <f>Table1[[#This Row],[Standard code for all incident types (Y/N)]]</f>
        <v xml:space="preserve">No </v>
      </c>
      <c r="X265" s="52" t="str">
        <f>Table1[[#This Row],[Standard Opt/Mandatory]]</f>
        <v>n/a</v>
      </c>
      <c r="Y265" s="52" t="str">
        <f>Table1[[#This Row],[Standard code for all incident types (Y/N)]]</f>
        <v xml:space="preserve">No </v>
      </c>
      <c r="Z265" s="52" t="str">
        <f>Table1[[#This Row],[Standard Opt/Mandatory]]</f>
        <v>n/a</v>
      </c>
      <c r="AA265" s="52" t="s">
        <v>47</v>
      </c>
      <c r="AB265" s="52" t="s">
        <v>1726</v>
      </c>
      <c r="AC265" s="52" t="str">
        <f>Table1[[#This Row],[Standard code for all incident types (Y/N)]]</f>
        <v xml:space="preserve">No </v>
      </c>
      <c r="AD265" s="52" t="str">
        <f>Table1[[#This Row],[Standard Opt/Mandatory]]</f>
        <v>n/a</v>
      </c>
      <c r="AE265" s="52" t="str">
        <f>Table1[[#This Row],[Standard code for all incident types (Y/N)]]</f>
        <v xml:space="preserve">No </v>
      </c>
      <c r="AF265" s="52" t="str">
        <f>Table1[[#This Row],[Standard Opt/Mandatory]]</f>
        <v>n/a</v>
      </c>
      <c r="AG265" s="52"/>
    </row>
    <row r="266" spans="1:33" ht="15" customHeight="1" x14ac:dyDescent="0.25">
      <c r="A266" s="52">
        <f t="shared" si="75"/>
        <v>3</v>
      </c>
      <c r="B266" s="52">
        <f t="shared" si="76"/>
        <v>1</v>
      </c>
      <c r="C266" s="52">
        <f t="shared" si="77"/>
        <v>5</v>
      </c>
      <c r="D266" s="52">
        <f t="shared" si="78"/>
        <v>3</v>
      </c>
      <c r="E266" s="52" t="str">
        <f t="shared" si="97"/>
        <v>3.1.5.3</v>
      </c>
      <c r="F266" s="52" t="s">
        <v>2694</v>
      </c>
      <c r="G266" s="52" t="str">
        <f t="shared" si="98"/>
        <v>3 - Outcome based codes</v>
      </c>
      <c r="H266" s="52" t="s">
        <v>2705</v>
      </c>
      <c r="I266" s="52" t="str">
        <f t="shared" si="99"/>
        <v>3.1 - Patient safety incident</v>
      </c>
      <c r="J266" s="52" t="s">
        <v>2880</v>
      </c>
      <c r="K266" s="52" t="str">
        <f t="shared" si="100"/>
        <v>3.1.5 - Effect on patient NRLS pd10</v>
      </c>
      <c r="L266" s="52" t="s">
        <v>1321</v>
      </c>
      <c r="M266" s="52" t="str">
        <f t="shared" si="101"/>
        <v>3.1.5.3 - Collapse/loss of consciousness</v>
      </c>
      <c r="N266" s="56" t="str">
        <f t="shared" si="102"/>
        <v>Collapse/loss of consciousness</v>
      </c>
      <c r="O266" s="56" t="str">
        <f>Table1[Full Reference Number]&amp;" - "&amp;Table1[Final Code level Name]</f>
        <v>3.1.5.3 - Collapse/loss of consciousness</v>
      </c>
      <c r="P266" s="56"/>
      <c r="Q266" s="52" t="s">
        <v>1729</v>
      </c>
      <c r="R266" s="52" t="s">
        <v>1561</v>
      </c>
      <c r="S266" s="52" t="s">
        <v>1746</v>
      </c>
      <c r="T266" s="52" t="s">
        <v>1561</v>
      </c>
      <c r="U266" s="52" t="str">
        <f>Table1[[#This Row],[Standard code for all incident types (Y/N)]]</f>
        <v xml:space="preserve">No </v>
      </c>
      <c r="V266" s="52" t="str">
        <f>Table1[[#This Row],[Standard Opt/Mandatory]]</f>
        <v>n/a</v>
      </c>
      <c r="W266" s="52" t="str">
        <f>Table1[[#This Row],[Standard code for all incident types (Y/N)]]</f>
        <v xml:space="preserve">No </v>
      </c>
      <c r="X266" s="52" t="str">
        <f>Table1[[#This Row],[Standard Opt/Mandatory]]</f>
        <v>n/a</v>
      </c>
      <c r="Y266" s="52" t="str">
        <f>Table1[[#This Row],[Standard code for all incident types (Y/N)]]</f>
        <v xml:space="preserve">No </v>
      </c>
      <c r="Z266" s="52" t="str">
        <f>Table1[[#This Row],[Standard Opt/Mandatory]]</f>
        <v>n/a</v>
      </c>
      <c r="AA266" s="52" t="s">
        <v>47</v>
      </c>
      <c r="AB266" s="52" t="s">
        <v>1726</v>
      </c>
      <c r="AC266" s="52" t="str">
        <f>Table1[[#This Row],[Standard code for all incident types (Y/N)]]</f>
        <v xml:space="preserve">No </v>
      </c>
      <c r="AD266" s="52" t="str">
        <f>Table1[[#This Row],[Standard Opt/Mandatory]]</f>
        <v>n/a</v>
      </c>
      <c r="AE266" s="52" t="str">
        <f>Table1[[#This Row],[Standard code for all incident types (Y/N)]]</f>
        <v xml:space="preserve">No </v>
      </c>
      <c r="AF266" s="52" t="str">
        <f>Table1[[#This Row],[Standard Opt/Mandatory]]</f>
        <v>n/a</v>
      </c>
      <c r="AG266" s="52"/>
    </row>
    <row r="267" spans="1:33" ht="15" customHeight="1" x14ac:dyDescent="0.25">
      <c r="A267" s="52">
        <f t="shared" si="75"/>
        <v>3</v>
      </c>
      <c r="B267" s="52">
        <f t="shared" si="76"/>
        <v>1</v>
      </c>
      <c r="C267" s="52">
        <f t="shared" si="77"/>
        <v>5</v>
      </c>
      <c r="D267" s="52">
        <f t="shared" si="78"/>
        <v>4</v>
      </c>
      <c r="E267" s="52" t="str">
        <f t="shared" si="97"/>
        <v>3.1.5.4</v>
      </c>
      <c r="F267" s="52" t="s">
        <v>2694</v>
      </c>
      <c r="G267" s="52" t="str">
        <f t="shared" si="98"/>
        <v>3 - Outcome based codes</v>
      </c>
      <c r="H267" s="52" t="s">
        <v>2705</v>
      </c>
      <c r="I267" s="52" t="str">
        <f t="shared" si="99"/>
        <v>3.1 - Patient safety incident</v>
      </c>
      <c r="J267" s="52" t="s">
        <v>2880</v>
      </c>
      <c r="K267" s="52" t="str">
        <f t="shared" si="100"/>
        <v>3.1.5 - Effect on patient NRLS pd10</v>
      </c>
      <c r="L267" s="52" t="s">
        <v>1322</v>
      </c>
      <c r="M267" s="52" t="str">
        <f t="shared" si="101"/>
        <v>3.1.5.4 - GI disturbance</v>
      </c>
      <c r="N267" s="56" t="str">
        <f t="shared" si="102"/>
        <v>GI disturbance</v>
      </c>
      <c r="O267" s="56" t="str">
        <f>Table1[Full Reference Number]&amp;" - "&amp;Table1[Final Code level Name]</f>
        <v>3.1.5.4 - GI disturbance</v>
      </c>
      <c r="P267" s="56"/>
      <c r="Q267" s="52" t="s">
        <v>1729</v>
      </c>
      <c r="R267" s="52" t="s">
        <v>1561</v>
      </c>
      <c r="S267" s="52" t="s">
        <v>1746</v>
      </c>
      <c r="T267" s="52" t="s">
        <v>1561</v>
      </c>
      <c r="U267" s="52" t="str">
        <f>Table1[[#This Row],[Standard code for all incident types (Y/N)]]</f>
        <v xml:space="preserve">No </v>
      </c>
      <c r="V267" s="52" t="str">
        <f>Table1[[#This Row],[Standard Opt/Mandatory]]</f>
        <v>n/a</v>
      </c>
      <c r="W267" s="52" t="str">
        <f>Table1[[#This Row],[Standard code for all incident types (Y/N)]]</f>
        <v xml:space="preserve">No </v>
      </c>
      <c r="X267" s="52" t="str">
        <f>Table1[[#This Row],[Standard Opt/Mandatory]]</f>
        <v>n/a</v>
      </c>
      <c r="Y267" s="52" t="str">
        <f>Table1[[#This Row],[Standard code for all incident types (Y/N)]]</f>
        <v xml:space="preserve">No </v>
      </c>
      <c r="Z267" s="52" t="str">
        <f>Table1[[#This Row],[Standard Opt/Mandatory]]</f>
        <v>n/a</v>
      </c>
      <c r="AA267" s="52" t="s">
        <v>47</v>
      </c>
      <c r="AB267" s="52" t="s">
        <v>1726</v>
      </c>
      <c r="AC267" s="52" t="str">
        <f>Table1[[#This Row],[Standard code for all incident types (Y/N)]]</f>
        <v xml:space="preserve">No </v>
      </c>
      <c r="AD267" s="52" t="str">
        <f>Table1[[#This Row],[Standard Opt/Mandatory]]</f>
        <v>n/a</v>
      </c>
      <c r="AE267" s="52" t="str">
        <f>Table1[[#This Row],[Standard code for all incident types (Y/N)]]</f>
        <v xml:space="preserve">No </v>
      </c>
      <c r="AF267" s="52" t="str">
        <f>Table1[[#This Row],[Standard Opt/Mandatory]]</f>
        <v>n/a</v>
      </c>
      <c r="AG267" s="52"/>
    </row>
    <row r="268" spans="1:33" ht="15" customHeight="1" x14ac:dyDescent="0.25">
      <c r="A268" s="52">
        <f t="shared" si="75"/>
        <v>3</v>
      </c>
      <c r="B268" s="52">
        <f t="shared" si="76"/>
        <v>1</v>
      </c>
      <c r="C268" s="52">
        <f t="shared" si="77"/>
        <v>5</v>
      </c>
      <c r="D268" s="52">
        <f t="shared" si="78"/>
        <v>5</v>
      </c>
      <c r="E268" s="52" t="str">
        <f t="shared" si="97"/>
        <v>3.1.5.5</v>
      </c>
      <c r="F268" s="52" t="s">
        <v>2694</v>
      </c>
      <c r="G268" s="52" t="str">
        <f t="shared" si="98"/>
        <v>3 - Outcome based codes</v>
      </c>
      <c r="H268" s="52" t="s">
        <v>2705</v>
      </c>
      <c r="I268" s="52" t="str">
        <f t="shared" si="99"/>
        <v>3.1 - Patient safety incident</v>
      </c>
      <c r="J268" s="52" t="s">
        <v>2880</v>
      </c>
      <c r="K268" s="52" t="str">
        <f t="shared" si="100"/>
        <v>3.1.5 - Effect on patient NRLS pd10</v>
      </c>
      <c r="L268" s="52" t="s">
        <v>677</v>
      </c>
      <c r="M268" s="52" t="str">
        <f t="shared" si="101"/>
        <v>3.1.5.5 - Infection</v>
      </c>
      <c r="N268" s="56" t="str">
        <f t="shared" si="102"/>
        <v>Infection</v>
      </c>
      <c r="O268" s="56" t="str">
        <f>Table1[Full Reference Number]&amp;" - "&amp;Table1[Final Code level Name]</f>
        <v>3.1.5.5 - Infection</v>
      </c>
      <c r="P268" s="56"/>
      <c r="Q268" s="52" t="s">
        <v>1729</v>
      </c>
      <c r="R268" s="52" t="s">
        <v>1561</v>
      </c>
      <c r="S268" s="52" t="s">
        <v>1746</v>
      </c>
      <c r="T268" s="52" t="s">
        <v>1561</v>
      </c>
      <c r="U268" s="52" t="str">
        <f>Table1[[#This Row],[Standard code for all incident types (Y/N)]]</f>
        <v xml:space="preserve">No </v>
      </c>
      <c r="V268" s="52" t="str">
        <f>Table1[[#This Row],[Standard Opt/Mandatory]]</f>
        <v>n/a</v>
      </c>
      <c r="W268" s="52" t="str">
        <f>Table1[[#This Row],[Standard code for all incident types (Y/N)]]</f>
        <v xml:space="preserve">No </v>
      </c>
      <c r="X268" s="52" t="str">
        <f>Table1[[#This Row],[Standard Opt/Mandatory]]</f>
        <v>n/a</v>
      </c>
      <c r="Y268" s="52" t="str">
        <f>Table1[[#This Row],[Standard code for all incident types (Y/N)]]</f>
        <v xml:space="preserve">No </v>
      </c>
      <c r="Z268" s="52" t="str">
        <f>Table1[[#This Row],[Standard Opt/Mandatory]]</f>
        <v>n/a</v>
      </c>
      <c r="AA268" s="52" t="s">
        <v>47</v>
      </c>
      <c r="AB268" s="52" t="s">
        <v>1726</v>
      </c>
      <c r="AC268" s="52" t="str">
        <f>Table1[[#This Row],[Standard code for all incident types (Y/N)]]</f>
        <v xml:space="preserve">No </v>
      </c>
      <c r="AD268" s="52" t="str">
        <f>Table1[[#This Row],[Standard Opt/Mandatory]]</f>
        <v>n/a</v>
      </c>
      <c r="AE268" s="52" t="str">
        <f>Table1[[#This Row],[Standard code for all incident types (Y/N)]]</f>
        <v xml:space="preserve">No </v>
      </c>
      <c r="AF268" s="52" t="str">
        <f>Table1[[#This Row],[Standard Opt/Mandatory]]</f>
        <v>n/a</v>
      </c>
      <c r="AG268" s="52"/>
    </row>
    <row r="269" spans="1:33" ht="15" customHeight="1" x14ac:dyDescent="0.25">
      <c r="A269" s="52">
        <f t="shared" si="75"/>
        <v>3</v>
      </c>
      <c r="B269" s="52">
        <f t="shared" si="76"/>
        <v>1</v>
      </c>
      <c r="C269" s="52">
        <f t="shared" si="77"/>
        <v>5</v>
      </c>
      <c r="D269" s="52">
        <f t="shared" si="78"/>
        <v>6</v>
      </c>
      <c r="E269" s="52" t="str">
        <f t="shared" si="97"/>
        <v>3.1.5.6</v>
      </c>
      <c r="F269" s="52" t="s">
        <v>2694</v>
      </c>
      <c r="G269" s="52" t="str">
        <f t="shared" si="98"/>
        <v>3 - Outcome based codes</v>
      </c>
      <c r="H269" s="52" t="s">
        <v>2705</v>
      </c>
      <c r="I269" s="52" t="str">
        <f t="shared" si="99"/>
        <v>3.1 - Patient safety incident</v>
      </c>
      <c r="J269" s="52" t="s">
        <v>2880</v>
      </c>
      <c r="K269" s="52" t="str">
        <f t="shared" si="100"/>
        <v>3.1.5 - Effect on patient NRLS pd10</v>
      </c>
      <c r="L269" s="52" t="s">
        <v>1323</v>
      </c>
      <c r="M269" s="52" t="str">
        <f t="shared" si="101"/>
        <v>3.1.5.6 - Injury to skin</v>
      </c>
      <c r="N269" s="56" t="str">
        <f t="shared" si="102"/>
        <v>Injury to skin</v>
      </c>
      <c r="O269" s="56" t="str">
        <f>Table1[Full Reference Number]&amp;" - "&amp;Table1[Final Code level Name]</f>
        <v>3.1.5.6 - Injury to skin</v>
      </c>
      <c r="P269" s="56"/>
      <c r="Q269" s="52" t="s">
        <v>1729</v>
      </c>
      <c r="R269" s="52" t="s">
        <v>1561</v>
      </c>
      <c r="S269" s="52" t="s">
        <v>1746</v>
      </c>
      <c r="T269" s="52" t="s">
        <v>1561</v>
      </c>
      <c r="U269" s="52" t="str">
        <f>Table1[[#This Row],[Standard code for all incident types (Y/N)]]</f>
        <v xml:space="preserve">No </v>
      </c>
      <c r="V269" s="52" t="str">
        <f>Table1[[#This Row],[Standard Opt/Mandatory]]</f>
        <v>n/a</v>
      </c>
      <c r="W269" s="52" t="str">
        <f>Table1[[#This Row],[Standard code for all incident types (Y/N)]]</f>
        <v xml:space="preserve">No </v>
      </c>
      <c r="X269" s="52" t="str">
        <f>Table1[[#This Row],[Standard Opt/Mandatory]]</f>
        <v>n/a</v>
      </c>
      <c r="Y269" s="52" t="str">
        <f>Table1[[#This Row],[Standard code for all incident types (Y/N)]]</f>
        <v xml:space="preserve">No </v>
      </c>
      <c r="Z269" s="52" t="str">
        <f>Table1[[#This Row],[Standard Opt/Mandatory]]</f>
        <v>n/a</v>
      </c>
      <c r="AA269" s="52" t="s">
        <v>47</v>
      </c>
      <c r="AB269" s="52" t="s">
        <v>1726</v>
      </c>
      <c r="AC269" s="52" t="str">
        <f>Table1[[#This Row],[Standard code for all incident types (Y/N)]]</f>
        <v xml:space="preserve">No </v>
      </c>
      <c r="AD269" s="52" t="str">
        <f>Table1[[#This Row],[Standard Opt/Mandatory]]</f>
        <v>n/a</v>
      </c>
      <c r="AE269" s="52" t="str">
        <f>Table1[[#This Row],[Standard code for all incident types (Y/N)]]</f>
        <v xml:space="preserve">No </v>
      </c>
      <c r="AF269" s="52" t="str">
        <f>Table1[[#This Row],[Standard Opt/Mandatory]]</f>
        <v>n/a</v>
      </c>
      <c r="AG269" s="52"/>
    </row>
    <row r="270" spans="1:33" ht="15" customHeight="1" x14ac:dyDescent="0.25">
      <c r="A270" s="52">
        <f t="shared" si="75"/>
        <v>3</v>
      </c>
      <c r="B270" s="52">
        <f t="shared" si="76"/>
        <v>1</v>
      </c>
      <c r="C270" s="52">
        <f t="shared" si="77"/>
        <v>5</v>
      </c>
      <c r="D270" s="52">
        <f t="shared" si="78"/>
        <v>7</v>
      </c>
      <c r="E270" s="52" t="str">
        <f t="shared" si="97"/>
        <v>3.1.5.7</v>
      </c>
      <c r="F270" s="52" t="s">
        <v>2694</v>
      </c>
      <c r="G270" s="52" t="str">
        <f t="shared" si="98"/>
        <v>3 - Outcome based codes</v>
      </c>
      <c r="H270" s="52" t="s">
        <v>2705</v>
      </c>
      <c r="I270" s="52" t="str">
        <f t="shared" si="99"/>
        <v>3.1 - Patient safety incident</v>
      </c>
      <c r="J270" s="52" t="s">
        <v>2880</v>
      </c>
      <c r="K270" s="52" t="str">
        <f t="shared" si="100"/>
        <v>3.1.5 - Effect on patient NRLS pd10</v>
      </c>
      <c r="L270" s="52" t="s">
        <v>714</v>
      </c>
      <c r="M270" s="52" t="str">
        <f t="shared" si="101"/>
        <v>3.1.5.7 - Musculoskeletal</v>
      </c>
      <c r="N270" s="56" t="str">
        <f t="shared" si="102"/>
        <v>Musculoskeletal</v>
      </c>
      <c r="O270" s="56" t="str">
        <f>Table1[Full Reference Number]&amp;" - "&amp;Table1[Final Code level Name]</f>
        <v>3.1.5.7 - Musculoskeletal</v>
      </c>
      <c r="P270" s="56"/>
      <c r="Q270" s="52" t="s">
        <v>1729</v>
      </c>
      <c r="R270" s="52" t="s">
        <v>1561</v>
      </c>
      <c r="S270" s="52" t="s">
        <v>1746</v>
      </c>
      <c r="T270" s="52" t="s">
        <v>1561</v>
      </c>
      <c r="U270" s="52" t="str">
        <f>Table1[[#This Row],[Standard code for all incident types (Y/N)]]</f>
        <v xml:space="preserve">No </v>
      </c>
      <c r="V270" s="52" t="str">
        <f>Table1[[#This Row],[Standard Opt/Mandatory]]</f>
        <v>n/a</v>
      </c>
      <c r="W270" s="52" t="str">
        <f>Table1[[#This Row],[Standard code for all incident types (Y/N)]]</f>
        <v xml:space="preserve">No </v>
      </c>
      <c r="X270" s="52" t="str">
        <f>Table1[[#This Row],[Standard Opt/Mandatory]]</f>
        <v>n/a</v>
      </c>
      <c r="Y270" s="52" t="str">
        <f>Table1[[#This Row],[Standard code for all incident types (Y/N)]]</f>
        <v xml:space="preserve">No </v>
      </c>
      <c r="Z270" s="52" t="str">
        <f>Table1[[#This Row],[Standard Opt/Mandatory]]</f>
        <v>n/a</v>
      </c>
      <c r="AA270" s="52" t="s">
        <v>47</v>
      </c>
      <c r="AB270" s="52" t="s">
        <v>1726</v>
      </c>
      <c r="AC270" s="52" t="str">
        <f>Table1[[#This Row],[Standard code for all incident types (Y/N)]]</f>
        <v xml:space="preserve">No </v>
      </c>
      <c r="AD270" s="52" t="str">
        <f>Table1[[#This Row],[Standard Opt/Mandatory]]</f>
        <v>n/a</v>
      </c>
      <c r="AE270" s="52" t="str">
        <f>Table1[[#This Row],[Standard code for all incident types (Y/N)]]</f>
        <v xml:space="preserve">No </v>
      </c>
      <c r="AF270" s="52" t="str">
        <f>Table1[[#This Row],[Standard Opt/Mandatory]]</f>
        <v>n/a</v>
      </c>
      <c r="AG270" s="52"/>
    </row>
    <row r="271" spans="1:33" ht="15" customHeight="1" x14ac:dyDescent="0.25">
      <c r="A271" s="52">
        <f t="shared" si="75"/>
        <v>3</v>
      </c>
      <c r="B271" s="52">
        <f t="shared" si="76"/>
        <v>1</v>
      </c>
      <c r="C271" s="52">
        <f t="shared" si="77"/>
        <v>5</v>
      </c>
      <c r="D271" s="52">
        <f t="shared" si="78"/>
        <v>8</v>
      </c>
      <c r="E271" s="52" t="str">
        <f t="shared" si="97"/>
        <v>3.1.5.8</v>
      </c>
      <c r="F271" s="52" t="s">
        <v>2694</v>
      </c>
      <c r="G271" s="52" t="str">
        <f t="shared" si="98"/>
        <v>3 - Outcome based codes</v>
      </c>
      <c r="H271" s="52" t="s">
        <v>2705</v>
      </c>
      <c r="I271" s="52" t="str">
        <f t="shared" si="99"/>
        <v>3.1 - Patient safety incident</v>
      </c>
      <c r="J271" s="52" t="s">
        <v>2880</v>
      </c>
      <c r="K271" s="52" t="str">
        <f t="shared" si="100"/>
        <v>3.1.5 - Effect on patient NRLS pd10</v>
      </c>
      <c r="L271" s="52" t="s">
        <v>715</v>
      </c>
      <c r="M271" s="52" t="str">
        <f t="shared" si="101"/>
        <v>3.1.5.8 - Neurological</v>
      </c>
      <c r="N271" s="56" t="str">
        <f t="shared" si="102"/>
        <v>Neurological</v>
      </c>
      <c r="O271" s="56" t="str">
        <f>Table1[Full Reference Number]&amp;" - "&amp;Table1[Final Code level Name]</f>
        <v>3.1.5.8 - Neurological</v>
      </c>
      <c r="P271" s="56"/>
      <c r="Q271" s="52" t="s">
        <v>1729</v>
      </c>
      <c r="R271" s="52" t="s">
        <v>1561</v>
      </c>
      <c r="S271" s="52" t="s">
        <v>1746</v>
      </c>
      <c r="T271" s="52" t="s">
        <v>1561</v>
      </c>
      <c r="U271" s="52" t="str">
        <f>Table1[[#This Row],[Standard code for all incident types (Y/N)]]</f>
        <v xml:space="preserve">No </v>
      </c>
      <c r="V271" s="52" t="str">
        <f>Table1[[#This Row],[Standard Opt/Mandatory]]</f>
        <v>n/a</v>
      </c>
      <c r="W271" s="52" t="str">
        <f>Table1[[#This Row],[Standard code for all incident types (Y/N)]]</f>
        <v xml:space="preserve">No </v>
      </c>
      <c r="X271" s="52" t="str">
        <f>Table1[[#This Row],[Standard Opt/Mandatory]]</f>
        <v>n/a</v>
      </c>
      <c r="Y271" s="52" t="str">
        <f>Table1[[#This Row],[Standard code for all incident types (Y/N)]]</f>
        <v xml:space="preserve">No </v>
      </c>
      <c r="Z271" s="52" t="str">
        <f>Table1[[#This Row],[Standard Opt/Mandatory]]</f>
        <v>n/a</v>
      </c>
      <c r="AA271" s="52" t="s">
        <v>47</v>
      </c>
      <c r="AB271" s="52" t="s">
        <v>1726</v>
      </c>
      <c r="AC271" s="52" t="str">
        <f>Table1[[#This Row],[Standard code for all incident types (Y/N)]]</f>
        <v xml:space="preserve">No </v>
      </c>
      <c r="AD271" s="52" t="str">
        <f>Table1[[#This Row],[Standard Opt/Mandatory]]</f>
        <v>n/a</v>
      </c>
      <c r="AE271" s="52" t="str">
        <f>Table1[[#This Row],[Standard code for all incident types (Y/N)]]</f>
        <v xml:space="preserve">No </v>
      </c>
      <c r="AF271" s="52" t="str">
        <f>Table1[[#This Row],[Standard Opt/Mandatory]]</f>
        <v>n/a</v>
      </c>
      <c r="AG271" s="52"/>
    </row>
    <row r="272" spans="1:33" ht="15" customHeight="1" x14ac:dyDescent="0.25">
      <c r="A272" s="52">
        <f t="shared" si="75"/>
        <v>3</v>
      </c>
      <c r="B272" s="52">
        <f t="shared" si="76"/>
        <v>1</v>
      </c>
      <c r="C272" s="52">
        <f t="shared" si="77"/>
        <v>5</v>
      </c>
      <c r="D272" s="52">
        <f t="shared" si="78"/>
        <v>9</v>
      </c>
      <c r="E272" s="52" t="str">
        <f t="shared" si="97"/>
        <v>3.1.5.9</v>
      </c>
      <c r="F272" s="52" t="s">
        <v>2694</v>
      </c>
      <c r="G272" s="52" t="str">
        <f t="shared" si="98"/>
        <v>3 - Outcome based codes</v>
      </c>
      <c r="H272" s="52" t="s">
        <v>2705</v>
      </c>
      <c r="I272" s="52" t="str">
        <f t="shared" si="99"/>
        <v>3.1 - Patient safety incident</v>
      </c>
      <c r="J272" s="52" t="s">
        <v>2880</v>
      </c>
      <c r="K272" s="52" t="str">
        <f t="shared" si="100"/>
        <v>3.1.5 - Effect on patient NRLS pd10</v>
      </c>
      <c r="L272" s="52" t="s">
        <v>716</v>
      </c>
      <c r="M272" s="52" t="str">
        <f t="shared" si="101"/>
        <v>3.1.5.9 - Respiratory</v>
      </c>
      <c r="N272" s="56" t="str">
        <f t="shared" si="102"/>
        <v>Respiratory</v>
      </c>
      <c r="O272" s="56" t="str">
        <f>Table1[Full Reference Number]&amp;" - "&amp;Table1[Final Code level Name]</f>
        <v>3.1.5.9 - Respiratory</v>
      </c>
      <c r="P272" s="56"/>
      <c r="Q272" s="52" t="s">
        <v>1729</v>
      </c>
      <c r="R272" s="52" t="s">
        <v>1561</v>
      </c>
      <c r="S272" s="52" t="s">
        <v>1746</v>
      </c>
      <c r="T272" s="52" t="s">
        <v>1561</v>
      </c>
      <c r="U272" s="52" t="str">
        <f>Table1[[#This Row],[Standard code for all incident types (Y/N)]]</f>
        <v xml:space="preserve">No </v>
      </c>
      <c r="V272" s="52" t="str">
        <f>Table1[[#This Row],[Standard Opt/Mandatory]]</f>
        <v>n/a</v>
      </c>
      <c r="W272" s="52" t="str">
        <f>Table1[[#This Row],[Standard code for all incident types (Y/N)]]</f>
        <v xml:space="preserve">No </v>
      </c>
      <c r="X272" s="52" t="str">
        <f>Table1[[#This Row],[Standard Opt/Mandatory]]</f>
        <v>n/a</v>
      </c>
      <c r="Y272" s="52" t="str">
        <f>Table1[[#This Row],[Standard code for all incident types (Y/N)]]</f>
        <v xml:space="preserve">No </v>
      </c>
      <c r="Z272" s="52" t="str">
        <f>Table1[[#This Row],[Standard Opt/Mandatory]]</f>
        <v>n/a</v>
      </c>
      <c r="AA272" s="52" t="s">
        <v>47</v>
      </c>
      <c r="AB272" s="52" t="s">
        <v>1726</v>
      </c>
      <c r="AC272" s="52" t="str">
        <f>Table1[[#This Row],[Standard code for all incident types (Y/N)]]</f>
        <v xml:space="preserve">No </v>
      </c>
      <c r="AD272" s="52" t="str">
        <f>Table1[[#This Row],[Standard Opt/Mandatory]]</f>
        <v>n/a</v>
      </c>
      <c r="AE272" s="52" t="str">
        <f>Table1[[#This Row],[Standard code for all incident types (Y/N)]]</f>
        <v xml:space="preserve">No </v>
      </c>
      <c r="AF272" s="52" t="str">
        <f>Table1[[#This Row],[Standard Opt/Mandatory]]</f>
        <v>n/a</v>
      </c>
      <c r="AG272" s="52"/>
    </row>
    <row r="273" spans="1:33" ht="15" customHeight="1" x14ac:dyDescent="0.25">
      <c r="A273" s="52">
        <f t="shared" si="75"/>
        <v>3</v>
      </c>
      <c r="B273" s="52">
        <f t="shared" si="76"/>
        <v>1</v>
      </c>
      <c r="C273" s="52">
        <f t="shared" si="77"/>
        <v>5</v>
      </c>
      <c r="D273" s="52">
        <f t="shared" si="78"/>
        <v>10</v>
      </c>
      <c r="E273" s="52" t="str">
        <f t="shared" si="97"/>
        <v>3.1.5.10</v>
      </c>
      <c r="F273" s="52" t="s">
        <v>2694</v>
      </c>
      <c r="G273" s="52" t="str">
        <f t="shared" si="98"/>
        <v>3 - Outcome based codes</v>
      </c>
      <c r="H273" s="52" t="s">
        <v>2705</v>
      </c>
      <c r="I273" s="52" t="str">
        <f t="shared" si="99"/>
        <v>3.1 - Patient safety incident</v>
      </c>
      <c r="J273" s="52" t="s">
        <v>2880</v>
      </c>
      <c r="K273" s="52" t="str">
        <f t="shared" si="100"/>
        <v>3.1.5 - Effect on patient NRLS pd10</v>
      </c>
      <c r="L273" s="52" t="s">
        <v>1324</v>
      </c>
      <c r="M273" s="52" t="str">
        <f t="shared" si="101"/>
        <v>3.1.5.10 - Unexpected deterioration</v>
      </c>
      <c r="N273" s="56" t="str">
        <f t="shared" si="102"/>
        <v>Unexpected deterioration</v>
      </c>
      <c r="O273" s="56" t="str">
        <f>Table1[Full Reference Number]&amp;" - "&amp;Table1[Final Code level Name]</f>
        <v>3.1.5.10 - Unexpected deterioration</v>
      </c>
      <c r="P273" s="56"/>
      <c r="Q273" s="52" t="s">
        <v>1729</v>
      </c>
      <c r="R273" s="52" t="s">
        <v>1561</v>
      </c>
      <c r="S273" s="52" t="s">
        <v>1746</v>
      </c>
      <c r="T273" s="52" t="s">
        <v>1561</v>
      </c>
      <c r="U273" s="52" t="str">
        <f>Table1[[#This Row],[Standard code for all incident types (Y/N)]]</f>
        <v xml:space="preserve">No </v>
      </c>
      <c r="V273" s="52" t="str">
        <f>Table1[[#This Row],[Standard Opt/Mandatory]]</f>
        <v>n/a</v>
      </c>
      <c r="W273" s="52" t="str">
        <f>Table1[[#This Row],[Standard code for all incident types (Y/N)]]</f>
        <v xml:space="preserve">No </v>
      </c>
      <c r="X273" s="52" t="str">
        <f>Table1[[#This Row],[Standard Opt/Mandatory]]</f>
        <v>n/a</v>
      </c>
      <c r="Y273" s="52" t="str">
        <f>Table1[[#This Row],[Standard code for all incident types (Y/N)]]</f>
        <v xml:space="preserve">No </v>
      </c>
      <c r="Z273" s="52" t="str">
        <f>Table1[[#This Row],[Standard Opt/Mandatory]]</f>
        <v>n/a</v>
      </c>
      <c r="AA273" s="52" t="s">
        <v>47</v>
      </c>
      <c r="AB273" s="52" t="s">
        <v>1726</v>
      </c>
      <c r="AC273" s="52" t="str">
        <f>Table1[[#This Row],[Standard code for all incident types (Y/N)]]</f>
        <v xml:space="preserve">No </v>
      </c>
      <c r="AD273" s="52" t="str">
        <f>Table1[[#This Row],[Standard Opt/Mandatory]]</f>
        <v>n/a</v>
      </c>
      <c r="AE273" s="52" t="str">
        <f>Table1[[#This Row],[Standard code for all incident types (Y/N)]]</f>
        <v xml:space="preserve">No </v>
      </c>
      <c r="AF273" s="52" t="str">
        <f>Table1[[#This Row],[Standard Opt/Mandatory]]</f>
        <v>n/a</v>
      </c>
      <c r="AG273" s="52"/>
    </row>
    <row r="274" spans="1:33" ht="15" customHeight="1" x14ac:dyDescent="0.25">
      <c r="A274" s="52">
        <f t="shared" si="75"/>
        <v>3</v>
      </c>
      <c r="B274" s="52">
        <f t="shared" si="76"/>
        <v>1</v>
      </c>
      <c r="C274" s="52">
        <f t="shared" si="77"/>
        <v>5</v>
      </c>
      <c r="D274" s="52">
        <f t="shared" si="78"/>
        <v>11</v>
      </c>
      <c r="E274" s="52" t="str">
        <f t="shared" si="97"/>
        <v>3.1.5.11</v>
      </c>
      <c r="F274" s="52" t="s">
        <v>2694</v>
      </c>
      <c r="G274" s="52" t="str">
        <f t="shared" si="98"/>
        <v>3 - Outcome based codes</v>
      </c>
      <c r="H274" s="52" t="s">
        <v>2705</v>
      </c>
      <c r="I274" s="52" t="str">
        <f t="shared" si="99"/>
        <v>3.1 - Patient safety incident</v>
      </c>
      <c r="J274" s="52" t="s">
        <v>2880</v>
      </c>
      <c r="K274" s="52" t="str">
        <f t="shared" si="100"/>
        <v>3.1.5 - Effect on patient NRLS pd10</v>
      </c>
      <c r="L274" s="52" t="s">
        <v>1325</v>
      </c>
      <c r="M274" s="52" t="str">
        <f t="shared" si="101"/>
        <v>3.1.5.11 - Unintentional puncture/laceration</v>
      </c>
      <c r="N274" s="56" t="str">
        <f t="shared" si="102"/>
        <v>Unintentional puncture/laceration</v>
      </c>
      <c r="O274" s="56" t="str">
        <f>Table1[Full Reference Number]&amp;" - "&amp;Table1[Final Code level Name]</f>
        <v>3.1.5.11 - Unintentional puncture/laceration</v>
      </c>
      <c r="P274" s="56"/>
      <c r="Q274" s="52" t="s">
        <v>1729</v>
      </c>
      <c r="R274" s="52" t="s">
        <v>1561</v>
      </c>
      <c r="S274" s="52" t="s">
        <v>1746</v>
      </c>
      <c r="T274" s="52" t="s">
        <v>1561</v>
      </c>
      <c r="U274" s="52" t="str">
        <f>Table1[[#This Row],[Standard code for all incident types (Y/N)]]</f>
        <v xml:space="preserve">No </v>
      </c>
      <c r="V274" s="52" t="str">
        <f>Table1[[#This Row],[Standard Opt/Mandatory]]</f>
        <v>n/a</v>
      </c>
      <c r="W274" s="52" t="str">
        <f>Table1[[#This Row],[Standard code for all incident types (Y/N)]]</f>
        <v xml:space="preserve">No </v>
      </c>
      <c r="X274" s="52" t="str">
        <f>Table1[[#This Row],[Standard Opt/Mandatory]]</f>
        <v>n/a</v>
      </c>
      <c r="Y274" s="52" t="str">
        <f>Table1[[#This Row],[Standard code for all incident types (Y/N)]]</f>
        <v xml:space="preserve">No </v>
      </c>
      <c r="Z274" s="52" t="str">
        <f>Table1[[#This Row],[Standard Opt/Mandatory]]</f>
        <v>n/a</v>
      </c>
      <c r="AA274" s="52" t="s">
        <v>47</v>
      </c>
      <c r="AB274" s="52" t="s">
        <v>1726</v>
      </c>
      <c r="AC274" s="52" t="str">
        <f>Table1[[#This Row],[Standard code for all incident types (Y/N)]]</f>
        <v xml:space="preserve">No </v>
      </c>
      <c r="AD274" s="52" t="str">
        <f>Table1[[#This Row],[Standard Opt/Mandatory]]</f>
        <v>n/a</v>
      </c>
      <c r="AE274" s="52" t="str">
        <f>Table1[[#This Row],[Standard code for all incident types (Y/N)]]</f>
        <v xml:space="preserve">No </v>
      </c>
      <c r="AF274" s="52" t="str">
        <f>Table1[[#This Row],[Standard Opt/Mandatory]]</f>
        <v>n/a</v>
      </c>
      <c r="AG274" s="52"/>
    </row>
    <row r="275" spans="1:33" ht="15" customHeight="1" x14ac:dyDescent="0.25">
      <c r="A275" s="52">
        <f t="shared" si="75"/>
        <v>3</v>
      </c>
      <c r="B275" s="52">
        <f t="shared" si="76"/>
        <v>1</v>
      </c>
      <c r="C275" s="52">
        <f t="shared" si="77"/>
        <v>5</v>
      </c>
      <c r="D275" s="52">
        <f t="shared" si="78"/>
        <v>12</v>
      </c>
      <c r="E275" s="52" t="str">
        <f t="shared" si="97"/>
        <v>3.1.5.12</v>
      </c>
      <c r="F275" s="52" t="s">
        <v>2694</v>
      </c>
      <c r="G275" s="52" t="str">
        <f t="shared" si="98"/>
        <v>3 - Outcome based codes</v>
      </c>
      <c r="H275" s="52" t="s">
        <v>2705</v>
      </c>
      <c r="I275" s="52" t="str">
        <f t="shared" si="99"/>
        <v>3.1 - Patient safety incident</v>
      </c>
      <c r="J275" s="52" t="s">
        <v>2880</v>
      </c>
      <c r="K275" s="52" t="str">
        <f t="shared" si="100"/>
        <v>3.1.5 - Effect on patient NRLS pd10</v>
      </c>
      <c r="L275" s="52" t="s">
        <v>1326</v>
      </c>
      <c r="M275" s="52" t="str">
        <f t="shared" si="101"/>
        <v>3.1.5.12 - Other physical - specify</v>
      </c>
      <c r="N275" s="56" t="str">
        <f t="shared" si="102"/>
        <v>Other physical - specify</v>
      </c>
      <c r="O275" s="56" t="str">
        <f>Table1[Full Reference Number]&amp;" - "&amp;Table1[Final Code level Name]</f>
        <v>3.1.5.12 - Other physical - specify</v>
      </c>
      <c r="P275" s="56"/>
      <c r="Q275" s="52" t="s">
        <v>1729</v>
      </c>
      <c r="R275" s="52" t="s">
        <v>1561</v>
      </c>
      <c r="S275" s="52" t="s">
        <v>1746</v>
      </c>
      <c r="T275" s="52" t="s">
        <v>1561</v>
      </c>
      <c r="U275" s="52" t="str">
        <f>Table1[[#This Row],[Standard code for all incident types (Y/N)]]</f>
        <v xml:space="preserve">No </v>
      </c>
      <c r="V275" s="52" t="str">
        <f>Table1[[#This Row],[Standard Opt/Mandatory]]</f>
        <v>n/a</v>
      </c>
      <c r="W275" s="52" t="str">
        <f>Table1[[#This Row],[Standard code for all incident types (Y/N)]]</f>
        <v xml:space="preserve">No </v>
      </c>
      <c r="X275" s="52" t="str">
        <f>Table1[[#This Row],[Standard Opt/Mandatory]]</f>
        <v>n/a</v>
      </c>
      <c r="Y275" s="52" t="str">
        <f>Table1[[#This Row],[Standard code for all incident types (Y/N)]]</f>
        <v xml:space="preserve">No </v>
      </c>
      <c r="Z275" s="52" t="str">
        <f>Table1[[#This Row],[Standard Opt/Mandatory]]</f>
        <v>n/a</v>
      </c>
      <c r="AA275" s="52" t="s">
        <v>47</v>
      </c>
      <c r="AB275" s="52" t="s">
        <v>1726</v>
      </c>
      <c r="AC275" s="52" t="str">
        <f>Table1[[#This Row],[Standard code for all incident types (Y/N)]]</f>
        <v xml:space="preserve">No </v>
      </c>
      <c r="AD275" s="52" t="str">
        <f>Table1[[#This Row],[Standard Opt/Mandatory]]</f>
        <v>n/a</v>
      </c>
      <c r="AE275" s="52" t="str">
        <f>Table1[[#This Row],[Standard code for all incident types (Y/N)]]</f>
        <v xml:space="preserve">No </v>
      </c>
      <c r="AF275" s="52" t="str">
        <f>Table1[[#This Row],[Standard Opt/Mandatory]]</f>
        <v>n/a</v>
      </c>
      <c r="AG275" s="52"/>
    </row>
    <row r="276" spans="1:33" ht="15" customHeight="1" x14ac:dyDescent="0.25">
      <c r="A276" s="52">
        <f t="shared" si="75"/>
        <v>3</v>
      </c>
      <c r="B276" s="52">
        <f t="shared" si="76"/>
        <v>1</v>
      </c>
      <c r="C276" s="52">
        <f t="shared" si="77"/>
        <v>5</v>
      </c>
      <c r="D276" s="52">
        <f t="shared" si="78"/>
        <v>13</v>
      </c>
      <c r="E276" s="52" t="str">
        <f t="shared" si="97"/>
        <v>3.1.5.13</v>
      </c>
      <c r="F276" s="52" t="s">
        <v>2694</v>
      </c>
      <c r="G276" s="52" t="str">
        <f t="shared" si="98"/>
        <v>3 - Outcome based codes</v>
      </c>
      <c r="H276" s="52" t="s">
        <v>2705</v>
      </c>
      <c r="I276" s="52" t="str">
        <f t="shared" si="99"/>
        <v>3.1 - Patient safety incident</v>
      </c>
      <c r="J276" s="52" t="s">
        <v>2880</v>
      </c>
      <c r="K276" s="52" t="str">
        <f t="shared" si="100"/>
        <v>3.1.5 - Effect on patient NRLS pd10</v>
      </c>
      <c r="L276" s="52" t="s">
        <v>1327</v>
      </c>
      <c r="M276" s="52" t="str">
        <f t="shared" si="101"/>
        <v>3.1.5.13 - Social - specify</v>
      </c>
      <c r="N276" s="56" t="str">
        <f t="shared" si="102"/>
        <v>Social - specify</v>
      </c>
      <c r="O276" s="56" t="str">
        <f>Table1[Full Reference Number]&amp;" - "&amp;Table1[Final Code level Name]</f>
        <v>3.1.5.13 - Social - specify</v>
      </c>
      <c r="P276" s="56"/>
      <c r="Q276" s="52" t="s">
        <v>1729</v>
      </c>
      <c r="R276" s="52" t="s">
        <v>1561</v>
      </c>
      <c r="S276" s="52" t="s">
        <v>1746</v>
      </c>
      <c r="T276" s="52" t="s">
        <v>1561</v>
      </c>
      <c r="U276" s="52" t="str">
        <f>Table1[[#This Row],[Standard code for all incident types (Y/N)]]</f>
        <v xml:space="preserve">No </v>
      </c>
      <c r="V276" s="52" t="str">
        <f>Table1[[#This Row],[Standard Opt/Mandatory]]</f>
        <v>n/a</v>
      </c>
      <c r="W276" s="52" t="str">
        <f>Table1[[#This Row],[Standard code for all incident types (Y/N)]]</f>
        <v xml:space="preserve">No </v>
      </c>
      <c r="X276" s="52" t="str">
        <f>Table1[[#This Row],[Standard Opt/Mandatory]]</f>
        <v>n/a</v>
      </c>
      <c r="Y276" s="52" t="str">
        <f>Table1[[#This Row],[Standard code for all incident types (Y/N)]]</f>
        <v xml:space="preserve">No </v>
      </c>
      <c r="Z276" s="52" t="str">
        <f>Table1[[#This Row],[Standard Opt/Mandatory]]</f>
        <v>n/a</v>
      </c>
      <c r="AA276" s="52" t="s">
        <v>47</v>
      </c>
      <c r="AB276" s="52" t="s">
        <v>1726</v>
      </c>
      <c r="AC276" s="52" t="str">
        <f>Table1[[#This Row],[Standard code for all incident types (Y/N)]]</f>
        <v xml:space="preserve">No </v>
      </c>
      <c r="AD276" s="52" t="str">
        <f>Table1[[#This Row],[Standard Opt/Mandatory]]</f>
        <v>n/a</v>
      </c>
      <c r="AE276" s="52" t="str">
        <f>Table1[[#This Row],[Standard code for all incident types (Y/N)]]</f>
        <v xml:space="preserve">No </v>
      </c>
      <c r="AF276" s="52" t="str">
        <f>Table1[[#This Row],[Standard Opt/Mandatory]]</f>
        <v>n/a</v>
      </c>
      <c r="AG276" s="52"/>
    </row>
    <row r="277" spans="1:33" ht="15" customHeight="1" x14ac:dyDescent="0.25">
      <c r="A277" s="52">
        <f t="shared" si="75"/>
        <v>3</v>
      </c>
      <c r="B277" s="52">
        <f t="shared" si="76"/>
        <v>1</v>
      </c>
      <c r="C277" s="52">
        <f t="shared" si="77"/>
        <v>5</v>
      </c>
      <c r="D277" s="52">
        <f t="shared" si="78"/>
        <v>14</v>
      </c>
      <c r="E277" s="52" t="str">
        <f t="shared" si="97"/>
        <v>3.1.5.14</v>
      </c>
      <c r="F277" s="52" t="s">
        <v>2694</v>
      </c>
      <c r="G277" s="52" t="str">
        <f t="shared" si="98"/>
        <v>3 - Outcome based codes</v>
      </c>
      <c r="H277" s="52" t="s">
        <v>2705</v>
      </c>
      <c r="I277" s="52" t="str">
        <f t="shared" si="99"/>
        <v>3.1 - Patient safety incident</v>
      </c>
      <c r="J277" s="52" t="s">
        <v>2880</v>
      </c>
      <c r="K277" s="52" t="str">
        <f t="shared" si="100"/>
        <v>3.1.5 - Effect on patient NRLS pd10</v>
      </c>
      <c r="L277" s="52" t="s">
        <v>2553</v>
      </c>
      <c r="M277" s="52" t="str">
        <f t="shared" si="101"/>
        <v>3.1.5.14 - Unclassified effect</v>
      </c>
      <c r="N277" s="56" t="str">
        <f t="shared" si="102"/>
        <v>Unclassified effect</v>
      </c>
      <c r="O277" s="56" t="str">
        <f>Table1[Full Reference Number]&amp;" - "&amp;Table1[Final Code level Name]</f>
        <v>3.1.5.14 - Unclassified effect</v>
      </c>
      <c r="P277" s="56"/>
      <c r="Q277" s="52" t="s">
        <v>1729</v>
      </c>
      <c r="R277" s="52" t="s">
        <v>1561</v>
      </c>
      <c r="S277" s="52" t="s">
        <v>1746</v>
      </c>
      <c r="T277" s="52" t="s">
        <v>1561</v>
      </c>
      <c r="U277" s="52" t="str">
        <f>Table1[[#This Row],[Standard code for all incident types (Y/N)]]</f>
        <v xml:space="preserve">No </v>
      </c>
      <c r="V277" s="52" t="str">
        <f>Table1[[#This Row],[Standard Opt/Mandatory]]</f>
        <v>n/a</v>
      </c>
      <c r="W277" s="52" t="str">
        <f>Table1[[#This Row],[Standard code for all incident types (Y/N)]]</f>
        <v xml:space="preserve">No </v>
      </c>
      <c r="X277" s="52" t="str">
        <f>Table1[[#This Row],[Standard Opt/Mandatory]]</f>
        <v>n/a</v>
      </c>
      <c r="Y277" s="52" t="str">
        <f>Table1[[#This Row],[Standard code for all incident types (Y/N)]]</f>
        <v xml:space="preserve">No </v>
      </c>
      <c r="Z277" s="52" t="str">
        <f>Table1[[#This Row],[Standard Opt/Mandatory]]</f>
        <v>n/a</v>
      </c>
      <c r="AA277" s="52" t="s">
        <v>47</v>
      </c>
      <c r="AB277" s="52" t="s">
        <v>1726</v>
      </c>
      <c r="AC277" s="52" t="str">
        <f>Table1[[#This Row],[Standard code for all incident types (Y/N)]]</f>
        <v xml:space="preserve">No </v>
      </c>
      <c r="AD277" s="52" t="str">
        <f>Table1[[#This Row],[Standard Opt/Mandatory]]</f>
        <v>n/a</v>
      </c>
      <c r="AE277" s="52" t="str">
        <f>Table1[[#This Row],[Standard code for all incident types (Y/N)]]</f>
        <v xml:space="preserve">No </v>
      </c>
      <c r="AF277" s="52" t="str">
        <f>Table1[[#This Row],[Standard Opt/Mandatory]]</f>
        <v>n/a</v>
      </c>
      <c r="AG277" s="52"/>
    </row>
    <row r="278" spans="1:33" ht="15" customHeight="1" x14ac:dyDescent="0.25">
      <c r="A278" s="52">
        <f t="shared" si="75"/>
        <v>3</v>
      </c>
      <c r="B278" s="52">
        <f t="shared" si="76"/>
        <v>1</v>
      </c>
      <c r="C278" s="52">
        <f t="shared" si="77"/>
        <v>5</v>
      </c>
      <c r="D278" s="52">
        <f t="shared" si="78"/>
        <v>15</v>
      </c>
      <c r="E278" s="52" t="str">
        <f t="shared" si="97"/>
        <v>3.1.5.15</v>
      </c>
      <c r="F278" s="52" t="s">
        <v>2694</v>
      </c>
      <c r="G278" s="52" t="str">
        <f t="shared" si="98"/>
        <v>3 - Outcome based codes</v>
      </c>
      <c r="H278" s="52" t="s">
        <v>2705</v>
      </c>
      <c r="I278" s="52" t="str">
        <f t="shared" si="99"/>
        <v>3.1 - Patient safety incident</v>
      </c>
      <c r="J278" s="52" t="s">
        <v>2880</v>
      </c>
      <c r="K278" s="52" t="str">
        <f t="shared" si="100"/>
        <v>3.1.5 - Effect on patient NRLS pd10</v>
      </c>
      <c r="L278" s="52" t="s">
        <v>1328</v>
      </c>
      <c r="M278" s="52" t="str">
        <f t="shared" si="101"/>
        <v>3.1.5.15 - Not applicable</v>
      </c>
      <c r="N278" s="56" t="str">
        <f t="shared" si="102"/>
        <v>Not applicable</v>
      </c>
      <c r="O278" s="56" t="str">
        <f>Table1[Full Reference Number]&amp;" - "&amp;Table1[Final Code level Name]</f>
        <v>3.1.5.15 - Not applicable</v>
      </c>
      <c r="P278" s="56"/>
      <c r="Q278" s="52" t="s">
        <v>1729</v>
      </c>
      <c r="R278" s="52" t="s">
        <v>1561</v>
      </c>
      <c r="S278" s="52" t="s">
        <v>1746</v>
      </c>
      <c r="T278" s="52" t="s">
        <v>1561</v>
      </c>
      <c r="U278" s="52" t="str">
        <f>Table1[[#This Row],[Standard code for all incident types (Y/N)]]</f>
        <v xml:space="preserve">No </v>
      </c>
      <c r="V278" s="52" t="str">
        <f>Table1[[#This Row],[Standard Opt/Mandatory]]</f>
        <v>n/a</v>
      </c>
      <c r="W278" s="52" t="str">
        <f>Table1[[#This Row],[Standard code for all incident types (Y/N)]]</f>
        <v xml:space="preserve">No </v>
      </c>
      <c r="X278" s="52" t="str">
        <f>Table1[[#This Row],[Standard Opt/Mandatory]]</f>
        <v>n/a</v>
      </c>
      <c r="Y278" s="52" t="str">
        <f>Table1[[#This Row],[Standard code for all incident types (Y/N)]]</f>
        <v xml:space="preserve">No </v>
      </c>
      <c r="Z278" s="52" t="str">
        <f>Table1[[#This Row],[Standard Opt/Mandatory]]</f>
        <v>n/a</v>
      </c>
      <c r="AA278" s="52" t="s">
        <v>47</v>
      </c>
      <c r="AB278" s="52" t="s">
        <v>1726</v>
      </c>
      <c r="AC278" s="52" t="str">
        <f>Table1[[#This Row],[Standard code for all incident types (Y/N)]]</f>
        <v xml:space="preserve">No </v>
      </c>
      <c r="AD278" s="52" t="str">
        <f>Table1[[#This Row],[Standard Opt/Mandatory]]</f>
        <v>n/a</v>
      </c>
      <c r="AE278" s="52" t="str">
        <f>Table1[[#This Row],[Standard code for all incident types (Y/N)]]</f>
        <v xml:space="preserve">No </v>
      </c>
      <c r="AF278" s="52" t="str">
        <f>Table1[[#This Row],[Standard Opt/Mandatory]]</f>
        <v>n/a</v>
      </c>
      <c r="AG278" s="52"/>
    </row>
    <row r="279" spans="1:33" ht="15" customHeight="1" x14ac:dyDescent="0.25">
      <c r="A279" s="52">
        <f t="shared" ref="A279:A342" si="103">IF(F279&lt;&gt;F278,A278+1,A278)</f>
        <v>3</v>
      </c>
      <c r="B279" s="52">
        <f t="shared" ref="B279:B342" si="104">IF(ISERROR(IF(ISBLANK(H279),"",IF(F279&lt;&gt;F278,1,IF(H279&lt;&gt;H278,B278+1,B278)))),1,IF(ISBLANK(H279),"",IF(F279&lt;&gt;F278,1,IF(H279&lt;&gt;H278,B278+1,B278))))</f>
        <v>1</v>
      </c>
      <c r="C279" s="52">
        <f t="shared" ref="C279:C342" si="105">IF(ISERROR(IF(ISBLANK(J279),"",IF(H279&lt;&gt;H278,1,IF(J279&lt;&gt;J278,C278+1,C278)))),1,IF(ISBLANK(J279),"",IF(H279&lt;&gt;H278,1,IF(J279&lt;&gt;J278,C278+1,C278))))</f>
        <v>6</v>
      </c>
      <c r="D279" s="52" t="str">
        <f t="shared" ref="D279:D342" si="106">IF(ISERROR(IF(ISBLANK(L279),"",IF(J279&lt;&gt;J278,1,IF(L279&lt;&gt;L278,D278+1,D278)))),1,IF(ISBLANK(L279),"",IF(J279&lt;&gt;J278,1,IF(L279&lt;&gt;L278,D278+1,D278))))</f>
        <v/>
      </c>
      <c r="E279" s="52" t="str">
        <f t="shared" si="97"/>
        <v>3.1.6</v>
      </c>
      <c r="F279" s="52" t="s">
        <v>2694</v>
      </c>
      <c r="G279" s="52" t="str">
        <f t="shared" si="98"/>
        <v>3 - Outcome based codes</v>
      </c>
      <c r="H279" s="52" t="s">
        <v>2705</v>
      </c>
      <c r="I279" s="52" t="str">
        <f t="shared" si="99"/>
        <v>3.1 - Patient safety incident</v>
      </c>
      <c r="J279" s="52" t="s">
        <v>1329</v>
      </c>
      <c r="K279" s="52" t="str">
        <f t="shared" si="100"/>
        <v>3.1.6 - Medication stage</v>
      </c>
      <c r="L279" s="52"/>
      <c r="M279" s="52" t="str">
        <f t="shared" si="101"/>
        <v/>
      </c>
      <c r="N279" s="56" t="str">
        <f t="shared" si="102"/>
        <v>Medication stage</v>
      </c>
      <c r="O279" s="56" t="str">
        <f>Table1[Full Reference Number]&amp;" - "&amp;Table1[Final Code level Name]</f>
        <v>3.1.6 - Medication stage</v>
      </c>
      <c r="P279" s="56"/>
      <c r="Q279" s="52" t="s">
        <v>837</v>
      </c>
      <c r="R279" s="52" t="s">
        <v>1561</v>
      </c>
      <c r="S279" s="52" t="s">
        <v>1746</v>
      </c>
      <c r="T279" s="52" t="s">
        <v>1561</v>
      </c>
      <c r="U279" s="52" t="str">
        <f>Table1[[#This Row],[Standard code for all incident types (Y/N)]]</f>
        <v xml:space="preserve">No </v>
      </c>
      <c r="V279" s="52" t="str">
        <f>Table1[[#This Row],[Standard Opt/Mandatory]]</f>
        <v>n/a</v>
      </c>
      <c r="W279" s="52" t="str">
        <f>Table1[[#This Row],[Standard code for all incident types (Y/N)]]</f>
        <v xml:space="preserve">No </v>
      </c>
      <c r="X279" s="52" t="str">
        <f>Table1[[#This Row],[Standard Opt/Mandatory]]</f>
        <v>n/a</v>
      </c>
      <c r="Y279" s="52" t="str">
        <f>Table1[[#This Row],[Standard code for all incident types (Y/N)]]</f>
        <v xml:space="preserve">No </v>
      </c>
      <c r="Z279" s="52" t="str">
        <f>Table1[[#This Row],[Standard Opt/Mandatory]]</f>
        <v>n/a</v>
      </c>
      <c r="AA279" s="52" t="s">
        <v>47</v>
      </c>
      <c r="AB279" s="52" t="s">
        <v>1727</v>
      </c>
      <c r="AC279" s="52" t="str">
        <f>Table1[[#This Row],[Standard code for all incident types (Y/N)]]</f>
        <v xml:space="preserve">No </v>
      </c>
      <c r="AD279" s="52" t="str">
        <f>Table1[[#This Row],[Standard Opt/Mandatory]]</f>
        <v>n/a</v>
      </c>
      <c r="AE279" s="52" t="str">
        <f>Table1[[#This Row],[Standard code for all incident types (Y/N)]]</f>
        <v xml:space="preserve">No </v>
      </c>
      <c r="AF279" s="52" t="str">
        <f>Table1[[#This Row],[Standard Opt/Mandatory]]</f>
        <v>n/a</v>
      </c>
      <c r="AG279" s="52"/>
    </row>
    <row r="280" spans="1:33" ht="15" customHeight="1" x14ac:dyDescent="0.25">
      <c r="A280" s="52">
        <f t="shared" si="103"/>
        <v>3</v>
      </c>
      <c r="B280" s="52">
        <f t="shared" si="104"/>
        <v>1</v>
      </c>
      <c r="C280" s="52">
        <f t="shared" si="105"/>
        <v>6</v>
      </c>
      <c r="D280" s="52">
        <f t="shared" si="106"/>
        <v>1</v>
      </c>
      <c r="E280" s="52" t="str">
        <f t="shared" si="97"/>
        <v>3.1.6.1</v>
      </c>
      <c r="F280" s="52" t="s">
        <v>2694</v>
      </c>
      <c r="G280" s="52" t="str">
        <f t="shared" si="98"/>
        <v>3 - Outcome based codes</v>
      </c>
      <c r="H280" s="52" t="s">
        <v>2705</v>
      </c>
      <c r="I280" s="52" t="str">
        <f t="shared" si="99"/>
        <v>3.1 - Patient safety incident</v>
      </c>
      <c r="J280" s="52" t="s">
        <v>1329</v>
      </c>
      <c r="K280" s="52" t="str">
        <f t="shared" si="100"/>
        <v>3.1.6 - Medication stage</v>
      </c>
      <c r="L280" s="52" t="s">
        <v>397</v>
      </c>
      <c r="M280" s="52" t="str">
        <f t="shared" si="101"/>
        <v>3.1.6.1 - Prescribing</v>
      </c>
      <c r="N280" s="56" t="str">
        <f t="shared" si="102"/>
        <v>Prescribing</v>
      </c>
      <c r="O280" s="56" t="str">
        <f>Table1[Full Reference Number]&amp;" - "&amp;Table1[Final Code level Name]</f>
        <v>3.1.6.1 - Prescribing</v>
      </c>
      <c r="P280" s="56"/>
      <c r="Q280" s="52" t="s">
        <v>1728</v>
      </c>
      <c r="R280" s="52" t="s">
        <v>1561</v>
      </c>
      <c r="S280" s="52" t="s">
        <v>1746</v>
      </c>
      <c r="T280" s="52" t="s">
        <v>1561</v>
      </c>
      <c r="U280" s="52" t="str">
        <f>Table1[[#This Row],[Standard code for all incident types (Y/N)]]</f>
        <v xml:space="preserve">No </v>
      </c>
      <c r="V280" s="52" t="str">
        <f>Table1[[#This Row],[Standard Opt/Mandatory]]</f>
        <v>n/a</v>
      </c>
      <c r="W280" s="52" t="str">
        <f>Table1[[#This Row],[Standard code for all incident types (Y/N)]]</f>
        <v xml:space="preserve">No </v>
      </c>
      <c r="X280" s="52" t="str">
        <f>Table1[[#This Row],[Standard Opt/Mandatory]]</f>
        <v>n/a</v>
      </c>
      <c r="Y280" s="52" t="str">
        <f>Table1[[#This Row],[Standard code for all incident types (Y/N)]]</f>
        <v xml:space="preserve">No </v>
      </c>
      <c r="Z280" s="52" t="str">
        <f>Table1[[#This Row],[Standard Opt/Mandatory]]</f>
        <v>n/a</v>
      </c>
      <c r="AA280" s="52" t="s">
        <v>47</v>
      </c>
      <c r="AB280" s="52" t="s">
        <v>1726</v>
      </c>
      <c r="AC280" s="52" t="str">
        <f>Table1[[#This Row],[Standard code for all incident types (Y/N)]]</f>
        <v xml:space="preserve">No </v>
      </c>
      <c r="AD280" s="52" t="str">
        <f>Table1[[#This Row],[Standard Opt/Mandatory]]</f>
        <v>n/a</v>
      </c>
      <c r="AE280" s="52" t="str">
        <f>Table1[[#This Row],[Standard code for all incident types (Y/N)]]</f>
        <v xml:space="preserve">No </v>
      </c>
      <c r="AF280" s="52" t="str">
        <f>Table1[[#This Row],[Standard Opt/Mandatory]]</f>
        <v>n/a</v>
      </c>
      <c r="AG280" s="52"/>
    </row>
    <row r="281" spans="1:33" ht="15" customHeight="1" x14ac:dyDescent="0.25">
      <c r="A281" s="52">
        <f t="shared" si="103"/>
        <v>3</v>
      </c>
      <c r="B281" s="52">
        <f t="shared" si="104"/>
        <v>1</v>
      </c>
      <c r="C281" s="52">
        <f t="shared" si="105"/>
        <v>6</v>
      </c>
      <c r="D281" s="52">
        <f t="shared" si="106"/>
        <v>2</v>
      </c>
      <c r="E281" s="52" t="str">
        <f t="shared" si="97"/>
        <v>3.1.6.2</v>
      </c>
      <c r="F281" s="52" t="s">
        <v>2694</v>
      </c>
      <c r="G281" s="52" t="str">
        <f t="shared" si="98"/>
        <v>3 - Outcome based codes</v>
      </c>
      <c r="H281" s="52" t="s">
        <v>2705</v>
      </c>
      <c r="I281" s="52" t="str">
        <f t="shared" si="99"/>
        <v>3.1 - Patient safety incident</v>
      </c>
      <c r="J281" s="52" t="s">
        <v>1329</v>
      </c>
      <c r="K281" s="52" t="str">
        <f t="shared" si="100"/>
        <v>3.1.6 - Medication stage</v>
      </c>
      <c r="L281" s="52" t="s">
        <v>727</v>
      </c>
      <c r="M281" s="52" t="str">
        <f t="shared" si="101"/>
        <v>3.1.6.2 - Dispensing/preparation</v>
      </c>
      <c r="N281" s="56" t="str">
        <f t="shared" si="102"/>
        <v>Dispensing/preparation</v>
      </c>
      <c r="O281" s="56" t="str">
        <f>Table1[Full Reference Number]&amp;" - "&amp;Table1[Final Code level Name]</f>
        <v>3.1.6.2 - Dispensing/preparation</v>
      </c>
      <c r="P281" s="56"/>
      <c r="Q281" s="52" t="s">
        <v>1728</v>
      </c>
      <c r="R281" s="52" t="s">
        <v>1561</v>
      </c>
      <c r="S281" s="52" t="s">
        <v>1746</v>
      </c>
      <c r="T281" s="52" t="s">
        <v>1561</v>
      </c>
      <c r="U281" s="52" t="str">
        <f>Table1[[#This Row],[Standard code for all incident types (Y/N)]]</f>
        <v xml:space="preserve">No </v>
      </c>
      <c r="V281" s="52" t="str">
        <f>Table1[[#This Row],[Standard Opt/Mandatory]]</f>
        <v>n/a</v>
      </c>
      <c r="W281" s="52" t="str">
        <f>Table1[[#This Row],[Standard code for all incident types (Y/N)]]</f>
        <v xml:space="preserve">No </v>
      </c>
      <c r="X281" s="52" t="str">
        <f>Table1[[#This Row],[Standard Opt/Mandatory]]</f>
        <v>n/a</v>
      </c>
      <c r="Y281" s="52" t="str">
        <f>Table1[[#This Row],[Standard code for all incident types (Y/N)]]</f>
        <v xml:space="preserve">No </v>
      </c>
      <c r="Z281" s="52" t="str">
        <f>Table1[[#This Row],[Standard Opt/Mandatory]]</f>
        <v>n/a</v>
      </c>
      <c r="AA281" s="52" t="s">
        <v>47</v>
      </c>
      <c r="AB281" s="52" t="s">
        <v>1726</v>
      </c>
      <c r="AC281" s="52" t="str">
        <f>Table1[[#This Row],[Standard code for all incident types (Y/N)]]</f>
        <v xml:space="preserve">No </v>
      </c>
      <c r="AD281" s="52" t="str">
        <f>Table1[[#This Row],[Standard Opt/Mandatory]]</f>
        <v>n/a</v>
      </c>
      <c r="AE281" s="52" t="str">
        <f>Table1[[#This Row],[Standard code for all incident types (Y/N)]]</f>
        <v xml:space="preserve">No </v>
      </c>
      <c r="AF281" s="52" t="str">
        <f>Table1[[#This Row],[Standard Opt/Mandatory]]</f>
        <v>n/a</v>
      </c>
      <c r="AG281" s="52"/>
    </row>
    <row r="282" spans="1:33" ht="15" customHeight="1" x14ac:dyDescent="0.25">
      <c r="A282" s="52">
        <f t="shared" si="103"/>
        <v>3</v>
      </c>
      <c r="B282" s="52">
        <f t="shared" si="104"/>
        <v>1</v>
      </c>
      <c r="C282" s="52">
        <f t="shared" si="105"/>
        <v>6</v>
      </c>
      <c r="D282" s="52">
        <f t="shared" si="106"/>
        <v>3</v>
      </c>
      <c r="E282" s="52" t="str">
        <f t="shared" si="97"/>
        <v>3.1.6.3</v>
      </c>
      <c r="F282" s="52" t="s">
        <v>2694</v>
      </c>
      <c r="G282" s="52" t="str">
        <f t="shared" si="98"/>
        <v>3 - Outcome based codes</v>
      </c>
      <c r="H282" s="52" t="s">
        <v>2705</v>
      </c>
      <c r="I282" s="52" t="str">
        <f t="shared" si="99"/>
        <v>3.1 - Patient safety incident</v>
      </c>
      <c r="J282" s="52" t="s">
        <v>1329</v>
      </c>
      <c r="K282" s="52" t="str">
        <f t="shared" si="100"/>
        <v>3.1.6 - Medication stage</v>
      </c>
      <c r="L282" s="52" t="s">
        <v>653</v>
      </c>
      <c r="M282" s="52" t="str">
        <f t="shared" si="101"/>
        <v>3.1.6.3 - Administration</v>
      </c>
      <c r="N282" s="56" t="str">
        <f t="shared" si="102"/>
        <v>Administration</v>
      </c>
      <c r="O282" s="56" t="str">
        <f>Table1[Full Reference Number]&amp;" - "&amp;Table1[Final Code level Name]</f>
        <v>3.1.6.3 - Administration</v>
      </c>
      <c r="P282" s="56"/>
      <c r="Q282" s="52" t="s">
        <v>1728</v>
      </c>
      <c r="R282" s="52" t="s">
        <v>1561</v>
      </c>
      <c r="S282" s="52" t="s">
        <v>1746</v>
      </c>
      <c r="T282" s="52" t="s">
        <v>1561</v>
      </c>
      <c r="U282" s="52" t="str">
        <f>Table1[[#This Row],[Standard code for all incident types (Y/N)]]</f>
        <v xml:space="preserve">No </v>
      </c>
      <c r="V282" s="52" t="str">
        <f>Table1[[#This Row],[Standard Opt/Mandatory]]</f>
        <v>n/a</v>
      </c>
      <c r="W282" s="52" t="str">
        <f>Table1[[#This Row],[Standard code for all incident types (Y/N)]]</f>
        <v xml:space="preserve">No </v>
      </c>
      <c r="X282" s="52" t="str">
        <f>Table1[[#This Row],[Standard Opt/Mandatory]]</f>
        <v>n/a</v>
      </c>
      <c r="Y282" s="52" t="str">
        <f>Table1[[#This Row],[Standard code for all incident types (Y/N)]]</f>
        <v xml:space="preserve">No </v>
      </c>
      <c r="Z282" s="52" t="str">
        <f>Table1[[#This Row],[Standard Opt/Mandatory]]</f>
        <v>n/a</v>
      </c>
      <c r="AA282" s="52" t="s">
        <v>47</v>
      </c>
      <c r="AB282" s="52" t="s">
        <v>1726</v>
      </c>
      <c r="AC282" s="52" t="str">
        <f>Table1[[#This Row],[Standard code for all incident types (Y/N)]]</f>
        <v xml:space="preserve">No </v>
      </c>
      <c r="AD282" s="52" t="str">
        <f>Table1[[#This Row],[Standard Opt/Mandatory]]</f>
        <v>n/a</v>
      </c>
      <c r="AE282" s="52" t="str">
        <f>Table1[[#This Row],[Standard code for all incident types (Y/N)]]</f>
        <v xml:space="preserve">No </v>
      </c>
      <c r="AF282" s="52" t="str">
        <f>Table1[[#This Row],[Standard Opt/Mandatory]]</f>
        <v>n/a</v>
      </c>
      <c r="AG282" s="52"/>
    </row>
    <row r="283" spans="1:33" ht="15" customHeight="1" x14ac:dyDescent="0.25">
      <c r="A283" s="52">
        <f t="shared" si="103"/>
        <v>3</v>
      </c>
      <c r="B283" s="52">
        <f t="shared" si="104"/>
        <v>1</v>
      </c>
      <c r="C283" s="52">
        <f t="shared" si="105"/>
        <v>6</v>
      </c>
      <c r="D283" s="52">
        <f t="shared" si="106"/>
        <v>4</v>
      </c>
      <c r="E283" s="52" t="str">
        <f t="shared" si="97"/>
        <v>3.1.6.4</v>
      </c>
      <c r="F283" s="52" t="s">
        <v>2694</v>
      </c>
      <c r="G283" s="52" t="str">
        <f t="shared" si="98"/>
        <v>3 - Outcome based codes</v>
      </c>
      <c r="H283" s="52" t="s">
        <v>2705</v>
      </c>
      <c r="I283" s="52" t="str">
        <f t="shared" si="99"/>
        <v>3.1 - Patient safety incident</v>
      </c>
      <c r="J283" s="52" t="s">
        <v>1329</v>
      </c>
      <c r="K283" s="52" t="str">
        <f t="shared" si="100"/>
        <v>3.1.6 - Medication stage</v>
      </c>
      <c r="L283" s="52" t="s">
        <v>629</v>
      </c>
      <c r="M283" s="52" t="str">
        <f t="shared" si="101"/>
        <v>3.1.6.4 - Monitoring</v>
      </c>
      <c r="N283" s="56" t="str">
        <f t="shared" si="102"/>
        <v>Monitoring</v>
      </c>
      <c r="O283" s="56" t="str">
        <f>Table1[Full Reference Number]&amp;" - "&amp;Table1[Final Code level Name]</f>
        <v>3.1.6.4 - Monitoring</v>
      </c>
      <c r="P283" s="56"/>
      <c r="Q283" s="52" t="s">
        <v>1728</v>
      </c>
      <c r="R283" s="52" t="s">
        <v>1561</v>
      </c>
      <c r="S283" s="52" t="s">
        <v>1746</v>
      </c>
      <c r="T283" s="52" t="s">
        <v>1561</v>
      </c>
      <c r="U283" s="52" t="str">
        <f>Table1[[#This Row],[Standard code for all incident types (Y/N)]]</f>
        <v xml:space="preserve">No </v>
      </c>
      <c r="V283" s="52" t="str">
        <f>Table1[[#This Row],[Standard Opt/Mandatory]]</f>
        <v>n/a</v>
      </c>
      <c r="W283" s="52" t="str">
        <f>Table1[[#This Row],[Standard code for all incident types (Y/N)]]</f>
        <v xml:space="preserve">No </v>
      </c>
      <c r="X283" s="52" t="str">
        <f>Table1[[#This Row],[Standard Opt/Mandatory]]</f>
        <v>n/a</v>
      </c>
      <c r="Y283" s="52" t="str">
        <f>Table1[[#This Row],[Standard code for all incident types (Y/N)]]</f>
        <v xml:space="preserve">No </v>
      </c>
      <c r="Z283" s="52" t="str">
        <f>Table1[[#This Row],[Standard Opt/Mandatory]]</f>
        <v>n/a</v>
      </c>
      <c r="AA283" s="52" t="s">
        <v>47</v>
      </c>
      <c r="AB283" s="52" t="s">
        <v>1726</v>
      </c>
      <c r="AC283" s="52" t="str">
        <f>Table1[[#This Row],[Standard code for all incident types (Y/N)]]</f>
        <v xml:space="preserve">No </v>
      </c>
      <c r="AD283" s="52" t="str">
        <f>Table1[[#This Row],[Standard Opt/Mandatory]]</f>
        <v>n/a</v>
      </c>
      <c r="AE283" s="52" t="str">
        <f>Table1[[#This Row],[Standard code for all incident types (Y/N)]]</f>
        <v xml:space="preserve">No </v>
      </c>
      <c r="AF283" s="52" t="str">
        <f>Table1[[#This Row],[Standard Opt/Mandatory]]</f>
        <v>n/a</v>
      </c>
      <c r="AG283" s="52"/>
    </row>
    <row r="284" spans="1:33" ht="15" customHeight="1" x14ac:dyDescent="0.25">
      <c r="A284" s="52">
        <f t="shared" si="103"/>
        <v>3</v>
      </c>
      <c r="B284" s="52">
        <f t="shared" si="104"/>
        <v>1</v>
      </c>
      <c r="C284" s="52">
        <f t="shared" si="105"/>
        <v>6</v>
      </c>
      <c r="D284" s="52">
        <f t="shared" si="106"/>
        <v>5</v>
      </c>
      <c r="E284" s="52" t="str">
        <f t="shared" si="97"/>
        <v>3.1.6.5</v>
      </c>
      <c r="F284" s="52" t="s">
        <v>2694</v>
      </c>
      <c r="G284" s="52" t="str">
        <f t="shared" si="98"/>
        <v>3 - Outcome based codes</v>
      </c>
      <c r="H284" s="52" t="s">
        <v>2705</v>
      </c>
      <c r="I284" s="52" t="str">
        <f t="shared" si="99"/>
        <v>3.1 - Patient safety incident</v>
      </c>
      <c r="J284" s="52" t="s">
        <v>1329</v>
      </c>
      <c r="K284" s="52" t="str">
        <f t="shared" si="100"/>
        <v>3.1.6 - Medication stage</v>
      </c>
      <c r="L284" s="52" t="s">
        <v>728</v>
      </c>
      <c r="M284" s="52" t="str">
        <f t="shared" si="101"/>
        <v>3.1.6.5 - Advice</v>
      </c>
      <c r="N284" s="56" t="str">
        <f t="shared" si="102"/>
        <v>Advice</v>
      </c>
      <c r="O284" s="56" t="str">
        <f>Table1[Full Reference Number]&amp;" - "&amp;Table1[Final Code level Name]</f>
        <v>3.1.6.5 - Advice</v>
      </c>
      <c r="P284" s="56"/>
      <c r="Q284" s="52" t="s">
        <v>1728</v>
      </c>
      <c r="R284" s="52" t="s">
        <v>1561</v>
      </c>
      <c r="S284" s="52" t="s">
        <v>1746</v>
      </c>
      <c r="T284" s="52" t="s">
        <v>1561</v>
      </c>
      <c r="U284" s="52" t="str">
        <f>Table1[[#This Row],[Standard code for all incident types (Y/N)]]</f>
        <v xml:space="preserve">No </v>
      </c>
      <c r="V284" s="52" t="str">
        <f>Table1[[#This Row],[Standard Opt/Mandatory]]</f>
        <v>n/a</v>
      </c>
      <c r="W284" s="52" t="str">
        <f>Table1[[#This Row],[Standard code for all incident types (Y/N)]]</f>
        <v xml:space="preserve">No </v>
      </c>
      <c r="X284" s="52" t="str">
        <f>Table1[[#This Row],[Standard Opt/Mandatory]]</f>
        <v>n/a</v>
      </c>
      <c r="Y284" s="52" t="str">
        <f>Table1[[#This Row],[Standard code for all incident types (Y/N)]]</f>
        <v xml:space="preserve">No </v>
      </c>
      <c r="Z284" s="52" t="str">
        <f>Table1[[#This Row],[Standard Opt/Mandatory]]</f>
        <v>n/a</v>
      </c>
      <c r="AA284" s="52" t="s">
        <v>47</v>
      </c>
      <c r="AB284" s="52" t="s">
        <v>1726</v>
      </c>
      <c r="AC284" s="52" t="str">
        <f>Table1[[#This Row],[Standard code for all incident types (Y/N)]]</f>
        <v xml:space="preserve">No </v>
      </c>
      <c r="AD284" s="52" t="str">
        <f>Table1[[#This Row],[Standard Opt/Mandatory]]</f>
        <v>n/a</v>
      </c>
      <c r="AE284" s="52" t="str">
        <f>Table1[[#This Row],[Standard code for all incident types (Y/N)]]</f>
        <v xml:space="preserve">No </v>
      </c>
      <c r="AF284" s="52" t="str">
        <f>Table1[[#This Row],[Standard Opt/Mandatory]]</f>
        <v>n/a</v>
      </c>
      <c r="AG284" s="52"/>
    </row>
    <row r="285" spans="1:33" ht="15" customHeight="1" x14ac:dyDescent="0.25">
      <c r="A285" s="52">
        <f t="shared" si="103"/>
        <v>3</v>
      </c>
      <c r="B285" s="52">
        <f t="shared" si="104"/>
        <v>1</v>
      </c>
      <c r="C285" s="52">
        <f t="shared" si="105"/>
        <v>6</v>
      </c>
      <c r="D285" s="52">
        <f t="shared" si="106"/>
        <v>6</v>
      </c>
      <c r="E285" s="52" t="str">
        <f t="shared" si="97"/>
        <v>3.1.6.6</v>
      </c>
      <c r="F285" s="52" t="s">
        <v>2694</v>
      </c>
      <c r="G285" s="52" t="str">
        <f t="shared" si="98"/>
        <v>3 - Outcome based codes</v>
      </c>
      <c r="H285" s="52" t="s">
        <v>2705</v>
      </c>
      <c r="I285" s="52" t="str">
        <f t="shared" si="99"/>
        <v>3.1 - Patient safety incident</v>
      </c>
      <c r="J285" s="52" t="s">
        <v>1329</v>
      </c>
      <c r="K285" s="52" t="str">
        <f t="shared" si="100"/>
        <v>3.1.6 - Medication stage</v>
      </c>
      <c r="L285" s="52" t="s">
        <v>320</v>
      </c>
      <c r="M285" s="52" t="str">
        <f t="shared" si="101"/>
        <v>3.1.6.6 - Unclassified</v>
      </c>
      <c r="N285" s="56" t="str">
        <f t="shared" si="102"/>
        <v>Unclassified</v>
      </c>
      <c r="O285" s="56" t="str">
        <f>Table1[Full Reference Number]&amp;" - "&amp;Table1[Final Code level Name]</f>
        <v>3.1.6.6 - Unclassified</v>
      </c>
      <c r="P285" s="56"/>
      <c r="Q285" s="52" t="s">
        <v>1728</v>
      </c>
      <c r="R285" s="52" t="s">
        <v>1561</v>
      </c>
      <c r="S285" s="52" t="s">
        <v>1746</v>
      </c>
      <c r="T285" s="52" t="s">
        <v>1561</v>
      </c>
      <c r="U285" s="52" t="str">
        <f>Table1[[#This Row],[Standard code for all incident types (Y/N)]]</f>
        <v xml:space="preserve">No </v>
      </c>
      <c r="V285" s="52" t="str">
        <f>Table1[[#This Row],[Standard Opt/Mandatory]]</f>
        <v>n/a</v>
      </c>
      <c r="W285" s="52" t="str">
        <f>Table1[[#This Row],[Standard code for all incident types (Y/N)]]</f>
        <v xml:space="preserve">No </v>
      </c>
      <c r="X285" s="52" t="str">
        <f>Table1[[#This Row],[Standard Opt/Mandatory]]</f>
        <v>n/a</v>
      </c>
      <c r="Y285" s="52" t="str">
        <f>Table1[[#This Row],[Standard code for all incident types (Y/N)]]</f>
        <v xml:space="preserve">No </v>
      </c>
      <c r="Z285" s="52" t="str">
        <f>Table1[[#This Row],[Standard Opt/Mandatory]]</f>
        <v>n/a</v>
      </c>
      <c r="AA285" s="52" t="s">
        <v>47</v>
      </c>
      <c r="AB285" s="52" t="s">
        <v>1726</v>
      </c>
      <c r="AC285" s="52" t="str">
        <f>Table1[[#This Row],[Standard code for all incident types (Y/N)]]</f>
        <v xml:space="preserve">No </v>
      </c>
      <c r="AD285" s="52" t="str">
        <f>Table1[[#This Row],[Standard Opt/Mandatory]]</f>
        <v>n/a</v>
      </c>
      <c r="AE285" s="52" t="str">
        <f>Table1[[#This Row],[Standard code for all incident types (Y/N)]]</f>
        <v xml:space="preserve">No </v>
      </c>
      <c r="AF285" s="52" t="str">
        <f>Table1[[#This Row],[Standard Opt/Mandatory]]</f>
        <v>n/a</v>
      </c>
      <c r="AG285" s="52"/>
    </row>
    <row r="286" spans="1:33" ht="15" customHeight="1" x14ac:dyDescent="0.25">
      <c r="A286" s="52">
        <f t="shared" si="103"/>
        <v>3</v>
      </c>
      <c r="B286" s="52">
        <f t="shared" si="104"/>
        <v>1</v>
      </c>
      <c r="C286" s="52">
        <f t="shared" si="105"/>
        <v>7</v>
      </c>
      <c r="D286" s="52" t="str">
        <f t="shared" si="106"/>
        <v/>
      </c>
      <c r="E286" s="52" t="str">
        <f t="shared" si="97"/>
        <v>3.1.7</v>
      </c>
      <c r="F286" s="52" t="s">
        <v>2694</v>
      </c>
      <c r="G286" s="52" t="str">
        <f t="shared" si="98"/>
        <v>3 - Outcome based codes</v>
      </c>
      <c r="H286" s="52" t="s">
        <v>2705</v>
      </c>
      <c r="I286" s="52" t="str">
        <f t="shared" si="99"/>
        <v>3.1 - Patient safety incident</v>
      </c>
      <c r="J286" s="52" t="s">
        <v>1331</v>
      </c>
      <c r="K286" s="52" t="str">
        <f t="shared" si="100"/>
        <v>3.1.7 - Medication error description</v>
      </c>
      <c r="L286" s="52"/>
      <c r="M286" s="52" t="str">
        <f t="shared" si="101"/>
        <v/>
      </c>
      <c r="N286" s="56" t="str">
        <f t="shared" si="102"/>
        <v>Medication error description</v>
      </c>
      <c r="O286" s="56" t="str">
        <f>Table1[Full Reference Number]&amp;" - "&amp;Table1[Final Code level Name]</f>
        <v>3.1.7 - Medication error description</v>
      </c>
      <c r="P286" s="56"/>
      <c r="Q286" s="52" t="s">
        <v>837</v>
      </c>
      <c r="R286" s="52" t="s">
        <v>1561</v>
      </c>
      <c r="S286" s="52" t="s">
        <v>1746</v>
      </c>
      <c r="T286" s="52" t="s">
        <v>1561</v>
      </c>
      <c r="U286" s="52" t="str">
        <f>Table1[[#This Row],[Standard code for all incident types (Y/N)]]</f>
        <v xml:space="preserve">No </v>
      </c>
      <c r="V286" s="52" t="str">
        <f>Table1[[#This Row],[Standard Opt/Mandatory]]</f>
        <v>n/a</v>
      </c>
      <c r="W286" s="52" t="str">
        <f>Table1[[#This Row],[Standard code for all incident types (Y/N)]]</f>
        <v xml:space="preserve">No </v>
      </c>
      <c r="X286" s="52" t="str">
        <f>Table1[[#This Row],[Standard Opt/Mandatory]]</f>
        <v>n/a</v>
      </c>
      <c r="Y286" s="52" t="str">
        <f>Table1[[#This Row],[Standard code for all incident types (Y/N)]]</f>
        <v xml:space="preserve">No </v>
      </c>
      <c r="Z286" s="52" t="str">
        <f>Table1[[#This Row],[Standard Opt/Mandatory]]</f>
        <v>n/a</v>
      </c>
      <c r="AA286" s="52" t="s">
        <v>47</v>
      </c>
      <c r="AB286" s="52" t="s">
        <v>1727</v>
      </c>
      <c r="AC286" s="52" t="str">
        <f>Table1[[#This Row],[Standard code for all incident types (Y/N)]]</f>
        <v xml:space="preserve">No </v>
      </c>
      <c r="AD286" s="52" t="str">
        <f>Table1[[#This Row],[Standard Opt/Mandatory]]</f>
        <v>n/a</v>
      </c>
      <c r="AE286" s="52" t="str">
        <f>Table1[[#This Row],[Standard code for all incident types (Y/N)]]</f>
        <v xml:space="preserve">No </v>
      </c>
      <c r="AF286" s="52" t="str">
        <f>Table1[[#This Row],[Standard Opt/Mandatory]]</f>
        <v>n/a</v>
      </c>
      <c r="AG286" s="52"/>
    </row>
    <row r="287" spans="1:33" ht="15" customHeight="1" x14ac:dyDescent="0.25">
      <c r="A287" s="52">
        <f t="shared" si="103"/>
        <v>3</v>
      </c>
      <c r="B287" s="52">
        <f t="shared" si="104"/>
        <v>1</v>
      </c>
      <c r="C287" s="52">
        <f t="shared" si="105"/>
        <v>7</v>
      </c>
      <c r="D287" s="52">
        <f t="shared" si="106"/>
        <v>1</v>
      </c>
      <c r="E287" s="61" t="str">
        <f>A287&amp;IF(B287="","","."&amp;B287)&amp;IF(C287="","","."&amp;C287)&amp;IF(D287="","","."&amp;D287)</f>
        <v>3.1.7.1</v>
      </c>
      <c r="F287" s="52" t="s">
        <v>2694</v>
      </c>
      <c r="G287" s="63" t="str">
        <f>A287&amp;" - "&amp;F287</f>
        <v>3 - Outcome based codes</v>
      </c>
      <c r="H287" s="52" t="s">
        <v>2705</v>
      </c>
      <c r="I287" s="63" t="str">
        <f>IF(B287="","",A287&amp;"."&amp;B287&amp;" - "&amp;H287)</f>
        <v>3.1 - Patient safety incident</v>
      </c>
      <c r="J287" s="52" t="s">
        <v>1331</v>
      </c>
      <c r="K287" s="63" t="str">
        <f>IF(C287="","",A287&amp;"."&amp;B287&amp;"."&amp;C287&amp;" - "&amp;J287)</f>
        <v>3.1.7 - Medication error description</v>
      </c>
      <c r="L287" s="52" t="s">
        <v>1333</v>
      </c>
      <c r="M287" s="63" t="str">
        <f>IF(D287="","",A287&amp;"."&amp;B287&amp;"."&amp;C287&amp;"."&amp;D287&amp;" - "&amp;L287)</f>
        <v>3.1.7.1 - Wrong patient</v>
      </c>
      <c r="N287" s="65" t="str">
        <f>IF(NOT(ISBLANK(L287)),L287,
IF(NOT(ISBLANK(J287)),J287,
IF(NOT(ISBLANK(H287)),H287,
IF(NOT(ISBLANK(F287)),F287))))</f>
        <v>Wrong patient</v>
      </c>
      <c r="O287" s="65" t="str">
        <f>Table1[Full Reference Number]&amp;" - "&amp;Table1[Final Code level Name]</f>
        <v>3.1.7.1 - Wrong patient</v>
      </c>
      <c r="P287" s="66"/>
      <c r="Q287" s="52" t="s">
        <v>1729</v>
      </c>
      <c r="R287" s="52" t="s">
        <v>1561</v>
      </c>
      <c r="S287" s="52" t="s">
        <v>1746</v>
      </c>
      <c r="T287" s="52" t="s">
        <v>1561</v>
      </c>
      <c r="U287" s="52" t="str">
        <f>Table1[[#This Row],[Standard code for all incident types (Y/N)]]</f>
        <v xml:space="preserve">No </v>
      </c>
      <c r="V287" s="52" t="str">
        <f>Table1[[#This Row],[Standard Opt/Mandatory]]</f>
        <v>n/a</v>
      </c>
      <c r="W287" s="52" t="str">
        <f>Table1[[#This Row],[Standard code for all incident types (Y/N)]]</f>
        <v xml:space="preserve">No </v>
      </c>
      <c r="X287" s="52" t="str">
        <f>Table1[[#This Row],[Standard Opt/Mandatory]]</f>
        <v>n/a</v>
      </c>
      <c r="Y287" s="52" t="str">
        <f>Table1[[#This Row],[Standard code for all incident types (Y/N)]]</f>
        <v xml:space="preserve">No </v>
      </c>
      <c r="Z287" s="52" t="str">
        <f>Table1[[#This Row],[Standard Opt/Mandatory]]</f>
        <v>n/a</v>
      </c>
      <c r="AA287" s="52" t="s">
        <v>47</v>
      </c>
      <c r="AB287" s="52" t="s">
        <v>2655</v>
      </c>
      <c r="AC287" s="52" t="str">
        <f>Table1[[#This Row],[Standard code for all incident types (Y/N)]]</f>
        <v xml:space="preserve">No </v>
      </c>
      <c r="AD287" s="52" t="str">
        <f>Table1[[#This Row],[Standard Opt/Mandatory]]</f>
        <v>n/a</v>
      </c>
      <c r="AE287" s="52" t="str">
        <f>Table1[[#This Row],[Standard code for all incident types (Y/N)]]</f>
        <v xml:space="preserve">No </v>
      </c>
      <c r="AF287" s="52" t="str">
        <f>Table1[[#This Row],[Standard Opt/Mandatory]]</f>
        <v>n/a</v>
      </c>
      <c r="AG287" s="52"/>
    </row>
    <row r="288" spans="1:33" ht="15" customHeight="1" x14ac:dyDescent="0.25">
      <c r="A288" s="52">
        <f t="shared" si="103"/>
        <v>3</v>
      </c>
      <c r="B288" s="52">
        <f t="shared" si="104"/>
        <v>1</v>
      </c>
      <c r="C288" s="52">
        <f t="shared" si="105"/>
        <v>7</v>
      </c>
      <c r="D288" s="52">
        <f t="shared" si="106"/>
        <v>2</v>
      </c>
      <c r="E288" s="52" t="str">
        <f t="shared" si="97"/>
        <v>3.1.7.2</v>
      </c>
      <c r="F288" s="52" t="s">
        <v>2694</v>
      </c>
      <c r="G288" s="52" t="str">
        <f t="shared" si="98"/>
        <v>3 - Outcome based codes</v>
      </c>
      <c r="H288" s="52" t="s">
        <v>2705</v>
      </c>
      <c r="I288" s="52" t="str">
        <f t="shared" si="99"/>
        <v>3.1 - Patient safety incident</v>
      </c>
      <c r="J288" s="52" t="s">
        <v>1331</v>
      </c>
      <c r="K288" s="52" t="str">
        <f t="shared" si="100"/>
        <v>3.1.7 - Medication error description</v>
      </c>
      <c r="L288" s="52" t="s">
        <v>1332</v>
      </c>
      <c r="M288" s="52" t="str">
        <f t="shared" si="101"/>
        <v>3.1.7.2 - Adverse drug reaction</v>
      </c>
      <c r="N288" s="56" t="str">
        <f t="shared" si="102"/>
        <v>Adverse drug reaction</v>
      </c>
      <c r="O288" s="56" t="str">
        <f>Table1[Full Reference Number]&amp;" - "&amp;Table1[Final Code level Name]</f>
        <v>3.1.7.2 - Adverse drug reaction</v>
      </c>
      <c r="P288" s="56" t="s">
        <v>2565</v>
      </c>
      <c r="Q288" s="52" t="s">
        <v>1729</v>
      </c>
      <c r="R288" s="52" t="s">
        <v>1561</v>
      </c>
      <c r="S288" s="52" t="s">
        <v>1746</v>
      </c>
      <c r="T288" s="52" t="s">
        <v>1561</v>
      </c>
      <c r="U288" s="52" t="str">
        <f>Table1[[#This Row],[Standard code for all incident types (Y/N)]]</f>
        <v xml:space="preserve">No </v>
      </c>
      <c r="V288" s="52" t="str">
        <f>Table1[[#This Row],[Standard Opt/Mandatory]]</f>
        <v>n/a</v>
      </c>
      <c r="W288" s="52" t="str">
        <f>Table1[[#This Row],[Standard code for all incident types (Y/N)]]</f>
        <v xml:space="preserve">No </v>
      </c>
      <c r="X288" s="52" t="str">
        <f>Table1[[#This Row],[Standard Opt/Mandatory]]</f>
        <v>n/a</v>
      </c>
      <c r="Y288" s="52" t="str">
        <f>Table1[[#This Row],[Standard code for all incident types (Y/N)]]</f>
        <v xml:space="preserve">No </v>
      </c>
      <c r="Z288" s="52" t="str">
        <f>Table1[[#This Row],[Standard Opt/Mandatory]]</f>
        <v>n/a</v>
      </c>
      <c r="AA288" s="52" t="s">
        <v>47</v>
      </c>
      <c r="AB288" s="52" t="s">
        <v>1726</v>
      </c>
      <c r="AC288" s="52" t="str">
        <f>Table1[[#This Row],[Standard code for all incident types (Y/N)]]</f>
        <v xml:space="preserve">No </v>
      </c>
      <c r="AD288" s="52" t="str">
        <f>Table1[[#This Row],[Standard Opt/Mandatory]]</f>
        <v>n/a</v>
      </c>
      <c r="AE288" s="52" t="str">
        <f>Table1[[#This Row],[Standard code for all incident types (Y/N)]]</f>
        <v xml:space="preserve">No </v>
      </c>
      <c r="AF288" s="52" t="str">
        <f>Table1[[#This Row],[Standard Opt/Mandatory]]</f>
        <v>n/a</v>
      </c>
      <c r="AG288" s="52" t="s">
        <v>2679</v>
      </c>
    </row>
    <row r="289" spans="1:33" ht="15" customHeight="1" x14ac:dyDescent="0.25">
      <c r="A289" s="52">
        <f t="shared" si="103"/>
        <v>3</v>
      </c>
      <c r="B289" s="52">
        <f t="shared" si="104"/>
        <v>1</v>
      </c>
      <c r="C289" s="52">
        <f t="shared" si="105"/>
        <v>7</v>
      </c>
      <c r="D289" s="52">
        <f t="shared" si="106"/>
        <v>3</v>
      </c>
      <c r="E289" s="52" t="str">
        <f t="shared" si="97"/>
        <v>3.1.7.3</v>
      </c>
      <c r="F289" s="52" t="s">
        <v>2694</v>
      </c>
      <c r="G289" s="52" t="str">
        <f t="shared" si="98"/>
        <v>3 - Outcome based codes</v>
      </c>
      <c r="H289" s="52" t="s">
        <v>2705</v>
      </c>
      <c r="I289" s="52" t="str">
        <f t="shared" si="99"/>
        <v>3.1 - Patient safety incident</v>
      </c>
      <c r="J289" s="52" t="s">
        <v>1331</v>
      </c>
      <c r="K289" s="52" t="str">
        <f t="shared" si="100"/>
        <v>3.1.7 - Medication error description</v>
      </c>
      <c r="L289" s="52" t="s">
        <v>731</v>
      </c>
      <c r="M289" s="52" t="str">
        <f t="shared" si="101"/>
        <v>3.1.7.3 - Contraindication</v>
      </c>
      <c r="N289" s="56" t="str">
        <f t="shared" si="102"/>
        <v>Contraindication</v>
      </c>
      <c r="O289" s="56" t="str">
        <f>Table1[Full Reference Number]&amp;" - "&amp;Table1[Final Code level Name]</f>
        <v>3.1.7.3 - Contraindication</v>
      </c>
      <c r="P289" s="56"/>
      <c r="Q289" s="52" t="s">
        <v>1729</v>
      </c>
      <c r="R289" s="52" t="s">
        <v>1561</v>
      </c>
      <c r="S289" s="52" t="s">
        <v>1746</v>
      </c>
      <c r="T289" s="52" t="s">
        <v>1561</v>
      </c>
      <c r="U289" s="52" t="str">
        <f>Table1[[#This Row],[Standard code for all incident types (Y/N)]]</f>
        <v xml:space="preserve">No </v>
      </c>
      <c r="V289" s="52" t="str">
        <f>Table1[[#This Row],[Standard Opt/Mandatory]]</f>
        <v>n/a</v>
      </c>
      <c r="W289" s="52" t="str">
        <f>Table1[[#This Row],[Standard code for all incident types (Y/N)]]</f>
        <v xml:space="preserve">No </v>
      </c>
      <c r="X289" s="52" t="str">
        <f>Table1[[#This Row],[Standard Opt/Mandatory]]</f>
        <v>n/a</v>
      </c>
      <c r="Y289" s="52" t="str">
        <f>Table1[[#This Row],[Standard code for all incident types (Y/N)]]</f>
        <v xml:space="preserve">No </v>
      </c>
      <c r="Z289" s="52" t="str">
        <f>Table1[[#This Row],[Standard Opt/Mandatory]]</f>
        <v>n/a</v>
      </c>
      <c r="AA289" s="52" t="s">
        <v>47</v>
      </c>
      <c r="AB289" s="52" t="s">
        <v>1726</v>
      </c>
      <c r="AC289" s="52" t="str">
        <f>Table1[[#This Row],[Standard code for all incident types (Y/N)]]</f>
        <v xml:space="preserve">No </v>
      </c>
      <c r="AD289" s="52" t="str">
        <f>Table1[[#This Row],[Standard Opt/Mandatory]]</f>
        <v>n/a</v>
      </c>
      <c r="AE289" s="52" t="str">
        <f>Table1[[#This Row],[Standard code for all incident types (Y/N)]]</f>
        <v xml:space="preserve">No </v>
      </c>
      <c r="AF289" s="52" t="str">
        <f>Table1[[#This Row],[Standard Opt/Mandatory]]</f>
        <v>n/a</v>
      </c>
      <c r="AG289" s="52"/>
    </row>
    <row r="290" spans="1:33" ht="15" customHeight="1" x14ac:dyDescent="0.25">
      <c r="A290" s="52">
        <f t="shared" si="103"/>
        <v>3</v>
      </c>
      <c r="B290" s="52">
        <f t="shared" si="104"/>
        <v>1</v>
      </c>
      <c r="C290" s="52">
        <f t="shared" si="105"/>
        <v>7</v>
      </c>
      <c r="D290" s="52">
        <f t="shared" si="106"/>
        <v>4</v>
      </c>
      <c r="E290" s="61" t="str">
        <f>A290&amp;IF(B290="","","."&amp;B290)&amp;IF(C290="","","."&amp;C290)&amp;IF(D290="","","."&amp;D290)</f>
        <v>3.1.7.4</v>
      </c>
      <c r="F290" s="52" t="s">
        <v>2694</v>
      </c>
      <c r="G290" s="63" t="str">
        <f>A290&amp;" - "&amp;F290</f>
        <v>3 - Outcome based codes</v>
      </c>
      <c r="H290" s="52" t="s">
        <v>2705</v>
      </c>
      <c r="I290" s="63" t="str">
        <f>IF(B290="","",A290&amp;"."&amp;B290&amp;" - "&amp;H290)</f>
        <v>3.1 - Patient safety incident</v>
      </c>
      <c r="J290" s="52" t="s">
        <v>1331</v>
      </c>
      <c r="K290" s="63" t="str">
        <f>IF(C290="","",A290&amp;"."&amp;B290&amp;"."&amp;C290&amp;" - "&amp;J290)</f>
        <v>3.1.7 - Medication error description</v>
      </c>
      <c r="L290" s="62" t="s">
        <v>2841</v>
      </c>
      <c r="M290" s="63" t="str">
        <f>IF(D290="","",A290&amp;"."&amp;B290&amp;"."&amp;C290&amp;"."&amp;D290&amp;" - "&amp;L290)</f>
        <v>3.1.7.4 - Dose(s) omitted or delayed - medication not available to patient</v>
      </c>
      <c r="N290" s="65" t="str">
        <f>IF(NOT(ISBLANK(L290)),L290,
IF(NOT(ISBLANK(J290)),J290,
IF(NOT(ISBLANK(H290)),H290,
IF(NOT(ISBLANK(F290)),F290))))</f>
        <v>Dose(s) omitted or delayed - medication not available to patient</v>
      </c>
      <c r="O290" s="65" t="str">
        <f>Table1[Full Reference Number]&amp;" - "&amp;Table1[Final Code level Name]</f>
        <v>3.1.7.4 - Dose(s) omitted or delayed - medication not available to patient</v>
      </c>
      <c r="P290" s="66" t="s">
        <v>2566</v>
      </c>
      <c r="Q290" s="52" t="s">
        <v>1729</v>
      </c>
      <c r="R290" s="52" t="s">
        <v>1561</v>
      </c>
      <c r="S290" s="52" t="s">
        <v>1746</v>
      </c>
      <c r="T290" s="52" t="s">
        <v>1561</v>
      </c>
      <c r="U290" s="52" t="str">
        <f>Table1[[#This Row],[Standard code for all incident types (Y/N)]]</f>
        <v xml:space="preserve">No </v>
      </c>
      <c r="V290" s="52" t="str">
        <f>Table1[[#This Row],[Standard Opt/Mandatory]]</f>
        <v>n/a</v>
      </c>
      <c r="W290" s="52" t="str">
        <f>Table1[[#This Row],[Standard code for all incident types (Y/N)]]</f>
        <v xml:space="preserve">No </v>
      </c>
      <c r="X290" s="52" t="str">
        <f>Table1[[#This Row],[Standard Opt/Mandatory]]</f>
        <v>n/a</v>
      </c>
      <c r="Y290" s="52" t="str">
        <f>Table1[[#This Row],[Standard code for all incident types (Y/N)]]</f>
        <v xml:space="preserve">No </v>
      </c>
      <c r="Z290" s="52" t="str">
        <f>Table1[[#This Row],[Standard Opt/Mandatory]]</f>
        <v>n/a</v>
      </c>
      <c r="AA290" s="52" t="s">
        <v>47</v>
      </c>
      <c r="AB290" s="52" t="s">
        <v>1726</v>
      </c>
      <c r="AC290" s="52" t="str">
        <f>Table1[[#This Row],[Standard code for all incident types (Y/N)]]</f>
        <v xml:space="preserve">No </v>
      </c>
      <c r="AD290" s="52" t="str">
        <f>Table1[[#This Row],[Standard Opt/Mandatory]]</f>
        <v>n/a</v>
      </c>
      <c r="AE290" s="52" t="str">
        <f>Table1[[#This Row],[Standard code for all incident types (Y/N)]]</f>
        <v xml:space="preserve">No </v>
      </c>
      <c r="AF290" s="52" t="str">
        <f>Table1[[#This Row],[Standard Opt/Mandatory]]</f>
        <v>n/a</v>
      </c>
      <c r="AG290" s="52"/>
    </row>
    <row r="291" spans="1:33" ht="15" customHeight="1" x14ac:dyDescent="0.25">
      <c r="A291" s="52">
        <f t="shared" si="103"/>
        <v>3</v>
      </c>
      <c r="B291" s="52">
        <f t="shared" si="104"/>
        <v>1</v>
      </c>
      <c r="C291" s="52">
        <f t="shared" si="105"/>
        <v>7</v>
      </c>
      <c r="D291" s="52">
        <f t="shared" si="106"/>
        <v>5</v>
      </c>
      <c r="E291" s="61" t="str">
        <f>A291&amp;IF(B291="","","."&amp;B291)&amp;IF(C291="","","."&amp;C291)&amp;IF(D291="","","."&amp;D291)</f>
        <v>3.1.7.5</v>
      </c>
      <c r="F291" s="52" t="s">
        <v>2694</v>
      </c>
      <c r="G291" s="63" t="str">
        <f>A291&amp;" - "&amp;F291</f>
        <v>3 - Outcome based codes</v>
      </c>
      <c r="H291" s="52" t="s">
        <v>2705</v>
      </c>
      <c r="I291" s="63" t="str">
        <f>IF(B291="","",A291&amp;"."&amp;B291&amp;" - "&amp;H291)</f>
        <v>3.1 - Patient safety incident</v>
      </c>
      <c r="J291" s="52" t="s">
        <v>1331</v>
      </c>
      <c r="K291" s="63" t="str">
        <f>IF(C291="","",A291&amp;"."&amp;B291&amp;"."&amp;C291&amp;" - "&amp;J291)</f>
        <v>3.1.7 - Medication error description</v>
      </c>
      <c r="L291" s="62" t="s">
        <v>2842</v>
      </c>
      <c r="M291" s="63" t="str">
        <f>IF(D291="","",A291&amp;"."&amp;B291&amp;"."&amp;C291&amp;"."&amp;D291&amp;" - "&amp;L291)</f>
        <v>3.1.7.5 - Dose(s) omitted or delayed - adherence / compliance issue</v>
      </c>
      <c r="N291" s="65" t="str">
        <f>IF(NOT(ISBLANK(L291)),L291,
IF(NOT(ISBLANK(J291)),J291,
IF(NOT(ISBLANK(H291)),H291,
IF(NOT(ISBLANK(F291)),F291))))</f>
        <v>Dose(s) omitted or delayed - adherence / compliance issue</v>
      </c>
      <c r="O291" s="65" t="str">
        <f>Table1[Full Reference Number]&amp;" - "&amp;Table1[Final Code level Name]</f>
        <v>3.1.7.5 - Dose(s) omitted or delayed - adherence / compliance issue</v>
      </c>
      <c r="P291" s="66"/>
      <c r="Q291" s="52" t="s">
        <v>1729</v>
      </c>
      <c r="R291" s="52" t="s">
        <v>1561</v>
      </c>
      <c r="S291" s="52" t="s">
        <v>1746</v>
      </c>
      <c r="T291" s="52" t="s">
        <v>1561</v>
      </c>
      <c r="U291" s="52" t="str">
        <f>Table1[[#This Row],[Standard code for all incident types (Y/N)]]</f>
        <v xml:space="preserve">No </v>
      </c>
      <c r="V291" s="52" t="str">
        <f>Table1[[#This Row],[Standard Opt/Mandatory]]</f>
        <v>n/a</v>
      </c>
      <c r="W291" s="52" t="str">
        <f>Table1[[#This Row],[Standard code for all incident types (Y/N)]]</f>
        <v xml:space="preserve">No </v>
      </c>
      <c r="X291" s="52" t="str">
        <f>Table1[[#This Row],[Standard Opt/Mandatory]]</f>
        <v>n/a</v>
      </c>
      <c r="Y291" s="52" t="str">
        <f>Table1[[#This Row],[Standard code for all incident types (Y/N)]]</f>
        <v xml:space="preserve">No </v>
      </c>
      <c r="Z291" s="52" t="str">
        <f>Table1[[#This Row],[Standard Opt/Mandatory]]</f>
        <v>n/a</v>
      </c>
      <c r="AA291" s="52" t="s">
        <v>47</v>
      </c>
      <c r="AB291" s="52" t="s">
        <v>1726</v>
      </c>
      <c r="AC291" s="52" t="str">
        <f>Table1[[#This Row],[Standard code for all incident types (Y/N)]]</f>
        <v xml:space="preserve">No </v>
      </c>
      <c r="AD291" s="52" t="str">
        <f>Table1[[#This Row],[Standard Opt/Mandatory]]</f>
        <v>n/a</v>
      </c>
      <c r="AE291" s="52" t="str">
        <f>Table1[[#This Row],[Standard code for all incident types (Y/N)]]</f>
        <v xml:space="preserve">No </v>
      </c>
      <c r="AF291" s="52" t="str">
        <f>Table1[[#This Row],[Standard Opt/Mandatory]]</f>
        <v>n/a</v>
      </c>
      <c r="AG291" s="52"/>
    </row>
    <row r="292" spans="1:33" ht="15" customHeight="1" x14ac:dyDescent="0.25">
      <c r="A292" s="52">
        <f t="shared" si="103"/>
        <v>3</v>
      </c>
      <c r="B292" s="52">
        <f t="shared" si="104"/>
        <v>1</v>
      </c>
      <c r="C292" s="52">
        <f t="shared" si="105"/>
        <v>7</v>
      </c>
      <c r="D292" s="52">
        <f t="shared" si="106"/>
        <v>6</v>
      </c>
      <c r="E292" s="61" t="str">
        <f>A292&amp;IF(B292="","","."&amp;B292)&amp;IF(C292="","","."&amp;C292)&amp;IF(D292="","","."&amp;D292)</f>
        <v>3.1.7.6</v>
      </c>
      <c r="F292" s="52" t="s">
        <v>2694</v>
      </c>
      <c r="G292" s="63" t="str">
        <f>A292&amp;" - "&amp;F292</f>
        <v>3 - Outcome based codes</v>
      </c>
      <c r="H292" s="52" t="s">
        <v>2705</v>
      </c>
      <c r="I292" s="63" t="str">
        <f>IF(B292="","",A292&amp;"."&amp;B292&amp;" - "&amp;H292)</f>
        <v>3.1 - Patient safety incident</v>
      </c>
      <c r="J292" s="52" t="s">
        <v>1331</v>
      </c>
      <c r="K292" s="63" t="str">
        <f>IF(C292="","",A292&amp;"."&amp;B292&amp;"."&amp;C292&amp;" - "&amp;J292)</f>
        <v>3.1.7 - Medication error description</v>
      </c>
      <c r="L292" s="62" t="s">
        <v>2843</v>
      </c>
      <c r="M292" s="63" t="str">
        <f>IF(D292="","",A292&amp;"."&amp;B292&amp;"."&amp;C292&amp;"."&amp;D292&amp;" - "&amp;L292)</f>
        <v>3.1.7.6 - Dose(s) omitted or delayed - medication available to patient (excluding adherence / compliance issues)</v>
      </c>
      <c r="N292" s="65" t="str">
        <f>IF(NOT(ISBLANK(L292)),L292,
IF(NOT(ISBLANK(J292)),J292,
IF(NOT(ISBLANK(H292)),H292,
IF(NOT(ISBLANK(F292)),F292))))</f>
        <v>Dose(s) omitted or delayed - medication available to patient (excluding adherence / compliance issues)</v>
      </c>
      <c r="O292" s="65" t="str">
        <f>Table1[Full Reference Number]&amp;" - "&amp;Table1[Final Code level Name]</f>
        <v>3.1.7.6 - Dose(s) omitted or delayed - medication available to patient (excluding adherence / compliance issues)</v>
      </c>
      <c r="P292" s="66"/>
      <c r="Q292" s="52" t="s">
        <v>1729</v>
      </c>
      <c r="R292" s="52" t="s">
        <v>1561</v>
      </c>
      <c r="S292" s="52" t="s">
        <v>1746</v>
      </c>
      <c r="T292" s="52" t="s">
        <v>1561</v>
      </c>
      <c r="U292" s="52" t="str">
        <f>Table1[[#This Row],[Standard code for all incident types (Y/N)]]</f>
        <v xml:space="preserve">No </v>
      </c>
      <c r="V292" s="52" t="str">
        <f>Table1[[#This Row],[Standard Opt/Mandatory]]</f>
        <v>n/a</v>
      </c>
      <c r="W292" s="52" t="str">
        <f>Table1[[#This Row],[Standard code for all incident types (Y/N)]]</f>
        <v xml:space="preserve">No </v>
      </c>
      <c r="X292" s="52" t="str">
        <f>Table1[[#This Row],[Standard Opt/Mandatory]]</f>
        <v>n/a</v>
      </c>
      <c r="Y292" s="52" t="str">
        <f>Table1[[#This Row],[Standard code for all incident types (Y/N)]]</f>
        <v xml:space="preserve">No </v>
      </c>
      <c r="Z292" s="52" t="str">
        <f>Table1[[#This Row],[Standard Opt/Mandatory]]</f>
        <v>n/a</v>
      </c>
      <c r="AA292" s="52" t="s">
        <v>47</v>
      </c>
      <c r="AB292" s="52" t="s">
        <v>1726</v>
      </c>
      <c r="AC292" s="52" t="str">
        <f>Table1[[#This Row],[Standard code for all incident types (Y/N)]]</f>
        <v xml:space="preserve">No </v>
      </c>
      <c r="AD292" s="52" t="str">
        <f>Table1[[#This Row],[Standard Opt/Mandatory]]</f>
        <v>n/a</v>
      </c>
      <c r="AE292" s="52" t="str">
        <f>Table1[[#This Row],[Standard code for all incident types (Y/N)]]</f>
        <v xml:space="preserve">No </v>
      </c>
      <c r="AF292" s="52" t="str">
        <f>Table1[[#This Row],[Standard Opt/Mandatory]]</f>
        <v>n/a</v>
      </c>
      <c r="AG292" s="52"/>
    </row>
    <row r="293" spans="1:33" ht="15" customHeight="1" x14ac:dyDescent="0.25">
      <c r="A293" s="52">
        <f t="shared" si="103"/>
        <v>3</v>
      </c>
      <c r="B293" s="52">
        <f t="shared" si="104"/>
        <v>1</v>
      </c>
      <c r="C293" s="52">
        <f t="shared" si="105"/>
        <v>7</v>
      </c>
      <c r="D293" s="52">
        <f t="shared" si="106"/>
        <v>7</v>
      </c>
      <c r="E293" s="61" t="str">
        <f>A293&amp;IF(B293="","","."&amp;B293)&amp;IF(C293="","","."&amp;C293)&amp;IF(D293="","","."&amp;D293)</f>
        <v>3.1.7.7</v>
      </c>
      <c r="F293" s="52" t="s">
        <v>2694</v>
      </c>
      <c r="G293" s="63" t="str">
        <f>A293&amp;" - "&amp;F293</f>
        <v>3 - Outcome based codes</v>
      </c>
      <c r="H293" s="52" t="s">
        <v>2705</v>
      </c>
      <c r="I293" s="63" t="str">
        <f>IF(B293="","",A293&amp;"."&amp;B293&amp;" - "&amp;H293)</f>
        <v>3.1 - Patient safety incident</v>
      </c>
      <c r="J293" s="52" t="s">
        <v>1331</v>
      </c>
      <c r="K293" s="63" t="str">
        <f>IF(C293="","",A293&amp;"."&amp;B293&amp;"."&amp;C293&amp;" - "&amp;J293)</f>
        <v>3.1.7 - Medication error description</v>
      </c>
      <c r="L293" s="62" t="s">
        <v>2567</v>
      </c>
      <c r="M293" s="63" t="str">
        <f>IF(D293="","",A293&amp;"."&amp;B293&amp;"."&amp;C293&amp;"."&amp;D293&amp;" - "&amp;L293)</f>
        <v>3.1.7.7 - Extravasation</v>
      </c>
      <c r="N293" s="65" t="str">
        <f>IF(NOT(ISBLANK(L293)),L293,
IF(NOT(ISBLANK(J293)),J293,
IF(NOT(ISBLANK(H293)),H293,
IF(NOT(ISBLANK(F293)),F293))))</f>
        <v>Extravasation</v>
      </c>
      <c r="O293" s="65" t="str">
        <f>Table1[Full Reference Number]&amp;" - "&amp;Table1[Final Code level Name]</f>
        <v>3.1.7.7 - Extravasation</v>
      </c>
      <c r="P293" s="66" t="s">
        <v>2568</v>
      </c>
      <c r="Q293" s="52" t="s">
        <v>1729</v>
      </c>
      <c r="R293" s="52" t="s">
        <v>1561</v>
      </c>
      <c r="S293" s="52" t="s">
        <v>1746</v>
      </c>
      <c r="T293" s="52" t="s">
        <v>1561</v>
      </c>
      <c r="U293" s="52" t="str">
        <f>Table1[[#This Row],[Standard code for all incident types (Y/N)]]</f>
        <v xml:space="preserve">No </v>
      </c>
      <c r="V293" s="52" t="str">
        <f>Table1[[#This Row],[Standard Opt/Mandatory]]</f>
        <v>n/a</v>
      </c>
      <c r="W293" s="52" t="str">
        <f>Table1[[#This Row],[Standard code for all incident types (Y/N)]]</f>
        <v xml:space="preserve">No </v>
      </c>
      <c r="X293" s="52" t="str">
        <f>Table1[[#This Row],[Standard Opt/Mandatory]]</f>
        <v>n/a</v>
      </c>
      <c r="Y293" s="52" t="str">
        <f>Table1[[#This Row],[Standard code for all incident types (Y/N)]]</f>
        <v xml:space="preserve">No </v>
      </c>
      <c r="Z293" s="52" t="str">
        <f>Table1[[#This Row],[Standard Opt/Mandatory]]</f>
        <v>n/a</v>
      </c>
      <c r="AA293" s="52" t="s">
        <v>47</v>
      </c>
      <c r="AB293" s="52" t="s">
        <v>1726</v>
      </c>
      <c r="AC293" s="52" t="str">
        <f>Table1[[#This Row],[Standard code for all incident types (Y/N)]]</f>
        <v xml:space="preserve">No </v>
      </c>
      <c r="AD293" s="52" t="str">
        <f>Table1[[#This Row],[Standard Opt/Mandatory]]</f>
        <v>n/a</v>
      </c>
      <c r="AE293" s="52" t="str">
        <f>Table1[[#This Row],[Standard code for all incident types (Y/N)]]</f>
        <v xml:space="preserve">No </v>
      </c>
      <c r="AF293" s="52" t="str">
        <f>Table1[[#This Row],[Standard Opt/Mandatory]]</f>
        <v>n/a</v>
      </c>
      <c r="AG293" s="52"/>
    </row>
    <row r="294" spans="1:33" ht="15" customHeight="1" x14ac:dyDescent="0.25">
      <c r="A294" s="52">
        <f t="shared" si="103"/>
        <v>3</v>
      </c>
      <c r="B294" s="52">
        <f t="shared" si="104"/>
        <v>1</v>
      </c>
      <c r="C294" s="52">
        <f t="shared" si="105"/>
        <v>7</v>
      </c>
      <c r="D294" s="52">
        <f t="shared" si="106"/>
        <v>8</v>
      </c>
      <c r="E294" s="52" t="str">
        <f t="shared" si="97"/>
        <v>3.1.7.8</v>
      </c>
      <c r="F294" s="52" t="s">
        <v>2694</v>
      </c>
      <c r="G294" s="52" t="str">
        <f t="shared" si="98"/>
        <v>3 - Outcome based codes</v>
      </c>
      <c r="H294" s="52" t="s">
        <v>2705</v>
      </c>
      <c r="I294" s="52" t="str">
        <f t="shared" si="99"/>
        <v>3.1 - Patient safety incident</v>
      </c>
      <c r="J294" s="52" t="s">
        <v>1331</v>
      </c>
      <c r="K294" s="52" t="str">
        <f t="shared" si="100"/>
        <v>3.1.7 - Medication error description</v>
      </c>
      <c r="L294" s="52" t="s">
        <v>1337</v>
      </c>
      <c r="M294" s="52" t="str">
        <f t="shared" si="101"/>
        <v>3.1.7.8 - Wrong expiry date</v>
      </c>
      <c r="N294" s="56" t="str">
        <f t="shared" si="102"/>
        <v>Wrong expiry date</v>
      </c>
      <c r="O294" s="56" t="str">
        <f>Table1[Full Reference Number]&amp;" - "&amp;Table1[Final Code level Name]</f>
        <v>3.1.7.8 - Wrong expiry date</v>
      </c>
      <c r="P294" s="56"/>
      <c r="Q294" s="52" t="s">
        <v>1729</v>
      </c>
      <c r="R294" s="52" t="s">
        <v>1561</v>
      </c>
      <c r="S294" s="52" t="s">
        <v>1746</v>
      </c>
      <c r="T294" s="52" t="s">
        <v>1561</v>
      </c>
      <c r="U294" s="52" t="str">
        <f>Table1[[#This Row],[Standard code for all incident types (Y/N)]]</f>
        <v xml:space="preserve">No </v>
      </c>
      <c r="V294" s="52" t="str">
        <f>Table1[[#This Row],[Standard Opt/Mandatory]]</f>
        <v>n/a</v>
      </c>
      <c r="W294" s="52" t="str">
        <f>Table1[[#This Row],[Standard code for all incident types (Y/N)]]</f>
        <v xml:space="preserve">No </v>
      </c>
      <c r="X294" s="52" t="str">
        <f>Table1[[#This Row],[Standard Opt/Mandatory]]</f>
        <v>n/a</v>
      </c>
      <c r="Y294" s="52" t="str">
        <f>Table1[[#This Row],[Standard code for all incident types (Y/N)]]</f>
        <v xml:space="preserve">No </v>
      </c>
      <c r="Z294" s="52" t="str">
        <f>Table1[[#This Row],[Standard Opt/Mandatory]]</f>
        <v>n/a</v>
      </c>
      <c r="AA294" s="52" t="s">
        <v>47</v>
      </c>
      <c r="AB294" s="52" t="s">
        <v>1726</v>
      </c>
      <c r="AC294" s="52" t="str">
        <f>Table1[[#This Row],[Standard code for all incident types (Y/N)]]</f>
        <v xml:space="preserve">No </v>
      </c>
      <c r="AD294" s="52" t="str">
        <f>Table1[[#This Row],[Standard Opt/Mandatory]]</f>
        <v>n/a</v>
      </c>
      <c r="AE294" s="52" t="str">
        <f>Table1[[#This Row],[Standard code for all incident types (Y/N)]]</f>
        <v xml:space="preserve">No </v>
      </c>
      <c r="AF294" s="52" t="str">
        <f>Table1[[#This Row],[Standard Opt/Mandatory]]</f>
        <v>n/a</v>
      </c>
      <c r="AG294" s="52"/>
    </row>
    <row r="295" spans="1:33" ht="15" customHeight="1" x14ac:dyDescent="0.25">
      <c r="A295" s="52">
        <f t="shared" si="103"/>
        <v>3</v>
      </c>
      <c r="B295" s="52">
        <f t="shared" si="104"/>
        <v>1</v>
      </c>
      <c r="C295" s="52">
        <f t="shared" si="105"/>
        <v>7</v>
      </c>
      <c r="D295" s="52">
        <f t="shared" si="106"/>
        <v>9</v>
      </c>
      <c r="E295" s="52" t="str">
        <f t="shared" si="97"/>
        <v>3.1.7.9</v>
      </c>
      <c r="F295" s="52" t="s">
        <v>2694</v>
      </c>
      <c r="G295" s="52" t="str">
        <f t="shared" si="98"/>
        <v>3 - Outcome based codes</v>
      </c>
      <c r="H295" s="52" t="s">
        <v>2705</v>
      </c>
      <c r="I295" s="52" t="str">
        <f t="shared" si="99"/>
        <v>3.1 - Patient safety incident</v>
      </c>
      <c r="J295" s="52" t="s">
        <v>1331</v>
      </c>
      <c r="K295" s="52" t="str">
        <f t="shared" si="100"/>
        <v>3.1.7 - Medication error description</v>
      </c>
      <c r="L295" s="52" t="s">
        <v>1338</v>
      </c>
      <c r="M295" s="52" t="str">
        <f t="shared" si="101"/>
        <v>3.1.7.9 - Wrong information leaflet</v>
      </c>
      <c r="N295" s="56" t="str">
        <f t="shared" si="102"/>
        <v>Wrong information leaflet</v>
      </c>
      <c r="O295" s="56" t="str">
        <f>Table1[Full Reference Number]&amp;" - "&amp;Table1[Final Code level Name]</f>
        <v>3.1.7.9 - Wrong information leaflet</v>
      </c>
      <c r="P295" s="56"/>
      <c r="Q295" s="52" t="s">
        <v>1729</v>
      </c>
      <c r="R295" s="52" t="s">
        <v>1561</v>
      </c>
      <c r="S295" s="52" t="s">
        <v>1746</v>
      </c>
      <c r="T295" s="52" t="s">
        <v>1561</v>
      </c>
      <c r="U295" s="52" t="str">
        <f>Table1[[#This Row],[Standard code for all incident types (Y/N)]]</f>
        <v xml:space="preserve">No </v>
      </c>
      <c r="V295" s="52" t="str">
        <f>Table1[[#This Row],[Standard Opt/Mandatory]]</f>
        <v>n/a</v>
      </c>
      <c r="W295" s="52" t="str">
        <f>Table1[[#This Row],[Standard code for all incident types (Y/N)]]</f>
        <v xml:space="preserve">No </v>
      </c>
      <c r="X295" s="52" t="str">
        <f>Table1[[#This Row],[Standard Opt/Mandatory]]</f>
        <v>n/a</v>
      </c>
      <c r="Y295" s="52" t="str">
        <f>Table1[[#This Row],[Standard code for all incident types (Y/N)]]</f>
        <v xml:space="preserve">No </v>
      </c>
      <c r="Z295" s="52" t="str">
        <f>Table1[[#This Row],[Standard Opt/Mandatory]]</f>
        <v>n/a</v>
      </c>
      <c r="AA295" s="52" t="s">
        <v>47</v>
      </c>
      <c r="AB295" s="52" t="s">
        <v>1726</v>
      </c>
      <c r="AC295" s="52" t="str">
        <f>Table1[[#This Row],[Standard code for all incident types (Y/N)]]</f>
        <v xml:space="preserve">No </v>
      </c>
      <c r="AD295" s="52" t="str">
        <f>Table1[[#This Row],[Standard Opt/Mandatory]]</f>
        <v>n/a</v>
      </c>
      <c r="AE295" s="52" t="str">
        <f>Table1[[#This Row],[Standard code for all incident types (Y/N)]]</f>
        <v xml:space="preserve">No </v>
      </c>
      <c r="AF295" s="52" t="str">
        <f>Table1[[#This Row],[Standard Opt/Mandatory]]</f>
        <v>n/a</v>
      </c>
      <c r="AG295" s="52"/>
    </row>
    <row r="296" spans="1:33" ht="15" customHeight="1" x14ac:dyDescent="0.25">
      <c r="A296" s="52">
        <f t="shared" si="103"/>
        <v>3</v>
      </c>
      <c r="B296" s="52">
        <f t="shared" si="104"/>
        <v>1</v>
      </c>
      <c r="C296" s="52">
        <f t="shared" si="105"/>
        <v>7</v>
      </c>
      <c r="D296" s="52">
        <f t="shared" si="106"/>
        <v>10</v>
      </c>
      <c r="E296" s="52" t="str">
        <f t="shared" si="97"/>
        <v>3.1.7.10</v>
      </c>
      <c r="F296" s="52" t="s">
        <v>2694</v>
      </c>
      <c r="G296" s="52" t="str">
        <f t="shared" si="98"/>
        <v>3 - Outcome based codes</v>
      </c>
      <c r="H296" s="52" t="s">
        <v>2705</v>
      </c>
      <c r="I296" s="52" t="str">
        <f t="shared" si="99"/>
        <v>3.1 - Patient safety incident</v>
      </c>
      <c r="J296" s="52" t="s">
        <v>1331</v>
      </c>
      <c r="K296" s="52" t="str">
        <f t="shared" si="100"/>
        <v>3.1.7 - Medication error description</v>
      </c>
      <c r="L296" s="52" t="s">
        <v>2569</v>
      </c>
      <c r="M296" s="52" t="str">
        <f t="shared" si="101"/>
        <v>3.1.7.10 - Wrong patient direction/instruction/misunderstanding</v>
      </c>
      <c r="N296" s="56" t="str">
        <f t="shared" si="102"/>
        <v>Wrong patient direction/instruction/misunderstanding</v>
      </c>
      <c r="O296" s="56" t="str">
        <f>Table1[Full Reference Number]&amp;" - "&amp;Table1[Final Code level Name]</f>
        <v>3.1.7.10 - Wrong patient direction/instruction/misunderstanding</v>
      </c>
      <c r="P296" s="56"/>
      <c r="Q296" s="52" t="s">
        <v>1729</v>
      </c>
      <c r="R296" s="52" t="s">
        <v>1561</v>
      </c>
      <c r="S296" s="52" t="s">
        <v>1746</v>
      </c>
      <c r="T296" s="52" t="s">
        <v>1561</v>
      </c>
      <c r="U296" s="52" t="str">
        <f>Table1[[#This Row],[Standard code for all incident types (Y/N)]]</f>
        <v xml:space="preserve">No </v>
      </c>
      <c r="V296" s="52" t="str">
        <f>Table1[[#This Row],[Standard Opt/Mandatory]]</f>
        <v>n/a</v>
      </c>
      <c r="W296" s="52" t="str">
        <f>Table1[[#This Row],[Standard code for all incident types (Y/N)]]</f>
        <v xml:space="preserve">No </v>
      </c>
      <c r="X296" s="52" t="str">
        <f>Table1[[#This Row],[Standard Opt/Mandatory]]</f>
        <v>n/a</v>
      </c>
      <c r="Y296" s="52" t="str">
        <f>Table1[[#This Row],[Standard code for all incident types (Y/N)]]</f>
        <v xml:space="preserve">No </v>
      </c>
      <c r="Z296" s="52" t="str">
        <f>Table1[[#This Row],[Standard Opt/Mandatory]]</f>
        <v>n/a</v>
      </c>
      <c r="AA296" s="52" t="s">
        <v>47</v>
      </c>
      <c r="AB296" s="52" t="s">
        <v>1726</v>
      </c>
      <c r="AC296" s="52" t="str">
        <f>Table1[[#This Row],[Standard code for all incident types (Y/N)]]</f>
        <v xml:space="preserve">No </v>
      </c>
      <c r="AD296" s="52" t="str">
        <f>Table1[[#This Row],[Standard Opt/Mandatory]]</f>
        <v>n/a</v>
      </c>
      <c r="AE296" s="52" t="str">
        <f>Table1[[#This Row],[Standard code for all incident types (Y/N)]]</f>
        <v xml:space="preserve">No </v>
      </c>
      <c r="AF296" s="52" t="str">
        <f>Table1[[#This Row],[Standard Opt/Mandatory]]</f>
        <v>n/a</v>
      </c>
      <c r="AG296" s="52"/>
    </row>
    <row r="297" spans="1:33" ht="15" customHeight="1" x14ac:dyDescent="0.25">
      <c r="A297" s="52">
        <f t="shared" si="103"/>
        <v>3</v>
      </c>
      <c r="B297" s="52">
        <f t="shared" si="104"/>
        <v>1</v>
      </c>
      <c r="C297" s="52">
        <f t="shared" si="105"/>
        <v>7</v>
      </c>
      <c r="D297" s="52">
        <f t="shared" si="106"/>
        <v>11</v>
      </c>
      <c r="E297" s="52" t="str">
        <f t="shared" si="97"/>
        <v>3.1.7.11</v>
      </c>
      <c r="F297" s="52" t="s">
        <v>2694</v>
      </c>
      <c r="G297" s="52" t="str">
        <f t="shared" si="98"/>
        <v>3 - Outcome based codes</v>
      </c>
      <c r="H297" s="52" t="s">
        <v>2705</v>
      </c>
      <c r="I297" s="52" t="str">
        <f t="shared" si="99"/>
        <v>3.1 - Patient safety incident</v>
      </c>
      <c r="J297" s="52" t="s">
        <v>1331</v>
      </c>
      <c r="K297" s="52" t="str">
        <f t="shared" si="100"/>
        <v>3.1.7 - Medication error description</v>
      </c>
      <c r="L297" s="52" t="s">
        <v>1340</v>
      </c>
      <c r="M297" s="52" t="str">
        <f t="shared" si="101"/>
        <v>3.1.7.11 - Wrong label</v>
      </c>
      <c r="N297" s="56" t="str">
        <f t="shared" si="102"/>
        <v>Wrong label</v>
      </c>
      <c r="O297" s="56" t="str">
        <f>Table1[Full Reference Number]&amp;" - "&amp;Table1[Final Code level Name]</f>
        <v>3.1.7.11 - Wrong label</v>
      </c>
      <c r="P297" s="56"/>
      <c r="Q297" s="52" t="s">
        <v>1729</v>
      </c>
      <c r="R297" s="52" t="s">
        <v>1561</v>
      </c>
      <c r="S297" s="52" t="s">
        <v>1746</v>
      </c>
      <c r="T297" s="52" t="s">
        <v>1561</v>
      </c>
      <c r="U297" s="52" t="str">
        <f>Table1[[#This Row],[Standard code for all incident types (Y/N)]]</f>
        <v xml:space="preserve">No </v>
      </c>
      <c r="V297" s="52" t="str">
        <f>Table1[[#This Row],[Standard Opt/Mandatory]]</f>
        <v>n/a</v>
      </c>
      <c r="W297" s="52" t="str">
        <f>Table1[[#This Row],[Standard code for all incident types (Y/N)]]</f>
        <v xml:space="preserve">No </v>
      </c>
      <c r="X297" s="52" t="str">
        <f>Table1[[#This Row],[Standard Opt/Mandatory]]</f>
        <v>n/a</v>
      </c>
      <c r="Y297" s="52" t="str">
        <f>Table1[[#This Row],[Standard code for all incident types (Y/N)]]</f>
        <v xml:space="preserve">No </v>
      </c>
      <c r="Z297" s="52" t="str">
        <f>Table1[[#This Row],[Standard Opt/Mandatory]]</f>
        <v>n/a</v>
      </c>
      <c r="AA297" s="52" t="s">
        <v>47</v>
      </c>
      <c r="AB297" s="52" t="s">
        <v>1726</v>
      </c>
      <c r="AC297" s="52" t="str">
        <f>Table1[[#This Row],[Standard code for all incident types (Y/N)]]</f>
        <v xml:space="preserve">No </v>
      </c>
      <c r="AD297" s="52" t="str">
        <f>Table1[[#This Row],[Standard Opt/Mandatory]]</f>
        <v>n/a</v>
      </c>
      <c r="AE297" s="52" t="str">
        <f>Table1[[#This Row],[Standard code for all incident types (Y/N)]]</f>
        <v xml:space="preserve">No </v>
      </c>
      <c r="AF297" s="52" t="str">
        <f>Table1[[#This Row],[Standard Opt/Mandatory]]</f>
        <v>n/a</v>
      </c>
      <c r="AG297" s="52"/>
    </row>
    <row r="298" spans="1:33" ht="15" customHeight="1" x14ac:dyDescent="0.25">
      <c r="A298" s="52">
        <f t="shared" si="103"/>
        <v>3</v>
      </c>
      <c r="B298" s="52">
        <f t="shared" si="104"/>
        <v>1</v>
      </c>
      <c r="C298" s="52">
        <f t="shared" si="105"/>
        <v>7</v>
      </c>
      <c r="D298" s="52">
        <f t="shared" si="106"/>
        <v>12</v>
      </c>
      <c r="E298" s="52" t="str">
        <f t="shared" si="97"/>
        <v>3.1.7.12</v>
      </c>
      <c r="F298" s="52" t="s">
        <v>2694</v>
      </c>
      <c r="G298" s="52" t="str">
        <f t="shared" si="98"/>
        <v>3 - Outcome based codes</v>
      </c>
      <c r="H298" s="52" t="s">
        <v>2705</v>
      </c>
      <c r="I298" s="52" t="str">
        <f t="shared" si="99"/>
        <v>3.1 - Patient safety incident</v>
      </c>
      <c r="J298" s="52" t="s">
        <v>1331</v>
      </c>
      <c r="K298" s="52" t="str">
        <f t="shared" si="100"/>
        <v>3.1.7 - Medication error description</v>
      </c>
      <c r="L298" s="52" t="s">
        <v>2570</v>
      </c>
      <c r="M298" s="52" t="str">
        <f t="shared" si="101"/>
        <v>3.1.7.12 - Wrong product dose/strength</v>
      </c>
      <c r="N298" s="56" t="str">
        <f t="shared" si="102"/>
        <v>Wrong product dose/strength</v>
      </c>
      <c r="O298" s="56" t="str">
        <f>Table1[Full Reference Number]&amp;" - "&amp;Table1[Final Code level Name]</f>
        <v>3.1.7.12 - Wrong product dose/strength</v>
      </c>
      <c r="P298" s="56"/>
      <c r="Q298" s="52" t="s">
        <v>1729</v>
      </c>
      <c r="R298" s="52" t="s">
        <v>1561</v>
      </c>
      <c r="S298" s="52" t="s">
        <v>1746</v>
      </c>
      <c r="T298" s="52" t="s">
        <v>1561</v>
      </c>
      <c r="U298" s="52" t="str">
        <f>Table1[[#This Row],[Standard code for all incident types (Y/N)]]</f>
        <v xml:space="preserve">No </v>
      </c>
      <c r="V298" s="52" t="str">
        <f>Table1[[#This Row],[Standard Opt/Mandatory]]</f>
        <v>n/a</v>
      </c>
      <c r="W298" s="52" t="str">
        <f>Table1[[#This Row],[Standard code for all incident types (Y/N)]]</f>
        <v xml:space="preserve">No </v>
      </c>
      <c r="X298" s="52" t="str">
        <f>Table1[[#This Row],[Standard Opt/Mandatory]]</f>
        <v>n/a</v>
      </c>
      <c r="Y298" s="52" t="str">
        <f>Table1[[#This Row],[Standard code for all incident types (Y/N)]]</f>
        <v xml:space="preserve">No </v>
      </c>
      <c r="Z298" s="52" t="str">
        <f>Table1[[#This Row],[Standard Opt/Mandatory]]</f>
        <v>n/a</v>
      </c>
      <c r="AA298" s="52" t="s">
        <v>47</v>
      </c>
      <c r="AB298" s="52" t="s">
        <v>1726</v>
      </c>
      <c r="AC298" s="52" t="str">
        <f>Table1[[#This Row],[Standard code for all incident types (Y/N)]]</f>
        <v xml:space="preserve">No </v>
      </c>
      <c r="AD298" s="52" t="str">
        <f>Table1[[#This Row],[Standard Opt/Mandatory]]</f>
        <v>n/a</v>
      </c>
      <c r="AE298" s="52" t="str">
        <f>Table1[[#This Row],[Standard code for all incident types (Y/N)]]</f>
        <v xml:space="preserve">No </v>
      </c>
      <c r="AF298" s="52" t="str">
        <f>Table1[[#This Row],[Standard Opt/Mandatory]]</f>
        <v>n/a</v>
      </c>
      <c r="AG298" s="52"/>
    </row>
    <row r="299" spans="1:33" ht="15" customHeight="1" x14ac:dyDescent="0.25">
      <c r="A299" s="52">
        <f t="shared" si="103"/>
        <v>3</v>
      </c>
      <c r="B299" s="52">
        <f t="shared" si="104"/>
        <v>1</v>
      </c>
      <c r="C299" s="52">
        <f t="shared" si="105"/>
        <v>7</v>
      </c>
      <c r="D299" s="52">
        <f t="shared" si="106"/>
        <v>13</v>
      </c>
      <c r="E299" s="52" t="str">
        <f t="shared" si="97"/>
        <v>3.1.7.13</v>
      </c>
      <c r="F299" s="52" t="s">
        <v>2694</v>
      </c>
      <c r="G299" s="52" t="str">
        <f t="shared" si="98"/>
        <v>3 - Outcome based codes</v>
      </c>
      <c r="H299" s="52" t="s">
        <v>2705</v>
      </c>
      <c r="I299" s="52" t="str">
        <f t="shared" si="99"/>
        <v>3.1 - Patient safety incident</v>
      </c>
      <c r="J299" s="52" t="s">
        <v>1331</v>
      </c>
      <c r="K299" s="52" t="str">
        <f t="shared" si="100"/>
        <v>3.1.7 - Medication error description</v>
      </c>
      <c r="L299" s="52" t="s">
        <v>1342</v>
      </c>
      <c r="M299" s="52" t="str">
        <f t="shared" si="101"/>
        <v>3.1.7.13 - Wrong drug</v>
      </c>
      <c r="N299" s="56" t="str">
        <f t="shared" si="102"/>
        <v>Wrong drug</v>
      </c>
      <c r="O299" s="56" t="str">
        <f>Table1[Full Reference Number]&amp;" - "&amp;Table1[Final Code level Name]</f>
        <v>3.1.7.13 - Wrong drug</v>
      </c>
      <c r="P299" s="56"/>
      <c r="Q299" s="52" t="s">
        <v>1729</v>
      </c>
      <c r="R299" s="52" t="s">
        <v>1561</v>
      </c>
      <c r="S299" s="52" t="s">
        <v>1746</v>
      </c>
      <c r="T299" s="52" t="s">
        <v>1561</v>
      </c>
      <c r="U299" s="52" t="str">
        <f>Table1[[#This Row],[Standard code for all incident types (Y/N)]]</f>
        <v xml:space="preserve">No </v>
      </c>
      <c r="V299" s="52" t="str">
        <f>Table1[[#This Row],[Standard Opt/Mandatory]]</f>
        <v>n/a</v>
      </c>
      <c r="W299" s="52" t="str">
        <f>Table1[[#This Row],[Standard code for all incident types (Y/N)]]</f>
        <v xml:space="preserve">No </v>
      </c>
      <c r="X299" s="52" t="str">
        <f>Table1[[#This Row],[Standard Opt/Mandatory]]</f>
        <v>n/a</v>
      </c>
      <c r="Y299" s="52" t="str">
        <f>Table1[[#This Row],[Standard code for all incident types (Y/N)]]</f>
        <v xml:space="preserve">No </v>
      </c>
      <c r="Z299" s="52" t="str">
        <f>Table1[[#This Row],[Standard Opt/Mandatory]]</f>
        <v>n/a</v>
      </c>
      <c r="AA299" s="52" t="s">
        <v>47</v>
      </c>
      <c r="AB299" s="52" t="s">
        <v>1726</v>
      </c>
      <c r="AC299" s="52" t="str">
        <f>Table1[[#This Row],[Standard code for all incident types (Y/N)]]</f>
        <v xml:space="preserve">No </v>
      </c>
      <c r="AD299" s="52" t="str">
        <f>Table1[[#This Row],[Standard Opt/Mandatory]]</f>
        <v>n/a</v>
      </c>
      <c r="AE299" s="52" t="str">
        <f>Table1[[#This Row],[Standard code for all incident types (Y/N)]]</f>
        <v xml:space="preserve">No </v>
      </c>
      <c r="AF299" s="52" t="str">
        <f>Table1[[#This Row],[Standard Opt/Mandatory]]</f>
        <v>n/a</v>
      </c>
      <c r="AG299" s="52"/>
    </row>
    <row r="300" spans="1:33" ht="15" customHeight="1" x14ac:dyDescent="0.25">
      <c r="A300" s="52">
        <f t="shared" si="103"/>
        <v>3</v>
      </c>
      <c r="B300" s="52">
        <f t="shared" si="104"/>
        <v>1</v>
      </c>
      <c r="C300" s="52">
        <f t="shared" si="105"/>
        <v>7</v>
      </c>
      <c r="D300" s="52">
        <f t="shared" si="106"/>
        <v>14</v>
      </c>
      <c r="E300" s="52" t="str">
        <f t="shared" si="97"/>
        <v>3.1.7.14</v>
      </c>
      <c r="F300" s="52" t="s">
        <v>2694</v>
      </c>
      <c r="G300" s="52" t="str">
        <f t="shared" si="98"/>
        <v>3 - Outcome based codes</v>
      </c>
      <c r="H300" s="52" t="s">
        <v>2705</v>
      </c>
      <c r="I300" s="52" t="str">
        <f t="shared" si="99"/>
        <v>3.1 - Patient safety incident</v>
      </c>
      <c r="J300" s="52" t="s">
        <v>1331</v>
      </c>
      <c r="K300" s="52" t="str">
        <f t="shared" si="100"/>
        <v>3.1.7 - Medication error description</v>
      </c>
      <c r="L300" s="52" t="s">
        <v>1343</v>
      </c>
      <c r="M300" s="52" t="str">
        <f t="shared" si="101"/>
        <v>3.1.7.14 - Wrong formulation</v>
      </c>
      <c r="N300" s="56" t="str">
        <f t="shared" si="102"/>
        <v>Wrong formulation</v>
      </c>
      <c r="O300" s="56" t="str">
        <f>Table1[Full Reference Number]&amp;" - "&amp;Table1[Final Code level Name]</f>
        <v>3.1.7.14 - Wrong formulation</v>
      </c>
      <c r="P300" s="56"/>
      <c r="Q300" s="52" t="s">
        <v>1729</v>
      </c>
      <c r="R300" s="52" t="s">
        <v>1561</v>
      </c>
      <c r="S300" s="52" t="s">
        <v>1746</v>
      </c>
      <c r="T300" s="52" t="s">
        <v>1561</v>
      </c>
      <c r="U300" s="52" t="str">
        <f>Table1[[#This Row],[Standard code for all incident types (Y/N)]]</f>
        <v xml:space="preserve">No </v>
      </c>
      <c r="V300" s="52" t="str">
        <f>Table1[[#This Row],[Standard Opt/Mandatory]]</f>
        <v>n/a</v>
      </c>
      <c r="W300" s="52" t="str">
        <f>Table1[[#This Row],[Standard code for all incident types (Y/N)]]</f>
        <v xml:space="preserve">No </v>
      </c>
      <c r="X300" s="52" t="str">
        <f>Table1[[#This Row],[Standard Opt/Mandatory]]</f>
        <v>n/a</v>
      </c>
      <c r="Y300" s="52" t="str">
        <f>Table1[[#This Row],[Standard code for all incident types (Y/N)]]</f>
        <v xml:space="preserve">No </v>
      </c>
      <c r="Z300" s="52" t="str">
        <f>Table1[[#This Row],[Standard Opt/Mandatory]]</f>
        <v>n/a</v>
      </c>
      <c r="AA300" s="52" t="s">
        <v>47</v>
      </c>
      <c r="AB300" s="52" t="s">
        <v>1726</v>
      </c>
      <c r="AC300" s="52" t="str">
        <f>Table1[[#This Row],[Standard code for all incident types (Y/N)]]</f>
        <v xml:space="preserve">No </v>
      </c>
      <c r="AD300" s="52" t="str">
        <f>Table1[[#This Row],[Standard Opt/Mandatory]]</f>
        <v>n/a</v>
      </c>
      <c r="AE300" s="52" t="str">
        <f>Table1[[#This Row],[Standard code for all incident types (Y/N)]]</f>
        <v xml:space="preserve">No </v>
      </c>
      <c r="AF300" s="52" t="str">
        <f>Table1[[#This Row],[Standard Opt/Mandatory]]</f>
        <v>n/a</v>
      </c>
      <c r="AG300" s="52"/>
    </row>
    <row r="301" spans="1:33" ht="15" customHeight="1" x14ac:dyDescent="0.25">
      <c r="A301" s="52">
        <f t="shared" si="103"/>
        <v>3</v>
      </c>
      <c r="B301" s="52">
        <f t="shared" si="104"/>
        <v>1</v>
      </c>
      <c r="C301" s="52">
        <f t="shared" si="105"/>
        <v>7</v>
      </c>
      <c r="D301" s="52">
        <f t="shared" si="106"/>
        <v>15</v>
      </c>
      <c r="E301" s="52" t="str">
        <f t="shared" si="97"/>
        <v>3.1.7.15</v>
      </c>
      <c r="F301" s="52" t="s">
        <v>2694</v>
      </c>
      <c r="G301" s="52" t="str">
        <f t="shared" si="98"/>
        <v>3 - Outcome based codes</v>
      </c>
      <c r="H301" s="52" t="s">
        <v>2705</v>
      </c>
      <c r="I301" s="52" t="str">
        <f t="shared" si="99"/>
        <v>3.1 - Patient safety incident</v>
      </c>
      <c r="J301" s="52" t="s">
        <v>1331</v>
      </c>
      <c r="K301" s="52" t="str">
        <f t="shared" si="100"/>
        <v>3.1.7 - Medication error description</v>
      </c>
      <c r="L301" s="52" t="s">
        <v>1344</v>
      </c>
      <c r="M301" s="52" t="str">
        <f t="shared" si="101"/>
        <v>3.1.7.15 - Wrong frequency</v>
      </c>
      <c r="N301" s="56" t="str">
        <f t="shared" si="102"/>
        <v>Wrong frequency</v>
      </c>
      <c r="O301" s="56" t="str">
        <f>Table1[Full Reference Number]&amp;" - "&amp;Table1[Final Code level Name]</f>
        <v>3.1.7.15 - Wrong frequency</v>
      </c>
      <c r="P301" s="56"/>
      <c r="Q301" s="52" t="s">
        <v>1729</v>
      </c>
      <c r="R301" s="52" t="s">
        <v>1561</v>
      </c>
      <c r="S301" s="52" t="s">
        <v>1746</v>
      </c>
      <c r="T301" s="52" t="s">
        <v>1561</v>
      </c>
      <c r="U301" s="52" t="str">
        <f>Table1[[#This Row],[Standard code for all incident types (Y/N)]]</f>
        <v xml:space="preserve">No </v>
      </c>
      <c r="V301" s="52" t="str">
        <f>Table1[[#This Row],[Standard Opt/Mandatory]]</f>
        <v>n/a</v>
      </c>
      <c r="W301" s="52" t="str">
        <f>Table1[[#This Row],[Standard code for all incident types (Y/N)]]</f>
        <v xml:space="preserve">No </v>
      </c>
      <c r="X301" s="52" t="str">
        <f>Table1[[#This Row],[Standard Opt/Mandatory]]</f>
        <v>n/a</v>
      </c>
      <c r="Y301" s="52" t="str">
        <f>Table1[[#This Row],[Standard code for all incident types (Y/N)]]</f>
        <v xml:space="preserve">No </v>
      </c>
      <c r="Z301" s="52" t="str">
        <f>Table1[[#This Row],[Standard Opt/Mandatory]]</f>
        <v>n/a</v>
      </c>
      <c r="AA301" s="52" t="s">
        <v>47</v>
      </c>
      <c r="AB301" s="52" t="s">
        <v>1726</v>
      </c>
      <c r="AC301" s="52" t="str">
        <f>Table1[[#This Row],[Standard code for all incident types (Y/N)]]</f>
        <v xml:space="preserve">No </v>
      </c>
      <c r="AD301" s="52" t="str">
        <f>Table1[[#This Row],[Standard Opt/Mandatory]]</f>
        <v>n/a</v>
      </c>
      <c r="AE301" s="52" t="str">
        <f>Table1[[#This Row],[Standard code for all incident types (Y/N)]]</f>
        <v xml:space="preserve">No </v>
      </c>
      <c r="AF301" s="52" t="str">
        <f>Table1[[#This Row],[Standard Opt/Mandatory]]</f>
        <v>n/a</v>
      </c>
      <c r="AG301" s="52"/>
    </row>
    <row r="302" spans="1:33" ht="15" customHeight="1" x14ac:dyDescent="0.25">
      <c r="A302" s="52">
        <f t="shared" si="103"/>
        <v>3</v>
      </c>
      <c r="B302" s="52">
        <f t="shared" si="104"/>
        <v>1</v>
      </c>
      <c r="C302" s="52">
        <f t="shared" si="105"/>
        <v>7</v>
      </c>
      <c r="D302" s="52">
        <f t="shared" si="106"/>
        <v>16</v>
      </c>
      <c r="E302" s="52" t="str">
        <f t="shared" si="97"/>
        <v>3.1.7.16</v>
      </c>
      <c r="F302" s="52" t="s">
        <v>2694</v>
      </c>
      <c r="G302" s="52" t="str">
        <f t="shared" si="98"/>
        <v>3 - Outcome based codes</v>
      </c>
      <c r="H302" s="52" t="s">
        <v>2705</v>
      </c>
      <c r="I302" s="52" t="str">
        <f t="shared" si="99"/>
        <v>3.1 - Patient safety incident</v>
      </c>
      <c r="J302" s="52" t="s">
        <v>1331</v>
      </c>
      <c r="K302" s="52" t="str">
        <f t="shared" si="100"/>
        <v>3.1.7 - Medication error description</v>
      </c>
      <c r="L302" s="52" t="s">
        <v>1345</v>
      </c>
      <c r="M302" s="52" t="str">
        <f t="shared" si="101"/>
        <v>3.1.7.16 - Wrong method of preparation/supply</v>
      </c>
      <c r="N302" s="56" t="str">
        <f t="shared" si="102"/>
        <v>Wrong method of preparation/supply</v>
      </c>
      <c r="O302" s="56" t="str">
        <f>Table1[Full Reference Number]&amp;" - "&amp;Table1[Final Code level Name]</f>
        <v>3.1.7.16 - Wrong method of preparation/supply</v>
      </c>
      <c r="P302" s="56"/>
      <c r="Q302" s="52" t="s">
        <v>1729</v>
      </c>
      <c r="R302" s="52" t="s">
        <v>1561</v>
      </c>
      <c r="S302" s="52" t="s">
        <v>1746</v>
      </c>
      <c r="T302" s="52" t="s">
        <v>1561</v>
      </c>
      <c r="U302" s="52" t="str">
        <f>Table1[[#This Row],[Standard code for all incident types (Y/N)]]</f>
        <v xml:space="preserve">No </v>
      </c>
      <c r="V302" s="52" t="str">
        <f>Table1[[#This Row],[Standard Opt/Mandatory]]</f>
        <v>n/a</v>
      </c>
      <c r="W302" s="52" t="str">
        <f>Table1[[#This Row],[Standard code for all incident types (Y/N)]]</f>
        <v xml:space="preserve">No </v>
      </c>
      <c r="X302" s="52" t="str">
        <f>Table1[[#This Row],[Standard Opt/Mandatory]]</f>
        <v>n/a</v>
      </c>
      <c r="Y302" s="52" t="str">
        <f>Table1[[#This Row],[Standard code for all incident types (Y/N)]]</f>
        <v xml:space="preserve">No </v>
      </c>
      <c r="Z302" s="52" t="str">
        <f>Table1[[#This Row],[Standard Opt/Mandatory]]</f>
        <v>n/a</v>
      </c>
      <c r="AA302" s="52" t="s">
        <v>47</v>
      </c>
      <c r="AB302" s="52" t="s">
        <v>1726</v>
      </c>
      <c r="AC302" s="52" t="str">
        <f>Table1[[#This Row],[Standard code for all incident types (Y/N)]]</f>
        <v xml:space="preserve">No </v>
      </c>
      <c r="AD302" s="52" t="str">
        <f>Table1[[#This Row],[Standard Opt/Mandatory]]</f>
        <v>n/a</v>
      </c>
      <c r="AE302" s="52" t="str">
        <f>Table1[[#This Row],[Standard code for all incident types (Y/N)]]</f>
        <v xml:space="preserve">No </v>
      </c>
      <c r="AF302" s="52" t="str">
        <f>Table1[[#This Row],[Standard Opt/Mandatory]]</f>
        <v>n/a</v>
      </c>
      <c r="AG302" s="52"/>
    </row>
    <row r="303" spans="1:33" ht="15" customHeight="1" x14ac:dyDescent="0.25">
      <c r="A303" s="52">
        <f t="shared" si="103"/>
        <v>3</v>
      </c>
      <c r="B303" s="52">
        <f t="shared" si="104"/>
        <v>1</v>
      </c>
      <c r="C303" s="52">
        <f t="shared" si="105"/>
        <v>7</v>
      </c>
      <c r="D303" s="52">
        <f t="shared" si="106"/>
        <v>17</v>
      </c>
      <c r="E303" s="52" t="str">
        <f t="shared" si="97"/>
        <v>3.1.7.17</v>
      </c>
      <c r="F303" s="52" t="s">
        <v>2694</v>
      </c>
      <c r="G303" s="52" t="str">
        <f t="shared" si="98"/>
        <v>3 - Outcome based codes</v>
      </c>
      <c r="H303" s="52" t="s">
        <v>2705</v>
      </c>
      <c r="I303" s="52" t="str">
        <f t="shared" si="99"/>
        <v>3.1 - Patient safety incident</v>
      </c>
      <c r="J303" s="52" t="s">
        <v>1331</v>
      </c>
      <c r="K303" s="52" t="str">
        <f t="shared" si="100"/>
        <v>3.1.7 - Medication error description</v>
      </c>
      <c r="L303" s="52" t="s">
        <v>2571</v>
      </c>
      <c r="M303" s="52" t="str">
        <f t="shared" si="101"/>
        <v>3.1.7.17 - Wrong quantity supplied / administered</v>
      </c>
      <c r="N303" s="56" t="str">
        <f t="shared" si="102"/>
        <v>Wrong quantity supplied / administered</v>
      </c>
      <c r="O303" s="56" t="str">
        <f>Table1[Full Reference Number]&amp;" - "&amp;Table1[Final Code level Name]</f>
        <v>3.1.7.17 - Wrong quantity supplied / administered</v>
      </c>
      <c r="P303" s="56"/>
      <c r="Q303" s="52" t="s">
        <v>1729</v>
      </c>
      <c r="R303" s="52" t="s">
        <v>1561</v>
      </c>
      <c r="S303" s="52" t="s">
        <v>1746</v>
      </c>
      <c r="T303" s="52" t="s">
        <v>1561</v>
      </c>
      <c r="U303" s="52" t="str">
        <f>Table1[[#This Row],[Standard code for all incident types (Y/N)]]</f>
        <v xml:space="preserve">No </v>
      </c>
      <c r="V303" s="52" t="str">
        <f>Table1[[#This Row],[Standard Opt/Mandatory]]</f>
        <v>n/a</v>
      </c>
      <c r="W303" s="52" t="str">
        <f>Table1[[#This Row],[Standard code for all incident types (Y/N)]]</f>
        <v xml:space="preserve">No </v>
      </c>
      <c r="X303" s="52" t="str">
        <f>Table1[[#This Row],[Standard Opt/Mandatory]]</f>
        <v>n/a</v>
      </c>
      <c r="Y303" s="52" t="str">
        <f>Table1[[#This Row],[Standard code for all incident types (Y/N)]]</f>
        <v xml:space="preserve">No </v>
      </c>
      <c r="Z303" s="52" t="str">
        <f>Table1[[#This Row],[Standard Opt/Mandatory]]</f>
        <v>n/a</v>
      </c>
      <c r="AA303" s="52" t="s">
        <v>47</v>
      </c>
      <c r="AB303" s="52" t="s">
        <v>1726</v>
      </c>
      <c r="AC303" s="52" t="str">
        <f>Table1[[#This Row],[Standard code for all incident types (Y/N)]]</f>
        <v xml:space="preserve">No </v>
      </c>
      <c r="AD303" s="52" t="str">
        <f>Table1[[#This Row],[Standard Opt/Mandatory]]</f>
        <v>n/a</v>
      </c>
      <c r="AE303" s="52" t="str">
        <f>Table1[[#This Row],[Standard code for all incident types (Y/N)]]</f>
        <v xml:space="preserve">No </v>
      </c>
      <c r="AF303" s="52" t="str">
        <f>Table1[[#This Row],[Standard Opt/Mandatory]]</f>
        <v>n/a</v>
      </c>
      <c r="AG303" s="52"/>
    </row>
    <row r="304" spans="1:33" ht="15" customHeight="1" x14ac:dyDescent="0.25">
      <c r="A304" s="52">
        <f t="shared" si="103"/>
        <v>3</v>
      </c>
      <c r="B304" s="52">
        <f t="shared" si="104"/>
        <v>1</v>
      </c>
      <c r="C304" s="52">
        <f t="shared" si="105"/>
        <v>7</v>
      </c>
      <c r="D304" s="52">
        <f t="shared" si="106"/>
        <v>18</v>
      </c>
      <c r="E304" s="61" t="str">
        <f>A304&amp;IF(B304="","","."&amp;B304)&amp;IF(C304="","","."&amp;C304)&amp;IF(D304="","","."&amp;D304)</f>
        <v>3.1.7.18</v>
      </c>
      <c r="F304" s="52" t="s">
        <v>2694</v>
      </c>
      <c r="G304" s="63" t="str">
        <f>A304&amp;" - "&amp;F304</f>
        <v>3 - Outcome based codes</v>
      </c>
      <c r="H304" s="52" t="s">
        <v>2705</v>
      </c>
      <c r="I304" s="63" t="str">
        <f>IF(B304="","",A304&amp;"."&amp;B304&amp;" - "&amp;H304)</f>
        <v>3.1 - Patient safety incident</v>
      </c>
      <c r="J304" s="52" t="s">
        <v>1331</v>
      </c>
      <c r="K304" s="63" t="str">
        <f>IF(C304="","",A304&amp;"."&amp;B304&amp;"."&amp;C304&amp;" - "&amp;J304)</f>
        <v>3.1.7 - Medication error description</v>
      </c>
      <c r="L304" s="62" t="s">
        <v>2572</v>
      </c>
      <c r="M304" s="63" t="str">
        <f>IF(D304="","",A304&amp;"."&amp;B304&amp;"."&amp;C304&amp;"."&amp;D304&amp;" - "&amp;L304)</f>
        <v>3.1.7.18 - Overdose (intentional wrong quantity administered/taken)</v>
      </c>
      <c r="N304" s="65" t="str">
        <f>IF(NOT(ISBLANK(L304)),L304,
IF(NOT(ISBLANK(J304)),J304,
IF(NOT(ISBLANK(H304)),H304,
IF(NOT(ISBLANK(F304)),F304))))</f>
        <v>Overdose (intentional wrong quantity administered/taken)</v>
      </c>
      <c r="O304" s="65" t="str">
        <f>Table1[Full Reference Number]&amp;" - "&amp;Table1[Final Code level Name]</f>
        <v>3.1.7.18 - Overdose (intentional wrong quantity administered/taken)</v>
      </c>
      <c r="P304" s="66" t="s">
        <v>2573</v>
      </c>
      <c r="Q304" s="66" t="s">
        <v>1729</v>
      </c>
      <c r="R304" s="52" t="s">
        <v>1561</v>
      </c>
      <c r="S304" s="52" t="s">
        <v>1746</v>
      </c>
      <c r="T304" s="52" t="s">
        <v>1561</v>
      </c>
      <c r="U304" s="52" t="str">
        <f>Table1[[#This Row],[Standard code for all incident types (Y/N)]]</f>
        <v xml:space="preserve">No </v>
      </c>
      <c r="V304" s="52" t="str">
        <f>Table1[[#This Row],[Standard Opt/Mandatory]]</f>
        <v>n/a</v>
      </c>
      <c r="W304" s="52" t="str">
        <f>Table1[[#This Row],[Standard code for all incident types (Y/N)]]</f>
        <v xml:space="preserve">No </v>
      </c>
      <c r="X304" s="52" t="str">
        <f>Table1[[#This Row],[Standard Opt/Mandatory]]</f>
        <v>n/a</v>
      </c>
      <c r="Y304" s="52" t="str">
        <f>Table1[[#This Row],[Standard code for all incident types (Y/N)]]</f>
        <v xml:space="preserve">No </v>
      </c>
      <c r="Z304" s="52" t="str">
        <f>Table1[[#This Row],[Standard Opt/Mandatory]]</f>
        <v>n/a</v>
      </c>
      <c r="AA304" s="52" t="s">
        <v>47</v>
      </c>
      <c r="AB304" s="52" t="s">
        <v>1726</v>
      </c>
      <c r="AC304" s="52" t="str">
        <f>Table1[[#This Row],[Standard code for all incident types (Y/N)]]</f>
        <v xml:space="preserve">No </v>
      </c>
      <c r="AD304" s="52" t="str">
        <f>Table1[[#This Row],[Standard Opt/Mandatory]]</f>
        <v>n/a</v>
      </c>
      <c r="AE304" s="52" t="str">
        <f>Table1[[#This Row],[Standard code for all incident types (Y/N)]]</f>
        <v xml:space="preserve">No </v>
      </c>
      <c r="AF304" s="52" t="str">
        <f>Table1[[#This Row],[Standard Opt/Mandatory]]</f>
        <v>n/a</v>
      </c>
      <c r="AG304" s="52"/>
    </row>
    <row r="305" spans="1:33" ht="15" customHeight="1" x14ac:dyDescent="0.25">
      <c r="A305" s="52">
        <f t="shared" si="103"/>
        <v>3</v>
      </c>
      <c r="B305" s="52">
        <f t="shared" si="104"/>
        <v>1</v>
      </c>
      <c r="C305" s="52">
        <f t="shared" si="105"/>
        <v>7</v>
      </c>
      <c r="D305" s="52">
        <f t="shared" si="106"/>
        <v>19</v>
      </c>
      <c r="E305" s="52" t="str">
        <f t="shared" si="97"/>
        <v>3.1.7.19</v>
      </c>
      <c r="F305" s="52" t="s">
        <v>2694</v>
      </c>
      <c r="G305" s="52" t="str">
        <f t="shared" si="98"/>
        <v>3 - Outcome based codes</v>
      </c>
      <c r="H305" s="52" t="s">
        <v>2705</v>
      </c>
      <c r="I305" s="52" t="str">
        <f t="shared" si="99"/>
        <v>3.1 - Patient safety incident</v>
      </c>
      <c r="J305" s="52" t="s">
        <v>1331</v>
      </c>
      <c r="K305" s="52" t="str">
        <f t="shared" si="100"/>
        <v>3.1.7 - Medication error description</v>
      </c>
      <c r="L305" s="52" t="s">
        <v>1346</v>
      </c>
      <c r="M305" s="52" t="str">
        <f t="shared" si="101"/>
        <v>3.1.7.19 - Wrong route</v>
      </c>
      <c r="N305" s="56" t="str">
        <f t="shared" si="102"/>
        <v>Wrong route</v>
      </c>
      <c r="O305" s="56" t="str">
        <f>Table1[Full Reference Number]&amp;" - "&amp;Table1[Final Code level Name]</f>
        <v>3.1.7.19 - Wrong route</v>
      </c>
      <c r="P305" s="56"/>
      <c r="Q305" s="52" t="s">
        <v>1729</v>
      </c>
      <c r="R305" s="52" t="s">
        <v>1561</v>
      </c>
      <c r="S305" s="52" t="s">
        <v>1746</v>
      </c>
      <c r="T305" s="52" t="s">
        <v>1561</v>
      </c>
      <c r="U305" s="52" t="str">
        <f>Table1[[#This Row],[Standard code for all incident types (Y/N)]]</f>
        <v xml:space="preserve">No </v>
      </c>
      <c r="V305" s="52" t="str">
        <f>Table1[[#This Row],[Standard Opt/Mandatory]]</f>
        <v>n/a</v>
      </c>
      <c r="W305" s="52" t="str">
        <f>Table1[[#This Row],[Standard code for all incident types (Y/N)]]</f>
        <v xml:space="preserve">No </v>
      </c>
      <c r="X305" s="52" t="str">
        <f>Table1[[#This Row],[Standard Opt/Mandatory]]</f>
        <v>n/a</v>
      </c>
      <c r="Y305" s="52" t="str">
        <f>Table1[[#This Row],[Standard code for all incident types (Y/N)]]</f>
        <v xml:space="preserve">No </v>
      </c>
      <c r="Z305" s="52" t="str">
        <f>Table1[[#This Row],[Standard Opt/Mandatory]]</f>
        <v>n/a</v>
      </c>
      <c r="AA305" s="52" t="s">
        <v>47</v>
      </c>
      <c r="AB305" s="52" t="s">
        <v>1726</v>
      </c>
      <c r="AC305" s="52" t="str">
        <f>Table1[[#This Row],[Standard code for all incident types (Y/N)]]</f>
        <v xml:space="preserve">No </v>
      </c>
      <c r="AD305" s="52" t="str">
        <f>Table1[[#This Row],[Standard Opt/Mandatory]]</f>
        <v>n/a</v>
      </c>
      <c r="AE305" s="52" t="str">
        <f>Table1[[#This Row],[Standard code for all incident types (Y/N)]]</f>
        <v xml:space="preserve">No </v>
      </c>
      <c r="AF305" s="52" t="str">
        <f>Table1[[#This Row],[Standard Opt/Mandatory]]</f>
        <v>n/a</v>
      </c>
      <c r="AG305" s="52"/>
    </row>
    <row r="306" spans="1:33" ht="15" customHeight="1" x14ac:dyDescent="0.25">
      <c r="A306" s="52">
        <f t="shared" si="103"/>
        <v>3</v>
      </c>
      <c r="B306" s="52">
        <f t="shared" si="104"/>
        <v>1</v>
      </c>
      <c r="C306" s="52">
        <f t="shared" si="105"/>
        <v>7</v>
      </c>
      <c r="D306" s="52">
        <f t="shared" si="106"/>
        <v>20</v>
      </c>
      <c r="E306" s="52" t="str">
        <f t="shared" si="97"/>
        <v>3.1.7.20</v>
      </c>
      <c r="F306" s="52" t="s">
        <v>2694</v>
      </c>
      <c r="G306" s="52" t="str">
        <f t="shared" si="98"/>
        <v>3 - Outcome based codes</v>
      </c>
      <c r="H306" s="52" t="s">
        <v>2705</v>
      </c>
      <c r="I306" s="52" t="str">
        <f t="shared" si="99"/>
        <v>3.1 - Patient safety incident</v>
      </c>
      <c r="J306" s="52" t="s">
        <v>1331</v>
      </c>
      <c r="K306" s="52" t="str">
        <f t="shared" si="100"/>
        <v>3.1.7 - Medication error description</v>
      </c>
      <c r="L306" s="52" t="s">
        <v>1347</v>
      </c>
      <c r="M306" s="52" t="str">
        <f t="shared" si="101"/>
        <v>3.1.7.20 - Wrong storage</v>
      </c>
      <c r="N306" s="56" t="str">
        <f t="shared" si="102"/>
        <v>Wrong storage</v>
      </c>
      <c r="O306" s="56" t="str">
        <f>Table1[Full Reference Number]&amp;" - "&amp;Table1[Final Code level Name]</f>
        <v>3.1.7.20 - Wrong storage</v>
      </c>
      <c r="P306" s="56"/>
      <c r="Q306" s="52" t="s">
        <v>1729</v>
      </c>
      <c r="R306" s="52" t="s">
        <v>1561</v>
      </c>
      <c r="S306" s="52" t="s">
        <v>1746</v>
      </c>
      <c r="T306" s="52" t="s">
        <v>1561</v>
      </c>
      <c r="U306" s="52" t="str">
        <f>Table1[[#This Row],[Standard code for all incident types (Y/N)]]</f>
        <v xml:space="preserve">No </v>
      </c>
      <c r="V306" s="52" t="str">
        <f>Table1[[#This Row],[Standard Opt/Mandatory]]</f>
        <v>n/a</v>
      </c>
      <c r="W306" s="52" t="str">
        <f>Table1[[#This Row],[Standard code for all incident types (Y/N)]]</f>
        <v xml:space="preserve">No </v>
      </c>
      <c r="X306" s="52" t="str">
        <f>Table1[[#This Row],[Standard Opt/Mandatory]]</f>
        <v>n/a</v>
      </c>
      <c r="Y306" s="52" t="str">
        <f>Table1[[#This Row],[Standard code for all incident types (Y/N)]]</f>
        <v xml:space="preserve">No </v>
      </c>
      <c r="Z306" s="52" t="str">
        <f>Table1[[#This Row],[Standard Opt/Mandatory]]</f>
        <v>n/a</v>
      </c>
      <c r="AA306" s="52" t="s">
        <v>47</v>
      </c>
      <c r="AB306" s="52" t="s">
        <v>1726</v>
      </c>
      <c r="AC306" s="52" t="str">
        <f>Table1[[#This Row],[Standard code for all incident types (Y/N)]]</f>
        <v xml:space="preserve">No </v>
      </c>
      <c r="AD306" s="52" t="str">
        <f>Table1[[#This Row],[Standard Opt/Mandatory]]</f>
        <v>n/a</v>
      </c>
      <c r="AE306" s="52" t="str">
        <f>Table1[[#This Row],[Standard code for all incident types (Y/N)]]</f>
        <v xml:space="preserve">No </v>
      </c>
      <c r="AF306" s="52" t="str">
        <f>Table1[[#This Row],[Standard Opt/Mandatory]]</f>
        <v>n/a</v>
      </c>
      <c r="AG306" s="52"/>
    </row>
    <row r="307" spans="1:33" ht="15" customHeight="1" x14ac:dyDescent="0.25">
      <c r="A307" s="52">
        <f t="shared" si="103"/>
        <v>3</v>
      </c>
      <c r="B307" s="52">
        <f t="shared" si="104"/>
        <v>1</v>
      </c>
      <c r="C307" s="52">
        <f t="shared" si="105"/>
        <v>7</v>
      </c>
      <c r="D307" s="52">
        <f t="shared" si="106"/>
        <v>21</v>
      </c>
      <c r="E307" s="61" t="str">
        <f>A307&amp;IF(B307="","","."&amp;B307)&amp;IF(C307="","","."&amp;C307)&amp;IF(D307="","","."&amp;D307)</f>
        <v>3.1.7.21</v>
      </c>
      <c r="F307" s="52" t="s">
        <v>2694</v>
      </c>
      <c r="G307" s="63" t="str">
        <f>A307&amp;" - "&amp;F307</f>
        <v>3 - Outcome based codes</v>
      </c>
      <c r="H307" s="52" t="s">
        <v>2705</v>
      </c>
      <c r="I307" s="63" t="str">
        <f>IF(B307="","",A307&amp;"."&amp;B307&amp;" - "&amp;H307)</f>
        <v>3.1 - Patient safety incident</v>
      </c>
      <c r="J307" s="52" t="s">
        <v>1331</v>
      </c>
      <c r="K307" s="63" t="str">
        <f>IF(C307="","",A307&amp;"."&amp;B307&amp;"."&amp;C307&amp;" - "&amp;J307)</f>
        <v>3.1.7 - Medication error description</v>
      </c>
      <c r="L307" s="62" t="s">
        <v>2557</v>
      </c>
      <c r="M307" s="63" t="str">
        <f>IF(D307="","",A307&amp;"."&amp;B307&amp;"."&amp;C307&amp;"."&amp;D307&amp;" - "&amp;L307)</f>
        <v>3.1.7.21 - Drug taken beyond expiry date</v>
      </c>
      <c r="N307" s="65" t="str">
        <f>IF(NOT(ISBLANK(L307)),L307,
IF(NOT(ISBLANK(J307)),J307,
IF(NOT(ISBLANK(H307)),H307,
IF(NOT(ISBLANK(F307)),F307))))</f>
        <v>Drug taken beyond expiry date</v>
      </c>
      <c r="O307" s="65" t="str">
        <f>Table1[Full Reference Number]&amp;" - "&amp;Table1[Final Code level Name]</f>
        <v>3.1.7.21 - Drug taken beyond expiry date</v>
      </c>
      <c r="P307" s="66"/>
      <c r="Q307" s="66" t="s">
        <v>1729</v>
      </c>
      <c r="R307" s="52" t="s">
        <v>1561</v>
      </c>
      <c r="S307" s="52" t="s">
        <v>1746</v>
      </c>
      <c r="T307" s="52" t="s">
        <v>1561</v>
      </c>
      <c r="U307" s="52" t="s">
        <v>1561</v>
      </c>
      <c r="V307" s="52" t="s">
        <v>1746</v>
      </c>
      <c r="W307" s="52" t="s">
        <v>1561</v>
      </c>
      <c r="X307" s="52" t="s">
        <v>1746</v>
      </c>
      <c r="Y307" s="52" t="s">
        <v>1561</v>
      </c>
      <c r="Z307" s="52" t="s">
        <v>1746</v>
      </c>
      <c r="AA307" s="52" t="s">
        <v>47</v>
      </c>
      <c r="AB307" s="52" t="s">
        <v>1726</v>
      </c>
      <c r="AC307" s="52" t="s">
        <v>1561</v>
      </c>
      <c r="AD307" s="52" t="s">
        <v>1746</v>
      </c>
      <c r="AE307" s="52" t="s">
        <v>1561</v>
      </c>
      <c r="AF307" s="52" t="s">
        <v>1746</v>
      </c>
      <c r="AG307" s="52"/>
    </row>
    <row r="308" spans="1:33" s="47" customFormat="1" ht="15" customHeight="1" x14ac:dyDescent="0.25">
      <c r="A308" s="52">
        <f t="shared" si="103"/>
        <v>3</v>
      </c>
      <c r="B308" s="52">
        <f t="shared" si="104"/>
        <v>1</v>
      </c>
      <c r="C308" s="52">
        <f t="shared" si="105"/>
        <v>7</v>
      </c>
      <c r="D308" s="52">
        <f t="shared" si="106"/>
        <v>22</v>
      </c>
      <c r="E308" s="52" t="str">
        <f t="shared" si="97"/>
        <v>3.1.7.22</v>
      </c>
      <c r="F308" s="52" t="s">
        <v>2694</v>
      </c>
      <c r="G308" s="52" t="str">
        <f t="shared" si="98"/>
        <v>3 - Outcome based codes</v>
      </c>
      <c r="H308" s="52" t="s">
        <v>2705</v>
      </c>
      <c r="I308" s="52" t="str">
        <f t="shared" si="99"/>
        <v>3.1 - Patient safety incident</v>
      </c>
      <c r="J308" s="52" t="s">
        <v>1331</v>
      </c>
      <c r="K308" s="52" t="str">
        <f t="shared" si="100"/>
        <v>3.1.7 - Medication error description</v>
      </c>
      <c r="L308" s="52" t="s">
        <v>320</v>
      </c>
      <c r="M308" s="52" t="str">
        <f t="shared" si="101"/>
        <v>3.1.7.22 - Unclassified</v>
      </c>
      <c r="N308" s="56" t="str">
        <f t="shared" si="102"/>
        <v>Unclassified</v>
      </c>
      <c r="O308" s="56" t="str">
        <f>Table1[Full Reference Number]&amp;" - "&amp;Table1[Final Code level Name]</f>
        <v>3.1.7.22 - Unclassified</v>
      </c>
      <c r="P308" s="56"/>
      <c r="Q308" s="52" t="s">
        <v>1729</v>
      </c>
      <c r="R308" s="52" t="s">
        <v>1561</v>
      </c>
      <c r="S308" s="52" t="s">
        <v>1746</v>
      </c>
      <c r="T308" s="52" t="s">
        <v>1561</v>
      </c>
      <c r="U308" s="52" t="str">
        <f>Table1[[#This Row],[Standard code for all incident types (Y/N)]]</f>
        <v xml:space="preserve">No </v>
      </c>
      <c r="V308" s="52" t="str">
        <f>Table1[[#This Row],[Standard Opt/Mandatory]]</f>
        <v>n/a</v>
      </c>
      <c r="W308" s="52" t="str">
        <f>Table1[[#This Row],[Standard code for all incident types (Y/N)]]</f>
        <v xml:space="preserve">No </v>
      </c>
      <c r="X308" s="52" t="str">
        <f>Table1[[#This Row],[Standard Opt/Mandatory]]</f>
        <v>n/a</v>
      </c>
      <c r="Y308" s="52" t="str">
        <f>Table1[[#This Row],[Standard code for all incident types (Y/N)]]</f>
        <v xml:space="preserve">No </v>
      </c>
      <c r="Z308" s="52" t="str">
        <f>Table1[[#This Row],[Standard Opt/Mandatory]]</f>
        <v>n/a</v>
      </c>
      <c r="AA308" s="52" t="s">
        <v>47</v>
      </c>
      <c r="AB308" s="52" t="s">
        <v>1726</v>
      </c>
      <c r="AC308" s="52" t="str">
        <f>Table1[[#This Row],[Standard code for all incident types (Y/N)]]</f>
        <v xml:space="preserve">No </v>
      </c>
      <c r="AD308" s="52" t="str">
        <f>Table1[[#This Row],[Standard Opt/Mandatory]]</f>
        <v>n/a</v>
      </c>
      <c r="AE308" s="52" t="str">
        <f>Table1[[#This Row],[Standard code for all incident types (Y/N)]]</f>
        <v xml:space="preserve">No </v>
      </c>
      <c r="AF308" s="52" t="str">
        <f>Table1[[#This Row],[Standard Opt/Mandatory]]</f>
        <v>n/a</v>
      </c>
      <c r="AG308" s="52"/>
    </row>
    <row r="309" spans="1:33" ht="15" customHeight="1" x14ac:dyDescent="0.25">
      <c r="A309" s="52">
        <f t="shared" si="103"/>
        <v>3</v>
      </c>
      <c r="B309" s="52">
        <f t="shared" si="104"/>
        <v>1</v>
      </c>
      <c r="C309" s="52">
        <f t="shared" si="105"/>
        <v>8</v>
      </c>
      <c r="D309" s="52" t="str">
        <f t="shared" si="106"/>
        <v/>
      </c>
      <c r="E309" s="53" t="str">
        <f t="shared" ref="E309:E315" si="107">A309&amp;IF(B309="","","."&amp;B309)&amp;IF(C309="","","."&amp;C309)&amp;IF(D309="","","."&amp;D309)</f>
        <v>3.1.8</v>
      </c>
      <c r="F309" s="52" t="s">
        <v>2694</v>
      </c>
      <c r="G309" s="54" t="str">
        <f t="shared" ref="G309:G315" si="108">A309&amp;" - "&amp;F309</f>
        <v>3 - Outcome based codes</v>
      </c>
      <c r="H309" s="52" t="s">
        <v>2705</v>
      </c>
      <c r="I309" s="54" t="str">
        <f t="shared" ref="I309:I315" si="109">IF(B309="","",A309&amp;"."&amp;B309&amp;" - "&amp;H309)</f>
        <v>3.1 - Patient safety incident</v>
      </c>
      <c r="J309" s="52" t="s">
        <v>2478</v>
      </c>
      <c r="K309" s="54" t="str">
        <f t="shared" ref="K309:K315" si="110">IF(C309="","",A309&amp;"."&amp;B309&amp;"."&amp;C309&amp;" - "&amp;J309)</f>
        <v>3.1.8 - Medical device error description</v>
      </c>
      <c r="L309" s="52"/>
      <c r="M309" s="54" t="str">
        <f t="shared" ref="M309:M315" si="111">IF(D309="","",A309&amp;"."&amp;B309&amp;"."&amp;C309&amp;"."&amp;D309&amp;" - "&amp;L309)</f>
        <v/>
      </c>
      <c r="N309" s="59" t="str">
        <f t="shared" ref="N309:N315" si="112">IF(NOT(ISBLANK(L309)),L309,
IF(NOT(ISBLANK(J309)),J309,
IF(NOT(ISBLANK(H309)),H309,
IF(NOT(ISBLANK(F309)),F309))))</f>
        <v>Medical device error description</v>
      </c>
      <c r="O309" s="59" t="str">
        <f>Table1[Full Reference Number]&amp;" - "&amp;Table1[Final Code level Name]</f>
        <v>3.1.8 - Medical device error description</v>
      </c>
      <c r="P309" s="56"/>
      <c r="Q309" s="56" t="s">
        <v>837</v>
      </c>
      <c r="R309" s="52" t="s">
        <v>1561</v>
      </c>
      <c r="S309" s="52" t="s">
        <v>1746</v>
      </c>
      <c r="T309" s="52" t="s">
        <v>1561</v>
      </c>
      <c r="U309" s="52" t="str">
        <f>Table1[[#This Row],[Standard code for all incident types (Y/N)]]</f>
        <v xml:space="preserve">No </v>
      </c>
      <c r="V309" s="52" t="str">
        <f>Table1[[#This Row],[Standard Opt/Mandatory]]</f>
        <v>n/a</v>
      </c>
      <c r="W309" s="52" t="str">
        <f>Table1[[#This Row],[Standard code for all incident types (Y/N)]]</f>
        <v xml:space="preserve">No </v>
      </c>
      <c r="X309" s="52" t="str">
        <f>Table1[[#This Row],[Standard Opt/Mandatory]]</f>
        <v>n/a</v>
      </c>
      <c r="Y309" s="52" t="str">
        <f>Table1[[#This Row],[Standard code for all incident types (Y/N)]]</f>
        <v xml:space="preserve">No </v>
      </c>
      <c r="Z309" s="52" t="str">
        <f>Table1[[#This Row],[Standard Opt/Mandatory]]</f>
        <v>n/a</v>
      </c>
      <c r="AA309" s="52" t="s">
        <v>47</v>
      </c>
      <c r="AB309" s="52" t="s">
        <v>1727</v>
      </c>
      <c r="AC309" s="52" t="str">
        <f>Table1[[#This Row],[Standard code for all incident types (Y/N)]]</f>
        <v xml:space="preserve">No </v>
      </c>
      <c r="AD309" s="52" t="str">
        <f>Table1[[#This Row],[Standard Opt/Mandatory]]</f>
        <v>n/a</v>
      </c>
      <c r="AE309" s="52" t="str">
        <f>Table1[[#This Row],[Standard code for all incident types (Y/N)]]</f>
        <v xml:space="preserve">No </v>
      </c>
      <c r="AF309" s="52" t="str">
        <f>Table1[[#This Row],[Standard Opt/Mandatory]]</f>
        <v>n/a</v>
      </c>
      <c r="AG309" s="52"/>
    </row>
    <row r="310" spans="1:33" ht="15" customHeight="1" x14ac:dyDescent="0.25">
      <c r="A310" s="52">
        <f t="shared" si="103"/>
        <v>3</v>
      </c>
      <c r="B310" s="52">
        <f t="shared" si="104"/>
        <v>1</v>
      </c>
      <c r="C310" s="52">
        <f t="shared" si="105"/>
        <v>8</v>
      </c>
      <c r="D310" s="52">
        <f t="shared" si="106"/>
        <v>1</v>
      </c>
      <c r="E310" s="53" t="str">
        <f t="shared" si="107"/>
        <v>3.1.8.1</v>
      </c>
      <c r="F310" s="52" t="s">
        <v>2694</v>
      </c>
      <c r="G310" s="54" t="str">
        <f t="shared" si="108"/>
        <v>3 - Outcome based codes</v>
      </c>
      <c r="H310" s="52" t="s">
        <v>2705</v>
      </c>
      <c r="I310" s="54" t="str">
        <f t="shared" si="109"/>
        <v>3.1 - Patient safety incident</v>
      </c>
      <c r="J310" s="52" t="s">
        <v>2478</v>
      </c>
      <c r="K310" s="54" t="str">
        <f t="shared" si="110"/>
        <v>3.1.8 - Medical device error description</v>
      </c>
      <c r="L310" s="52" t="s">
        <v>2479</v>
      </c>
      <c r="M310" s="54" t="str">
        <f t="shared" si="111"/>
        <v>3.1.8.1 - Failure of device</v>
      </c>
      <c r="N310" s="59" t="str">
        <f t="shared" si="112"/>
        <v>Failure of device</v>
      </c>
      <c r="O310" s="59" t="str">
        <f>Table1[Full Reference Number]&amp;" - "&amp;Table1[Final Code level Name]</f>
        <v>3.1.8.1 - Failure of device</v>
      </c>
      <c r="P310" s="56"/>
      <c r="Q310" s="56" t="s">
        <v>1729</v>
      </c>
      <c r="R310" s="52" t="s">
        <v>1561</v>
      </c>
      <c r="S310" s="52" t="s">
        <v>1746</v>
      </c>
      <c r="T310" s="52" t="s">
        <v>1561</v>
      </c>
      <c r="U310" s="52" t="str">
        <f>Table1[[#This Row],[Standard code for all incident types (Y/N)]]</f>
        <v xml:space="preserve">No </v>
      </c>
      <c r="V310" s="52" t="str">
        <f>Table1[[#This Row],[Standard Opt/Mandatory]]</f>
        <v>n/a</v>
      </c>
      <c r="W310" s="52" t="str">
        <f>Table1[[#This Row],[Standard code for all incident types (Y/N)]]</f>
        <v xml:space="preserve">No </v>
      </c>
      <c r="X310" s="52" t="str">
        <f>Table1[[#This Row],[Standard Opt/Mandatory]]</f>
        <v>n/a</v>
      </c>
      <c r="Y310" s="52" t="str">
        <f>Table1[[#This Row],[Standard code for all incident types (Y/N)]]</f>
        <v xml:space="preserve">No </v>
      </c>
      <c r="Z310" s="52" t="str">
        <f>Table1[[#This Row],[Standard Opt/Mandatory]]</f>
        <v>n/a</v>
      </c>
      <c r="AA310" s="52" t="s">
        <v>47</v>
      </c>
      <c r="AB310" s="52" t="s">
        <v>1726</v>
      </c>
      <c r="AC310" s="52" t="str">
        <f>Table1[[#This Row],[Standard code for all incident types (Y/N)]]</f>
        <v xml:space="preserve">No </v>
      </c>
      <c r="AD310" s="52" t="str">
        <f>Table1[[#This Row],[Standard Opt/Mandatory]]</f>
        <v>n/a</v>
      </c>
      <c r="AE310" s="52" t="str">
        <f>Table1[[#This Row],[Standard code for all incident types (Y/N)]]</f>
        <v xml:space="preserve">No </v>
      </c>
      <c r="AF310" s="52" t="str">
        <f>Table1[[#This Row],[Standard Opt/Mandatory]]</f>
        <v>n/a</v>
      </c>
      <c r="AG310" s="52"/>
    </row>
    <row r="311" spans="1:33" ht="15" customHeight="1" x14ac:dyDescent="0.25">
      <c r="A311" s="52">
        <f t="shared" si="103"/>
        <v>3</v>
      </c>
      <c r="B311" s="52">
        <f t="shared" si="104"/>
        <v>1</v>
      </c>
      <c r="C311" s="52">
        <f t="shared" si="105"/>
        <v>8</v>
      </c>
      <c r="D311" s="52">
        <f t="shared" si="106"/>
        <v>2</v>
      </c>
      <c r="E311" s="53" t="str">
        <f t="shared" si="107"/>
        <v>3.1.8.2</v>
      </c>
      <c r="F311" s="52" t="s">
        <v>2694</v>
      </c>
      <c r="G311" s="54" t="str">
        <f t="shared" si="108"/>
        <v>3 - Outcome based codes</v>
      </c>
      <c r="H311" s="52" t="s">
        <v>2705</v>
      </c>
      <c r="I311" s="54" t="str">
        <f t="shared" si="109"/>
        <v>3.1 - Patient safety incident</v>
      </c>
      <c r="J311" s="52" t="s">
        <v>2478</v>
      </c>
      <c r="K311" s="54" t="str">
        <f t="shared" si="110"/>
        <v>3.1.8 - Medical device error description</v>
      </c>
      <c r="L311" s="52" t="s">
        <v>2480</v>
      </c>
      <c r="M311" s="54" t="str">
        <f t="shared" si="111"/>
        <v>3.1.8.2 - Lack of availability of device </v>
      </c>
      <c r="N311" s="59" t="str">
        <f t="shared" si="112"/>
        <v>Lack of availability of device </v>
      </c>
      <c r="O311" s="59" t="str">
        <f>Table1[Full Reference Number]&amp;" - "&amp;Table1[Final Code level Name]</f>
        <v>3.1.8.2 - Lack of availability of device </v>
      </c>
      <c r="P311" s="56"/>
      <c r="Q311" s="56" t="s">
        <v>1729</v>
      </c>
      <c r="R311" s="52" t="s">
        <v>1561</v>
      </c>
      <c r="S311" s="52" t="s">
        <v>1746</v>
      </c>
      <c r="T311" s="52" t="s">
        <v>1561</v>
      </c>
      <c r="U311" s="52" t="str">
        <f>Table1[[#This Row],[Standard code for all incident types (Y/N)]]</f>
        <v xml:space="preserve">No </v>
      </c>
      <c r="V311" s="52" t="str">
        <f>Table1[[#This Row],[Standard Opt/Mandatory]]</f>
        <v>n/a</v>
      </c>
      <c r="W311" s="52" t="str">
        <f>Table1[[#This Row],[Standard code for all incident types (Y/N)]]</f>
        <v xml:space="preserve">No </v>
      </c>
      <c r="X311" s="52" t="str">
        <f>Table1[[#This Row],[Standard Opt/Mandatory]]</f>
        <v>n/a</v>
      </c>
      <c r="Y311" s="52" t="str">
        <f>Table1[[#This Row],[Standard code for all incident types (Y/N)]]</f>
        <v xml:space="preserve">No </v>
      </c>
      <c r="Z311" s="52" t="str">
        <f>Table1[[#This Row],[Standard Opt/Mandatory]]</f>
        <v>n/a</v>
      </c>
      <c r="AA311" s="52" t="s">
        <v>47</v>
      </c>
      <c r="AB311" s="52" t="s">
        <v>1726</v>
      </c>
      <c r="AC311" s="52" t="str">
        <f>Table1[[#This Row],[Standard code for all incident types (Y/N)]]</f>
        <v xml:space="preserve">No </v>
      </c>
      <c r="AD311" s="52" t="str">
        <f>Table1[[#This Row],[Standard Opt/Mandatory]]</f>
        <v>n/a</v>
      </c>
      <c r="AE311" s="52" t="str">
        <f>Table1[[#This Row],[Standard code for all incident types (Y/N)]]</f>
        <v xml:space="preserve">No </v>
      </c>
      <c r="AF311" s="52" t="str">
        <f>Table1[[#This Row],[Standard Opt/Mandatory]]</f>
        <v>n/a</v>
      </c>
      <c r="AG311" s="52"/>
    </row>
    <row r="312" spans="1:33" ht="15" customHeight="1" x14ac:dyDescent="0.25">
      <c r="A312" s="52">
        <f t="shared" si="103"/>
        <v>3</v>
      </c>
      <c r="B312" s="52">
        <f t="shared" si="104"/>
        <v>1</v>
      </c>
      <c r="C312" s="52">
        <f t="shared" si="105"/>
        <v>8</v>
      </c>
      <c r="D312" s="52">
        <f t="shared" si="106"/>
        <v>3</v>
      </c>
      <c r="E312" s="53" t="str">
        <f t="shared" si="107"/>
        <v>3.1.8.3</v>
      </c>
      <c r="F312" s="52" t="s">
        <v>2694</v>
      </c>
      <c r="G312" s="54" t="str">
        <f t="shared" si="108"/>
        <v>3 - Outcome based codes</v>
      </c>
      <c r="H312" s="52" t="s">
        <v>2705</v>
      </c>
      <c r="I312" s="54" t="str">
        <f t="shared" si="109"/>
        <v>3.1 - Patient safety incident</v>
      </c>
      <c r="J312" s="52" t="s">
        <v>2478</v>
      </c>
      <c r="K312" s="54" t="str">
        <f t="shared" si="110"/>
        <v>3.1.8 - Medical device error description</v>
      </c>
      <c r="L312" s="52" t="s">
        <v>2481</v>
      </c>
      <c r="M312" s="54" t="str">
        <f t="shared" si="111"/>
        <v xml:space="preserve">3.1.8.3 - User error </v>
      </c>
      <c r="N312" s="59" t="str">
        <f t="shared" si="112"/>
        <v xml:space="preserve">User error </v>
      </c>
      <c r="O312" s="59" t="str">
        <f>Table1[Full Reference Number]&amp;" - "&amp;Table1[Final Code level Name]</f>
        <v xml:space="preserve">3.1.8.3 - User error </v>
      </c>
      <c r="P312" s="56"/>
      <c r="Q312" s="56" t="s">
        <v>1729</v>
      </c>
      <c r="R312" s="52" t="s">
        <v>1561</v>
      </c>
      <c r="S312" s="52" t="s">
        <v>1746</v>
      </c>
      <c r="T312" s="52" t="s">
        <v>1561</v>
      </c>
      <c r="U312" s="52" t="str">
        <f>Table1[[#This Row],[Standard code for all incident types (Y/N)]]</f>
        <v xml:space="preserve">No </v>
      </c>
      <c r="V312" s="52" t="str">
        <f>Table1[[#This Row],[Standard Opt/Mandatory]]</f>
        <v>n/a</v>
      </c>
      <c r="W312" s="52" t="str">
        <f>Table1[[#This Row],[Standard code for all incident types (Y/N)]]</f>
        <v xml:space="preserve">No </v>
      </c>
      <c r="X312" s="52" t="str">
        <f>Table1[[#This Row],[Standard Opt/Mandatory]]</f>
        <v>n/a</v>
      </c>
      <c r="Y312" s="52" t="str">
        <f>Table1[[#This Row],[Standard code for all incident types (Y/N)]]</f>
        <v xml:space="preserve">No </v>
      </c>
      <c r="Z312" s="52" t="str">
        <f>Table1[[#This Row],[Standard Opt/Mandatory]]</f>
        <v>n/a</v>
      </c>
      <c r="AA312" s="52" t="s">
        <v>47</v>
      </c>
      <c r="AB312" s="52" t="s">
        <v>1726</v>
      </c>
      <c r="AC312" s="52" t="str">
        <f>Table1[[#This Row],[Standard code for all incident types (Y/N)]]</f>
        <v xml:space="preserve">No </v>
      </c>
      <c r="AD312" s="52" t="str">
        <f>Table1[[#This Row],[Standard Opt/Mandatory]]</f>
        <v>n/a</v>
      </c>
      <c r="AE312" s="52" t="str">
        <f>Table1[[#This Row],[Standard code for all incident types (Y/N)]]</f>
        <v xml:space="preserve">No </v>
      </c>
      <c r="AF312" s="52" t="str">
        <f>Table1[[#This Row],[Standard Opt/Mandatory]]</f>
        <v>n/a</v>
      </c>
      <c r="AG312" s="52"/>
    </row>
    <row r="313" spans="1:33" ht="15" customHeight="1" x14ac:dyDescent="0.25">
      <c r="A313" s="52">
        <f t="shared" si="103"/>
        <v>3</v>
      </c>
      <c r="B313" s="52">
        <f t="shared" si="104"/>
        <v>1</v>
      </c>
      <c r="C313" s="52">
        <f t="shared" si="105"/>
        <v>8</v>
      </c>
      <c r="D313" s="52">
        <f t="shared" si="106"/>
        <v>4</v>
      </c>
      <c r="E313" s="53" t="str">
        <f t="shared" si="107"/>
        <v>3.1.8.4</v>
      </c>
      <c r="F313" s="52" t="s">
        <v>2694</v>
      </c>
      <c r="G313" s="54" t="str">
        <f t="shared" si="108"/>
        <v>3 - Outcome based codes</v>
      </c>
      <c r="H313" s="52" t="s">
        <v>2705</v>
      </c>
      <c r="I313" s="54" t="str">
        <f t="shared" si="109"/>
        <v>3.1 - Patient safety incident</v>
      </c>
      <c r="J313" s="52" t="s">
        <v>2478</v>
      </c>
      <c r="K313" s="54" t="str">
        <f t="shared" si="110"/>
        <v>3.1.8 - Medical device error description</v>
      </c>
      <c r="L313" s="52" t="s">
        <v>2482</v>
      </c>
      <c r="M313" s="54" t="str">
        <f t="shared" si="111"/>
        <v>3.1.8.4 - Wrong device</v>
      </c>
      <c r="N313" s="59" t="str">
        <f t="shared" si="112"/>
        <v>Wrong device</v>
      </c>
      <c r="O313" s="59" t="str">
        <f>Table1[Full Reference Number]&amp;" - "&amp;Table1[Final Code level Name]</f>
        <v>3.1.8.4 - Wrong device</v>
      </c>
      <c r="P313" s="56"/>
      <c r="Q313" s="56" t="s">
        <v>1729</v>
      </c>
      <c r="R313" s="52" t="s">
        <v>1561</v>
      </c>
      <c r="S313" s="52" t="s">
        <v>1746</v>
      </c>
      <c r="T313" s="52" t="s">
        <v>1561</v>
      </c>
      <c r="U313" s="52" t="str">
        <f>Table1[[#This Row],[Standard code for all incident types (Y/N)]]</f>
        <v xml:space="preserve">No </v>
      </c>
      <c r="V313" s="52" t="str">
        <f>Table1[[#This Row],[Standard Opt/Mandatory]]</f>
        <v>n/a</v>
      </c>
      <c r="W313" s="52" t="str">
        <f>Table1[[#This Row],[Standard code for all incident types (Y/N)]]</f>
        <v xml:space="preserve">No </v>
      </c>
      <c r="X313" s="52" t="str">
        <f>Table1[[#This Row],[Standard Opt/Mandatory]]</f>
        <v>n/a</v>
      </c>
      <c r="Y313" s="52" t="str">
        <f>Table1[[#This Row],[Standard code for all incident types (Y/N)]]</f>
        <v xml:space="preserve">No </v>
      </c>
      <c r="Z313" s="52" t="str">
        <f>Table1[[#This Row],[Standard Opt/Mandatory]]</f>
        <v>n/a</v>
      </c>
      <c r="AA313" s="52" t="s">
        <v>47</v>
      </c>
      <c r="AB313" s="52" t="s">
        <v>1726</v>
      </c>
      <c r="AC313" s="52" t="str">
        <f>Table1[[#This Row],[Standard code for all incident types (Y/N)]]</f>
        <v xml:space="preserve">No </v>
      </c>
      <c r="AD313" s="52" t="str">
        <f>Table1[[#This Row],[Standard Opt/Mandatory]]</f>
        <v>n/a</v>
      </c>
      <c r="AE313" s="52" t="str">
        <f>Table1[[#This Row],[Standard code for all incident types (Y/N)]]</f>
        <v xml:space="preserve">No </v>
      </c>
      <c r="AF313" s="52" t="str">
        <f>Table1[[#This Row],[Standard Opt/Mandatory]]</f>
        <v>n/a</v>
      </c>
      <c r="AG313" s="52"/>
    </row>
    <row r="314" spans="1:33" ht="15" customHeight="1" x14ac:dyDescent="0.25">
      <c r="A314" s="52">
        <f t="shared" si="103"/>
        <v>3</v>
      </c>
      <c r="B314" s="52">
        <f t="shared" si="104"/>
        <v>1</v>
      </c>
      <c r="C314" s="52">
        <f t="shared" si="105"/>
        <v>8</v>
      </c>
      <c r="D314" s="52">
        <f t="shared" si="106"/>
        <v>5</v>
      </c>
      <c r="E314" s="53" t="str">
        <f t="shared" si="107"/>
        <v>3.1.8.5</v>
      </c>
      <c r="F314" s="52" t="s">
        <v>2694</v>
      </c>
      <c r="G314" s="54" t="str">
        <f t="shared" si="108"/>
        <v>3 - Outcome based codes</v>
      </c>
      <c r="H314" s="52" t="s">
        <v>2705</v>
      </c>
      <c r="I314" s="54" t="str">
        <f t="shared" si="109"/>
        <v>3.1 - Patient safety incident</v>
      </c>
      <c r="J314" s="52" t="s">
        <v>2478</v>
      </c>
      <c r="K314" s="54" t="str">
        <f t="shared" si="110"/>
        <v>3.1.8 - Medical device error description</v>
      </c>
      <c r="L314" s="52" t="s">
        <v>2483</v>
      </c>
      <c r="M314" s="54" t="str">
        <f t="shared" si="111"/>
        <v xml:space="preserve">3.1.8.5 - Other </v>
      </c>
      <c r="N314" s="59" t="str">
        <f t="shared" si="112"/>
        <v xml:space="preserve">Other </v>
      </c>
      <c r="O314" s="59" t="str">
        <f>Table1[Full Reference Number]&amp;" - "&amp;Table1[Final Code level Name]</f>
        <v xml:space="preserve">3.1.8.5 - Other </v>
      </c>
      <c r="P314" s="56"/>
      <c r="Q314" s="56" t="s">
        <v>1729</v>
      </c>
      <c r="R314" s="52" t="s">
        <v>1561</v>
      </c>
      <c r="S314" s="52" t="s">
        <v>1746</v>
      </c>
      <c r="T314" s="52" t="s">
        <v>1561</v>
      </c>
      <c r="U314" s="52" t="str">
        <f>Table1[[#This Row],[Standard code for all incident types (Y/N)]]</f>
        <v xml:space="preserve">No </v>
      </c>
      <c r="V314" s="52" t="str">
        <f>Table1[[#This Row],[Standard Opt/Mandatory]]</f>
        <v>n/a</v>
      </c>
      <c r="W314" s="52" t="str">
        <f>Table1[[#This Row],[Standard code for all incident types (Y/N)]]</f>
        <v xml:space="preserve">No </v>
      </c>
      <c r="X314" s="52" t="str">
        <f>Table1[[#This Row],[Standard Opt/Mandatory]]</f>
        <v>n/a</v>
      </c>
      <c r="Y314" s="52" t="str">
        <f>Table1[[#This Row],[Standard code for all incident types (Y/N)]]</f>
        <v xml:space="preserve">No </v>
      </c>
      <c r="Z314" s="52" t="str">
        <f>Table1[[#This Row],[Standard Opt/Mandatory]]</f>
        <v>n/a</v>
      </c>
      <c r="AA314" s="52" t="s">
        <v>47</v>
      </c>
      <c r="AB314" s="52" t="s">
        <v>1726</v>
      </c>
      <c r="AC314" s="52" t="str">
        <f>Table1[[#This Row],[Standard code for all incident types (Y/N)]]</f>
        <v xml:space="preserve">No </v>
      </c>
      <c r="AD314" s="52" t="str">
        <f>Table1[[#This Row],[Standard Opt/Mandatory]]</f>
        <v>n/a</v>
      </c>
      <c r="AE314" s="52" t="str">
        <f>Table1[[#This Row],[Standard code for all incident types (Y/N)]]</f>
        <v xml:space="preserve">No </v>
      </c>
      <c r="AF314" s="52" t="str">
        <f>Table1[[#This Row],[Standard Opt/Mandatory]]</f>
        <v>n/a</v>
      </c>
      <c r="AG314" s="52"/>
    </row>
    <row r="315" spans="1:33" ht="15" customHeight="1" x14ac:dyDescent="0.25">
      <c r="A315" s="52">
        <f t="shared" si="103"/>
        <v>3</v>
      </c>
      <c r="B315" s="52">
        <f t="shared" si="104"/>
        <v>1</v>
      </c>
      <c r="C315" s="52">
        <f t="shared" si="105"/>
        <v>8</v>
      </c>
      <c r="D315" s="52">
        <f t="shared" si="106"/>
        <v>6</v>
      </c>
      <c r="E315" s="53" t="str">
        <f t="shared" si="107"/>
        <v>3.1.8.6</v>
      </c>
      <c r="F315" s="52" t="s">
        <v>2694</v>
      </c>
      <c r="G315" s="54" t="str">
        <f t="shared" si="108"/>
        <v>3 - Outcome based codes</v>
      </c>
      <c r="H315" s="52" t="s">
        <v>2705</v>
      </c>
      <c r="I315" s="54" t="str">
        <f t="shared" si="109"/>
        <v>3.1 - Patient safety incident</v>
      </c>
      <c r="J315" s="52" t="s">
        <v>2478</v>
      </c>
      <c r="K315" s="54" t="str">
        <f t="shared" si="110"/>
        <v>3.1.8 - Medical device error description</v>
      </c>
      <c r="L315" s="52" t="s">
        <v>320</v>
      </c>
      <c r="M315" s="54" t="str">
        <f t="shared" si="111"/>
        <v>3.1.8.6 - Unclassified</v>
      </c>
      <c r="N315" s="59" t="str">
        <f t="shared" si="112"/>
        <v>Unclassified</v>
      </c>
      <c r="O315" s="59" t="str">
        <f>Table1[Full Reference Number]&amp;" - "&amp;Table1[Final Code level Name]</f>
        <v>3.1.8.6 - Unclassified</v>
      </c>
      <c r="P315" s="56"/>
      <c r="Q315" s="56" t="s">
        <v>1729</v>
      </c>
      <c r="R315" s="52" t="s">
        <v>1561</v>
      </c>
      <c r="S315" s="52" t="s">
        <v>1746</v>
      </c>
      <c r="T315" s="52" t="s">
        <v>1561</v>
      </c>
      <c r="U315" s="52" t="str">
        <f>Table1[[#This Row],[Standard code for all incident types (Y/N)]]</f>
        <v xml:space="preserve">No </v>
      </c>
      <c r="V315" s="52" t="str">
        <f>Table1[[#This Row],[Standard Opt/Mandatory]]</f>
        <v>n/a</v>
      </c>
      <c r="W315" s="52" t="str">
        <f>Table1[[#This Row],[Standard code for all incident types (Y/N)]]</f>
        <v xml:space="preserve">No </v>
      </c>
      <c r="X315" s="52" t="str">
        <f>Table1[[#This Row],[Standard Opt/Mandatory]]</f>
        <v>n/a</v>
      </c>
      <c r="Y315" s="52" t="str">
        <f>Table1[[#This Row],[Standard code for all incident types (Y/N)]]</f>
        <v xml:space="preserve">No </v>
      </c>
      <c r="Z315" s="52" t="str">
        <f>Table1[[#This Row],[Standard Opt/Mandatory]]</f>
        <v>n/a</v>
      </c>
      <c r="AA315" s="52" t="s">
        <v>47</v>
      </c>
      <c r="AB315" s="52" t="s">
        <v>1726</v>
      </c>
      <c r="AC315" s="52" t="str">
        <f>Table1[[#This Row],[Standard code for all incident types (Y/N)]]</f>
        <v xml:space="preserve">No </v>
      </c>
      <c r="AD315" s="52" t="str">
        <f>Table1[[#This Row],[Standard Opt/Mandatory]]</f>
        <v>n/a</v>
      </c>
      <c r="AE315" s="52" t="str">
        <f>Table1[[#This Row],[Standard code for all incident types (Y/N)]]</f>
        <v xml:space="preserve">No </v>
      </c>
      <c r="AF315" s="52" t="str">
        <f>Table1[[#This Row],[Standard Opt/Mandatory]]</f>
        <v>n/a</v>
      </c>
      <c r="AG315" s="52"/>
    </row>
    <row r="316" spans="1:33" ht="15" customHeight="1" x14ac:dyDescent="0.25">
      <c r="A316" s="52">
        <f t="shared" si="103"/>
        <v>3</v>
      </c>
      <c r="B316" s="52">
        <f t="shared" si="104"/>
        <v>1</v>
      </c>
      <c r="C316" s="52">
        <f t="shared" si="105"/>
        <v>9</v>
      </c>
      <c r="D316" s="52" t="str">
        <f t="shared" si="106"/>
        <v/>
      </c>
      <c r="E316" s="52" t="str">
        <f t="shared" si="97"/>
        <v>3.1.9</v>
      </c>
      <c r="F316" s="52" t="s">
        <v>2694</v>
      </c>
      <c r="G316" s="52" t="str">
        <f t="shared" si="98"/>
        <v>3 - Outcome based codes</v>
      </c>
      <c r="H316" s="52" t="s">
        <v>2705</v>
      </c>
      <c r="I316" s="52" t="str">
        <f t="shared" si="99"/>
        <v>3.1 - Patient safety incident</v>
      </c>
      <c r="J316" s="52" t="s">
        <v>51</v>
      </c>
      <c r="K316" s="52" t="str">
        <f t="shared" si="100"/>
        <v>3.1.9 - Describe what happened</v>
      </c>
      <c r="L316" s="52"/>
      <c r="M316" s="52" t="str">
        <f t="shared" si="101"/>
        <v/>
      </c>
      <c r="N316" s="56" t="str">
        <f t="shared" si="102"/>
        <v>Describe what happened</v>
      </c>
      <c r="O316" s="56" t="str">
        <f>Table1[Full Reference Number]&amp;" - "&amp;Table1[Final Code level Name]</f>
        <v>3.1.9 - Describe what happened</v>
      </c>
      <c r="P316" s="60" t="s">
        <v>2170</v>
      </c>
      <c r="Q316" s="52" t="s">
        <v>1744</v>
      </c>
      <c r="R316" s="52" t="s">
        <v>1561</v>
      </c>
      <c r="S316" s="52" t="s">
        <v>1746</v>
      </c>
      <c r="T316" s="52" t="s">
        <v>1561</v>
      </c>
      <c r="U316" s="52" t="str">
        <f>Table1[[#This Row],[Standard code for all incident types (Y/N)]]</f>
        <v xml:space="preserve">No </v>
      </c>
      <c r="V316" s="52" t="str">
        <f>Table1[[#This Row],[Standard Opt/Mandatory]]</f>
        <v>n/a</v>
      </c>
      <c r="W316" s="52" t="str">
        <f>Table1[[#This Row],[Standard code for all incident types (Y/N)]]</f>
        <v xml:space="preserve">No </v>
      </c>
      <c r="X316" s="52" t="str">
        <f>Table1[[#This Row],[Standard Opt/Mandatory]]</f>
        <v>n/a</v>
      </c>
      <c r="Y316" s="52" t="str">
        <f>Table1[[#This Row],[Standard code for all incident types (Y/N)]]</f>
        <v xml:space="preserve">No </v>
      </c>
      <c r="Z316" s="52" t="str">
        <f>Table1[[#This Row],[Standard Opt/Mandatory]]</f>
        <v>n/a</v>
      </c>
      <c r="AA316" s="52" t="s">
        <v>47</v>
      </c>
      <c r="AB316" s="52" t="s">
        <v>1727</v>
      </c>
      <c r="AC316" s="52" t="str">
        <f>Table1[[#This Row],[Standard code for all incident types (Y/N)]]</f>
        <v xml:space="preserve">No </v>
      </c>
      <c r="AD316" s="52" t="str">
        <f>Table1[[#This Row],[Standard Opt/Mandatory]]</f>
        <v>n/a</v>
      </c>
      <c r="AE316" s="52" t="str">
        <f>Table1[[#This Row],[Standard code for all incident types (Y/N)]]</f>
        <v xml:space="preserve">No </v>
      </c>
      <c r="AF316" s="52" t="str">
        <f>Table1[[#This Row],[Standard Opt/Mandatory]]</f>
        <v>n/a</v>
      </c>
      <c r="AG316" s="52"/>
    </row>
    <row r="317" spans="1:33" ht="15" customHeight="1" x14ac:dyDescent="0.25">
      <c r="A317" s="52">
        <f t="shared" si="103"/>
        <v>3</v>
      </c>
      <c r="B317" s="52">
        <f t="shared" si="104"/>
        <v>1</v>
      </c>
      <c r="C317" s="52">
        <f t="shared" si="105"/>
        <v>10</v>
      </c>
      <c r="D317" s="52" t="str">
        <f t="shared" si="106"/>
        <v/>
      </c>
      <c r="E317" s="52" t="str">
        <f t="shared" si="97"/>
        <v>3.1.10</v>
      </c>
      <c r="F317" s="52" t="s">
        <v>2694</v>
      </c>
      <c r="G317" s="52" t="str">
        <f t="shared" si="98"/>
        <v>3 - Outcome based codes</v>
      </c>
      <c r="H317" s="52" t="s">
        <v>2705</v>
      </c>
      <c r="I317" s="52" t="str">
        <f t="shared" si="99"/>
        <v>3.1 - Patient safety incident</v>
      </c>
      <c r="J317" s="52" t="s">
        <v>52</v>
      </c>
      <c r="K317" s="52" t="str">
        <f t="shared" si="100"/>
        <v>3.1.10 - Underlying causes</v>
      </c>
      <c r="L317" s="52"/>
      <c r="M317" s="52" t="str">
        <f t="shared" si="101"/>
        <v/>
      </c>
      <c r="N317" s="56" t="str">
        <f t="shared" si="102"/>
        <v>Underlying causes</v>
      </c>
      <c r="O317" s="56" t="str">
        <f>Table1[Full Reference Number]&amp;" - "&amp;Table1[Final Code level Name]</f>
        <v>3.1.10 - Underlying causes</v>
      </c>
      <c r="P317" s="56" t="s">
        <v>2171</v>
      </c>
      <c r="Q317" s="52" t="s">
        <v>1744</v>
      </c>
      <c r="R317" s="52" t="s">
        <v>1561</v>
      </c>
      <c r="S317" s="52" t="s">
        <v>1746</v>
      </c>
      <c r="T317" s="52" t="s">
        <v>1561</v>
      </c>
      <c r="U317" s="52" t="str">
        <f>Table1[[#This Row],[Standard code for all incident types (Y/N)]]</f>
        <v xml:space="preserve">No </v>
      </c>
      <c r="V317" s="52" t="str">
        <f>Table1[[#This Row],[Standard Opt/Mandatory]]</f>
        <v>n/a</v>
      </c>
      <c r="W317" s="52" t="str">
        <f>Table1[[#This Row],[Standard code for all incident types (Y/N)]]</f>
        <v xml:space="preserve">No </v>
      </c>
      <c r="X317" s="52" t="str">
        <f>Table1[[#This Row],[Standard Opt/Mandatory]]</f>
        <v>n/a</v>
      </c>
      <c r="Y317" s="52" t="str">
        <f>Table1[[#This Row],[Standard code for all incident types (Y/N)]]</f>
        <v xml:space="preserve">No </v>
      </c>
      <c r="Z317" s="52" t="str">
        <f>Table1[[#This Row],[Standard Opt/Mandatory]]</f>
        <v>n/a</v>
      </c>
      <c r="AA317" s="52" t="s">
        <v>47</v>
      </c>
      <c r="AB317" s="52" t="s">
        <v>1727</v>
      </c>
      <c r="AC317" s="52" t="str">
        <f>Table1[[#This Row],[Standard code for all incident types (Y/N)]]</f>
        <v xml:space="preserve">No </v>
      </c>
      <c r="AD317" s="52" t="str">
        <f>Table1[[#This Row],[Standard Opt/Mandatory]]</f>
        <v>n/a</v>
      </c>
      <c r="AE317" s="52" t="str">
        <f>Table1[[#This Row],[Standard code for all incident types (Y/N)]]</f>
        <v xml:space="preserve">No </v>
      </c>
      <c r="AF317" s="52" t="str">
        <f>Table1[[#This Row],[Standard Opt/Mandatory]]</f>
        <v>n/a</v>
      </c>
      <c r="AG317" s="52"/>
    </row>
    <row r="318" spans="1:33" ht="15" customHeight="1" x14ac:dyDescent="0.25">
      <c r="A318" s="52">
        <f t="shared" si="103"/>
        <v>3</v>
      </c>
      <c r="B318" s="52">
        <f t="shared" si="104"/>
        <v>1</v>
      </c>
      <c r="C318" s="52">
        <f t="shared" si="105"/>
        <v>11</v>
      </c>
      <c r="D318" s="52" t="str">
        <f t="shared" si="106"/>
        <v/>
      </c>
      <c r="E318" s="52" t="str">
        <f t="shared" si="97"/>
        <v>3.1.11</v>
      </c>
      <c r="F318" s="52" t="s">
        <v>2694</v>
      </c>
      <c r="G318" s="52" t="str">
        <f t="shared" si="98"/>
        <v>3 - Outcome based codes</v>
      </c>
      <c r="H318" s="52" t="s">
        <v>2705</v>
      </c>
      <c r="I318" s="52" t="str">
        <f t="shared" si="99"/>
        <v>3.1 - Patient safety incident</v>
      </c>
      <c r="J318" s="52" t="s">
        <v>55</v>
      </c>
      <c r="K318" s="52" t="str">
        <f t="shared" si="100"/>
        <v>3.1.11 - Right or wrong medicine</v>
      </c>
      <c r="L318" s="52"/>
      <c r="M318" s="52" t="str">
        <f t="shared" si="101"/>
        <v/>
      </c>
      <c r="N318" s="56" t="str">
        <f t="shared" si="102"/>
        <v>Right or wrong medicine</v>
      </c>
      <c r="O318" s="56" t="str">
        <f>Table1[Full Reference Number]&amp;" - "&amp;Table1[Final Code level Name]</f>
        <v>3.1.11 - Right or wrong medicine</v>
      </c>
      <c r="P318" s="56"/>
      <c r="Q318" s="52" t="s">
        <v>1743</v>
      </c>
      <c r="R318" s="52" t="s">
        <v>1561</v>
      </c>
      <c r="S318" s="52" t="s">
        <v>1746</v>
      </c>
      <c r="T318" s="52" t="s">
        <v>1561</v>
      </c>
      <c r="U318" s="52" t="str">
        <f>Table1[[#This Row],[Standard code for all incident types (Y/N)]]</f>
        <v xml:space="preserve">No </v>
      </c>
      <c r="V318" s="52" t="str">
        <f>Table1[[#This Row],[Standard Opt/Mandatory]]</f>
        <v>n/a</v>
      </c>
      <c r="W318" s="52" t="str">
        <f>Table1[[#This Row],[Standard code for all incident types (Y/N)]]</f>
        <v xml:space="preserve">No </v>
      </c>
      <c r="X318" s="52" t="str">
        <f>Table1[[#This Row],[Standard Opt/Mandatory]]</f>
        <v>n/a</v>
      </c>
      <c r="Y318" s="52" t="str">
        <f>Table1[[#This Row],[Standard code for all incident types (Y/N)]]</f>
        <v xml:space="preserve">No </v>
      </c>
      <c r="Z318" s="52" t="str">
        <f>Table1[[#This Row],[Standard Opt/Mandatory]]</f>
        <v>n/a</v>
      </c>
      <c r="AA318" s="52" t="s">
        <v>47</v>
      </c>
      <c r="AB318" s="52" t="s">
        <v>1727</v>
      </c>
      <c r="AC318" s="52" t="str">
        <f>Table1[[#This Row],[Standard code for all incident types (Y/N)]]</f>
        <v xml:space="preserve">No </v>
      </c>
      <c r="AD318" s="52" t="str">
        <f>Table1[[#This Row],[Standard Opt/Mandatory]]</f>
        <v>n/a</v>
      </c>
      <c r="AE318" s="52" t="str">
        <f>Table1[[#This Row],[Standard code for all incident types (Y/N)]]</f>
        <v xml:space="preserve">No </v>
      </c>
      <c r="AF318" s="52" t="str">
        <f>Table1[[#This Row],[Standard Opt/Mandatory]]</f>
        <v>n/a</v>
      </c>
      <c r="AG318" s="52"/>
    </row>
    <row r="319" spans="1:33" ht="15" customHeight="1" x14ac:dyDescent="0.25">
      <c r="A319" s="52">
        <f t="shared" si="103"/>
        <v>3</v>
      </c>
      <c r="B319" s="52">
        <f t="shared" si="104"/>
        <v>1</v>
      </c>
      <c r="C319" s="52">
        <f t="shared" si="105"/>
        <v>12</v>
      </c>
      <c r="D319" s="52" t="str">
        <f t="shared" si="106"/>
        <v/>
      </c>
      <c r="E319" s="52" t="str">
        <f t="shared" si="97"/>
        <v>3.1.12</v>
      </c>
      <c r="F319" s="52" t="s">
        <v>2694</v>
      </c>
      <c r="G319" s="52" t="str">
        <f t="shared" si="98"/>
        <v>3 - Outcome based codes</v>
      </c>
      <c r="H319" s="52" t="s">
        <v>2705</v>
      </c>
      <c r="I319" s="52" t="str">
        <f t="shared" si="99"/>
        <v>3.1 - Patient safety incident</v>
      </c>
      <c r="J319" s="52" t="s">
        <v>2378</v>
      </c>
      <c r="K319" s="52" t="str">
        <f t="shared" si="100"/>
        <v>3.1.12 - Actions taken to minimise impact (for NRLS report)</v>
      </c>
      <c r="L319" s="52"/>
      <c r="M319" s="52" t="str">
        <f t="shared" si="101"/>
        <v/>
      </c>
      <c r="N319" s="56" t="str">
        <f t="shared" si="102"/>
        <v>Actions taken to minimise impact (for NRLS report)</v>
      </c>
      <c r="O319" s="56" t="str">
        <f>Table1[Full Reference Number]&amp;" - "&amp;Table1[Final Code level Name]</f>
        <v>3.1.12 - Actions taken to minimise impact (for NRLS report)</v>
      </c>
      <c r="P319" s="56"/>
      <c r="Q319" s="52" t="s">
        <v>1744</v>
      </c>
      <c r="R319" s="52" t="s">
        <v>1561</v>
      </c>
      <c r="S319" s="52" t="s">
        <v>1746</v>
      </c>
      <c r="T319" s="52" t="s">
        <v>1561</v>
      </c>
      <c r="U319" s="52" t="str">
        <f>Table1[[#This Row],[Standard code for all incident types (Y/N)]]</f>
        <v xml:space="preserve">No </v>
      </c>
      <c r="V319" s="52" t="str">
        <f>Table1[[#This Row],[Standard Opt/Mandatory]]</f>
        <v>n/a</v>
      </c>
      <c r="W319" s="52" t="str">
        <f>Table1[[#This Row],[Standard code for all incident types (Y/N)]]</f>
        <v xml:space="preserve">No </v>
      </c>
      <c r="X319" s="52" t="str">
        <f>Table1[[#This Row],[Standard Opt/Mandatory]]</f>
        <v>n/a</v>
      </c>
      <c r="Y319" s="52" t="str">
        <f>Table1[[#This Row],[Standard code for all incident types (Y/N)]]</f>
        <v xml:space="preserve">No </v>
      </c>
      <c r="Z319" s="52" t="str">
        <f>Table1[[#This Row],[Standard Opt/Mandatory]]</f>
        <v>n/a</v>
      </c>
      <c r="AA319" s="52" t="s">
        <v>47</v>
      </c>
      <c r="AB319" s="52" t="s">
        <v>1727</v>
      </c>
      <c r="AC319" s="52" t="str">
        <f>Table1[[#This Row],[Standard code for all incident types (Y/N)]]</f>
        <v xml:space="preserve">No </v>
      </c>
      <c r="AD319" s="52" t="str">
        <f>Table1[[#This Row],[Standard Opt/Mandatory]]</f>
        <v>n/a</v>
      </c>
      <c r="AE319" s="52" t="str">
        <f>Table1[[#This Row],[Standard code for all incident types (Y/N)]]</f>
        <v xml:space="preserve">No </v>
      </c>
      <c r="AF319" s="52" t="str">
        <f>Table1[[#This Row],[Standard Opt/Mandatory]]</f>
        <v>n/a</v>
      </c>
      <c r="AG319" s="52"/>
    </row>
    <row r="320" spans="1:33" ht="15" customHeight="1" x14ac:dyDescent="0.25">
      <c r="A320" s="52">
        <f t="shared" si="103"/>
        <v>3</v>
      </c>
      <c r="B320" s="52">
        <f t="shared" si="104"/>
        <v>1</v>
      </c>
      <c r="C320" s="52">
        <f t="shared" si="105"/>
        <v>13</v>
      </c>
      <c r="D320" s="52" t="str">
        <f t="shared" si="106"/>
        <v/>
      </c>
      <c r="E320" s="52" t="str">
        <f t="shared" si="97"/>
        <v>3.1.13</v>
      </c>
      <c r="F320" s="52" t="s">
        <v>2694</v>
      </c>
      <c r="G320" s="52" t="str">
        <f t="shared" si="98"/>
        <v>3 - Outcome based codes</v>
      </c>
      <c r="H320" s="52" t="s">
        <v>2705</v>
      </c>
      <c r="I320" s="52" t="str">
        <f t="shared" si="99"/>
        <v>3.1 - Patient safety incident</v>
      </c>
      <c r="J320" s="52" t="s">
        <v>2379</v>
      </c>
      <c r="K320" s="52" t="str">
        <f t="shared" si="100"/>
        <v>3.1.13 - Action taken (for NRLS report)</v>
      </c>
      <c r="L320" s="52"/>
      <c r="M320" s="52" t="str">
        <f t="shared" si="101"/>
        <v/>
      </c>
      <c r="N320" s="56" t="str">
        <f t="shared" si="102"/>
        <v>Action taken (for NRLS report)</v>
      </c>
      <c r="O320" s="56" t="str">
        <f>Table1[Full Reference Number]&amp;" - "&amp;Table1[Final Code level Name]</f>
        <v>3.1.13 - Action taken (for NRLS report)</v>
      </c>
      <c r="P320" s="56"/>
      <c r="Q320" s="52" t="s">
        <v>1744</v>
      </c>
      <c r="R320" s="52" t="s">
        <v>1561</v>
      </c>
      <c r="S320" s="52" t="s">
        <v>1746</v>
      </c>
      <c r="T320" s="52" t="s">
        <v>1561</v>
      </c>
      <c r="U320" s="52" t="str">
        <f>Table1[[#This Row],[Standard code for all incident types (Y/N)]]</f>
        <v xml:space="preserve">No </v>
      </c>
      <c r="V320" s="52" t="str">
        <f>Table1[[#This Row],[Standard Opt/Mandatory]]</f>
        <v>n/a</v>
      </c>
      <c r="W320" s="52" t="str">
        <f>Table1[[#This Row],[Standard code for all incident types (Y/N)]]</f>
        <v xml:space="preserve">No </v>
      </c>
      <c r="X320" s="52" t="str">
        <f>Table1[[#This Row],[Standard Opt/Mandatory]]</f>
        <v>n/a</v>
      </c>
      <c r="Y320" s="52" t="str">
        <f>Table1[[#This Row],[Standard code for all incident types (Y/N)]]</f>
        <v xml:space="preserve">No </v>
      </c>
      <c r="Z320" s="52" t="str">
        <f>Table1[[#This Row],[Standard Opt/Mandatory]]</f>
        <v>n/a</v>
      </c>
      <c r="AA320" s="52" t="s">
        <v>47</v>
      </c>
      <c r="AB320" s="52" t="s">
        <v>1727</v>
      </c>
      <c r="AC320" s="52" t="str">
        <f>Table1[[#This Row],[Standard code for all incident types (Y/N)]]</f>
        <v xml:space="preserve">No </v>
      </c>
      <c r="AD320" s="52" t="str">
        <f>Table1[[#This Row],[Standard Opt/Mandatory]]</f>
        <v>n/a</v>
      </c>
      <c r="AE320" s="52" t="str">
        <f>Table1[[#This Row],[Standard code for all incident types (Y/N)]]</f>
        <v xml:space="preserve">No </v>
      </c>
      <c r="AF320" s="52" t="str">
        <f>Table1[[#This Row],[Standard Opt/Mandatory]]</f>
        <v>n/a</v>
      </c>
      <c r="AG320" s="52"/>
    </row>
    <row r="321" spans="1:33" ht="15" customHeight="1" x14ac:dyDescent="0.25">
      <c r="A321" s="52">
        <f t="shared" si="103"/>
        <v>3</v>
      </c>
      <c r="B321" s="52">
        <f t="shared" si="104"/>
        <v>1</v>
      </c>
      <c r="C321" s="52">
        <f t="shared" si="105"/>
        <v>14</v>
      </c>
      <c r="D321" s="52" t="str">
        <f t="shared" si="106"/>
        <v/>
      </c>
      <c r="E321" s="52" t="str">
        <f t="shared" si="97"/>
        <v>3.1.14</v>
      </c>
      <c r="F321" s="52" t="s">
        <v>2694</v>
      </c>
      <c r="G321" s="52" t="str">
        <f t="shared" si="98"/>
        <v>3 - Outcome based codes</v>
      </c>
      <c r="H321" s="52" t="s">
        <v>2705</v>
      </c>
      <c r="I321" s="52" t="str">
        <f t="shared" si="99"/>
        <v>3.1 - Patient safety incident</v>
      </c>
      <c r="J321" s="52" t="s">
        <v>2893</v>
      </c>
      <c r="K321" s="52" t="str">
        <f t="shared" si="100"/>
        <v>3.1.14 - NRLS reference</v>
      </c>
      <c r="L321" s="52"/>
      <c r="M321" s="52" t="str">
        <f t="shared" si="101"/>
        <v/>
      </c>
      <c r="N321" s="56" t="str">
        <f t="shared" si="102"/>
        <v>NRLS reference</v>
      </c>
      <c r="O321" s="56" t="str">
        <f>Table1[Full Reference Number]&amp;" - "&amp;Table1[Final Code level Name]</f>
        <v>3.1.14 - NRLS reference</v>
      </c>
      <c r="P321" s="56"/>
      <c r="Q321" s="52" t="s">
        <v>1744</v>
      </c>
      <c r="R321" s="52" t="s">
        <v>1561</v>
      </c>
      <c r="S321" s="52" t="s">
        <v>1746</v>
      </c>
      <c r="T321" s="52" t="s">
        <v>1561</v>
      </c>
      <c r="U321" s="52" t="str">
        <f>Table1[[#This Row],[Standard code for all incident types (Y/N)]]</f>
        <v xml:space="preserve">No </v>
      </c>
      <c r="V321" s="52" t="str">
        <f>Table1[[#This Row],[Standard Opt/Mandatory]]</f>
        <v>n/a</v>
      </c>
      <c r="W321" s="52" t="str">
        <f>Table1[[#This Row],[Standard code for all incident types (Y/N)]]</f>
        <v xml:space="preserve">No </v>
      </c>
      <c r="X321" s="52" t="str">
        <f>Table1[[#This Row],[Standard Opt/Mandatory]]</f>
        <v>n/a</v>
      </c>
      <c r="Y321" s="52" t="str">
        <f>Table1[[#This Row],[Standard code for all incident types (Y/N)]]</f>
        <v xml:space="preserve">No </v>
      </c>
      <c r="Z321" s="52" t="str">
        <f>Table1[[#This Row],[Standard Opt/Mandatory]]</f>
        <v>n/a</v>
      </c>
      <c r="AA321" s="52" t="s">
        <v>47</v>
      </c>
      <c r="AB321" s="52" t="s">
        <v>1727</v>
      </c>
      <c r="AC321" s="52" t="str">
        <f>Table1[[#This Row],[Standard code for all incident types (Y/N)]]</f>
        <v xml:space="preserve">No </v>
      </c>
      <c r="AD321" s="52" t="str">
        <f>Table1[[#This Row],[Standard Opt/Mandatory]]</f>
        <v>n/a</v>
      </c>
      <c r="AE321" s="52" t="str">
        <f>Table1[[#This Row],[Standard code for all incident types (Y/N)]]</f>
        <v xml:space="preserve">No </v>
      </c>
      <c r="AF321" s="52" t="str">
        <f>Table1[[#This Row],[Standard Opt/Mandatory]]</f>
        <v>n/a</v>
      </c>
      <c r="AG321" s="52"/>
    </row>
    <row r="322" spans="1:33" ht="15" customHeight="1" x14ac:dyDescent="0.25">
      <c r="A322" s="52">
        <f t="shared" si="103"/>
        <v>3</v>
      </c>
      <c r="B322" s="52">
        <f t="shared" si="104"/>
        <v>2</v>
      </c>
      <c r="C322" s="52" t="str">
        <f t="shared" si="105"/>
        <v/>
      </c>
      <c r="D322" s="52" t="str">
        <f t="shared" si="106"/>
        <v/>
      </c>
      <c r="E322" s="53" t="str">
        <f>A322&amp;IF(B322="","","."&amp;B322)&amp;IF(C322="","","."&amp;C322)&amp;IF(D322="","","."&amp;D322)</f>
        <v>3.2</v>
      </c>
      <c r="F322" s="52" t="s">
        <v>2694</v>
      </c>
      <c r="G322" s="54" t="str">
        <f>A322&amp;" - "&amp;F322</f>
        <v>3 - Outcome based codes</v>
      </c>
      <c r="H322" s="52" t="s">
        <v>2706</v>
      </c>
      <c r="I322" s="54" t="str">
        <f>IF(B322="","",A322&amp;"."&amp;B322&amp;" - "&amp;H322)</f>
        <v>3.2 - Duty of candour incident</v>
      </c>
      <c r="J322" s="52"/>
      <c r="K322" s="54" t="str">
        <f>IF(C322="","",A322&amp;"."&amp;B322&amp;"."&amp;C322&amp;" - "&amp;J322)</f>
        <v/>
      </c>
      <c r="L322" s="52"/>
      <c r="M322" s="54" t="str">
        <f>IF(D322="","",A322&amp;"."&amp;B322&amp;"."&amp;C322&amp;"."&amp;D322&amp;" - "&amp;L322)</f>
        <v/>
      </c>
      <c r="N322" s="59" t="str">
        <f>IF(NOT(ISBLANK(L322)),L322,
IF(NOT(ISBLANK(J322)),J322,
IF(NOT(ISBLANK(H322)),H322,
IF(NOT(ISBLANK(F322)),F322))))</f>
        <v>Duty of candour incident</v>
      </c>
      <c r="O322" s="59" t="str">
        <f>Table1[Full Reference Number]&amp;" - "&amp;Table1[Final Code level Name]</f>
        <v>3.2 - Duty of candour incident</v>
      </c>
      <c r="P322" s="56"/>
      <c r="Q322" s="56" t="s">
        <v>837</v>
      </c>
      <c r="R322" s="52" t="s">
        <v>1561</v>
      </c>
      <c r="S322" s="52" t="s">
        <v>1746</v>
      </c>
      <c r="T322" s="52" t="s">
        <v>1561</v>
      </c>
      <c r="U322" s="52" t="str">
        <f>Table1[[#This Row],[Standard code for all incident types (Y/N)]]</f>
        <v xml:space="preserve">No </v>
      </c>
      <c r="V322" s="52" t="str">
        <f>Table1[[#This Row],[Standard Opt/Mandatory]]</f>
        <v>n/a</v>
      </c>
      <c r="W322" s="52" t="str">
        <f>Table1[[#This Row],[Standard code for all incident types (Y/N)]]</f>
        <v xml:space="preserve">No </v>
      </c>
      <c r="X322" s="52" t="str">
        <f>Table1[[#This Row],[Standard Opt/Mandatory]]</f>
        <v>n/a</v>
      </c>
      <c r="Y322" s="52" t="str">
        <f>Table1[[#This Row],[Standard code for all incident types (Y/N)]]</f>
        <v xml:space="preserve">No </v>
      </c>
      <c r="Z322" s="52" t="str">
        <f>Table1[[#This Row],[Standard Opt/Mandatory]]</f>
        <v>n/a</v>
      </c>
      <c r="AA322" s="52" t="s">
        <v>47</v>
      </c>
      <c r="AB322" s="52" t="s">
        <v>1727</v>
      </c>
      <c r="AC322" s="52" t="str">
        <f>Table1[[#This Row],[Standard code for all incident types (Y/N)]]</f>
        <v xml:space="preserve">No </v>
      </c>
      <c r="AD322" s="52" t="str">
        <f>Table1[[#This Row],[Standard Opt/Mandatory]]</f>
        <v>n/a</v>
      </c>
      <c r="AE322" s="52" t="str">
        <f>Table1[[#This Row],[Standard code for all incident types (Y/N)]]</f>
        <v xml:space="preserve">No </v>
      </c>
      <c r="AF322" s="52" t="str">
        <f>Table1[[#This Row],[Standard Opt/Mandatory]]</f>
        <v>n/a</v>
      </c>
      <c r="AG322" s="52"/>
    </row>
    <row r="323" spans="1:33" ht="15" customHeight="1" x14ac:dyDescent="0.25">
      <c r="A323" s="52">
        <f t="shared" si="103"/>
        <v>3</v>
      </c>
      <c r="B323" s="52">
        <f t="shared" si="104"/>
        <v>2</v>
      </c>
      <c r="C323" s="52">
        <f t="shared" si="105"/>
        <v>1</v>
      </c>
      <c r="D323" s="52" t="str">
        <f t="shared" si="106"/>
        <v/>
      </c>
      <c r="E323" s="53" t="str">
        <f>A323&amp;IF(B323="","","."&amp;B323)&amp;IF(C323="","","."&amp;C323)&amp;IF(D323="","","."&amp;D323)</f>
        <v>3.2.1</v>
      </c>
      <c r="F323" s="52" t="s">
        <v>2694</v>
      </c>
      <c r="G323" s="54" t="str">
        <f>A323&amp;" - "&amp;F323</f>
        <v>3 - Outcome based codes</v>
      </c>
      <c r="H323" s="52" t="s">
        <v>2706</v>
      </c>
      <c r="I323" s="54" t="str">
        <f>IF(B323="","",A323&amp;"."&amp;B323&amp;" - "&amp;H323)</f>
        <v>3.2 - Duty of candour incident</v>
      </c>
      <c r="J323" s="52" t="s">
        <v>2754</v>
      </c>
      <c r="K323" s="54" t="str">
        <f>IF(C323="","",A323&amp;"."&amp;B323&amp;"."&amp;C323&amp;" - "&amp;J323)</f>
        <v>3.2.1 - Is this a duty of candour incident?</v>
      </c>
      <c r="L323" s="52"/>
      <c r="M323" s="54" t="str">
        <f>IF(D323="","",A323&amp;"."&amp;B323&amp;"."&amp;C323&amp;"."&amp;D323&amp;" - "&amp;L323)</f>
        <v/>
      </c>
      <c r="N323" s="59" t="str">
        <f>IF(NOT(ISBLANK(L323)),L323,
IF(NOT(ISBLANK(J323)),J323,
IF(NOT(ISBLANK(H323)),H323,
IF(NOT(ISBLANK(F323)),F323))))</f>
        <v>Is this a duty of candour incident?</v>
      </c>
      <c r="O323" s="59" t="str">
        <f>Table1[Full Reference Number]&amp;" - "&amp;Table1[Final Code level Name]</f>
        <v>3.2.1 - Is this a duty of candour incident?</v>
      </c>
      <c r="P323" s="56"/>
      <c r="Q323" s="52" t="s">
        <v>1743</v>
      </c>
      <c r="R323" s="52" t="s">
        <v>1561</v>
      </c>
      <c r="S323" s="52" t="s">
        <v>1746</v>
      </c>
      <c r="T323" s="52" t="s">
        <v>1561</v>
      </c>
      <c r="U323" s="52" t="str">
        <f>Table1[[#This Row],[Standard code for all incident types (Y/N)]]</f>
        <v xml:space="preserve">No </v>
      </c>
      <c r="V323" s="52" t="str">
        <f>Table1[[#This Row],[Standard Opt/Mandatory]]</f>
        <v>n/a</v>
      </c>
      <c r="W323" s="52" t="str">
        <f>Table1[[#This Row],[Standard code for all incident types (Y/N)]]</f>
        <v xml:space="preserve">No </v>
      </c>
      <c r="X323" s="52" t="str">
        <f>Table1[[#This Row],[Standard Opt/Mandatory]]</f>
        <v>n/a</v>
      </c>
      <c r="Y323" s="52" t="str">
        <f>Table1[[#This Row],[Standard code for all incident types (Y/N)]]</f>
        <v xml:space="preserve">No </v>
      </c>
      <c r="Z323" s="52" t="str">
        <f>Table1[[#This Row],[Standard Opt/Mandatory]]</f>
        <v>n/a</v>
      </c>
      <c r="AA323" s="52" t="s">
        <v>47</v>
      </c>
      <c r="AB323" s="52" t="s">
        <v>1730</v>
      </c>
      <c r="AC323" s="52" t="str">
        <f>Table1[[#This Row],[Standard code for all incident types (Y/N)]]</f>
        <v xml:space="preserve">No </v>
      </c>
      <c r="AD323" s="52" t="str">
        <f>Table1[[#This Row],[Standard Opt/Mandatory]]</f>
        <v>n/a</v>
      </c>
      <c r="AE323" s="52" t="str">
        <f>Table1[[#This Row],[Standard code for all incident types (Y/N)]]</f>
        <v xml:space="preserve">No </v>
      </c>
      <c r="AF323" s="52" t="str">
        <f>Table1[[#This Row],[Standard Opt/Mandatory]]</f>
        <v>n/a</v>
      </c>
      <c r="AG323" s="52" t="s">
        <v>2680</v>
      </c>
    </row>
    <row r="324" spans="1:33" ht="15" customHeight="1" x14ac:dyDescent="0.25">
      <c r="A324" s="52">
        <f t="shared" si="103"/>
        <v>3</v>
      </c>
      <c r="B324" s="52">
        <f t="shared" si="104"/>
        <v>2</v>
      </c>
      <c r="C324" s="52">
        <f t="shared" si="105"/>
        <v>2</v>
      </c>
      <c r="D324" s="52" t="str">
        <f t="shared" si="106"/>
        <v/>
      </c>
      <c r="E324" s="53" t="str">
        <f>A324&amp;IF(B324="","","."&amp;B324)&amp;IF(C324="","","."&amp;C324)&amp;IF(D324="","","."&amp;D324)</f>
        <v>3.2.2</v>
      </c>
      <c r="F324" s="52" t="s">
        <v>2694</v>
      </c>
      <c r="G324" s="54" t="str">
        <f>A324&amp;" - "&amp;F324</f>
        <v>3 - Outcome based codes</v>
      </c>
      <c r="H324" s="52" t="s">
        <v>2706</v>
      </c>
      <c r="I324" s="54" t="str">
        <f>IF(B324="","",A324&amp;"."&amp;B324&amp;" - "&amp;H324)</f>
        <v>3.2 - Duty of candour incident</v>
      </c>
      <c r="J324" s="52" t="s">
        <v>2755</v>
      </c>
      <c r="K324" s="54" t="str">
        <f>IF(C324="","",A324&amp;"."&amp;B324&amp;"."&amp;C324&amp;" - "&amp;J324)</f>
        <v>3.2.2 - Date of initial doc report to patient</v>
      </c>
      <c r="L324" s="52"/>
      <c r="M324" s="54" t="str">
        <f>IF(D324="","",A324&amp;"."&amp;B324&amp;"."&amp;C324&amp;"."&amp;D324&amp;" - "&amp;L324)</f>
        <v/>
      </c>
      <c r="N324" s="59" t="str">
        <f>IF(NOT(ISBLANK(L324)),L324,
IF(NOT(ISBLANK(J324)),J324,
IF(NOT(ISBLANK(H324)),H324,
IF(NOT(ISBLANK(F324)),F324))))</f>
        <v>Date of initial doc report to patient</v>
      </c>
      <c r="O324" s="59" t="str">
        <f>Table1[Full Reference Number]&amp;" - "&amp;Table1[Final Code level Name]</f>
        <v>3.2.2 - Date of initial doc report to patient</v>
      </c>
      <c r="P324" s="56"/>
      <c r="Q324" s="56" t="s">
        <v>1749</v>
      </c>
      <c r="R324" s="52" t="s">
        <v>1561</v>
      </c>
      <c r="S324" s="52" t="s">
        <v>1746</v>
      </c>
      <c r="T324" s="52" t="s">
        <v>1561</v>
      </c>
      <c r="U324" s="52" t="str">
        <f>Table1[[#This Row],[Standard code for all incident types (Y/N)]]</f>
        <v xml:space="preserve">No </v>
      </c>
      <c r="V324" s="52" t="str">
        <f>Table1[[#This Row],[Standard Opt/Mandatory]]</f>
        <v>n/a</v>
      </c>
      <c r="W324" s="52" t="str">
        <f>Table1[[#This Row],[Standard code for all incident types (Y/N)]]</f>
        <v xml:space="preserve">No </v>
      </c>
      <c r="X324" s="52" t="str">
        <f>Table1[[#This Row],[Standard Opt/Mandatory]]</f>
        <v>n/a</v>
      </c>
      <c r="Y324" s="52" t="str">
        <f>Table1[[#This Row],[Standard code for all incident types (Y/N)]]</f>
        <v xml:space="preserve">No </v>
      </c>
      <c r="Z324" s="52" t="str">
        <f>Table1[[#This Row],[Standard Opt/Mandatory]]</f>
        <v>n/a</v>
      </c>
      <c r="AA324" s="52" t="s">
        <v>47</v>
      </c>
      <c r="AB324" s="52" t="s">
        <v>1730</v>
      </c>
      <c r="AC324" s="52" t="str">
        <f>Table1[[#This Row],[Standard code for all incident types (Y/N)]]</f>
        <v xml:space="preserve">No </v>
      </c>
      <c r="AD324" s="52" t="str">
        <f>Table1[[#This Row],[Standard Opt/Mandatory]]</f>
        <v>n/a</v>
      </c>
      <c r="AE324" s="52" t="str">
        <f>Table1[[#This Row],[Standard code for all incident types (Y/N)]]</f>
        <v xml:space="preserve">No </v>
      </c>
      <c r="AF324" s="52" t="str">
        <f>Table1[[#This Row],[Standard Opt/Mandatory]]</f>
        <v>n/a</v>
      </c>
      <c r="AG324" s="52"/>
    </row>
    <row r="325" spans="1:33" ht="15" customHeight="1" x14ac:dyDescent="0.25">
      <c r="A325" s="52">
        <f t="shared" si="103"/>
        <v>3</v>
      </c>
      <c r="B325" s="52">
        <f t="shared" si="104"/>
        <v>2</v>
      </c>
      <c r="C325" s="52">
        <f t="shared" si="105"/>
        <v>3</v>
      </c>
      <c r="D325" s="52" t="str">
        <f t="shared" si="106"/>
        <v/>
      </c>
      <c r="E325" s="53" t="str">
        <f>A325&amp;IF(B325="","","."&amp;B325)&amp;IF(C325="","","."&amp;C325)&amp;IF(D325="","","."&amp;D325)</f>
        <v>3.2.3</v>
      </c>
      <c r="F325" s="52" t="s">
        <v>2694</v>
      </c>
      <c r="G325" s="54" t="str">
        <f>A325&amp;" - "&amp;F325</f>
        <v>3 - Outcome based codes</v>
      </c>
      <c r="H325" s="52" t="s">
        <v>2706</v>
      </c>
      <c r="I325" s="54" t="str">
        <f>IF(B325="","",A325&amp;"."&amp;B325&amp;" - "&amp;H325)</f>
        <v>3.2 - Duty of candour incident</v>
      </c>
      <c r="J325" s="52" t="s">
        <v>2756</v>
      </c>
      <c r="K325" s="54" t="str">
        <f>IF(C325="","",A325&amp;"."&amp;B325&amp;"."&amp;C325&amp;" - "&amp;J325)</f>
        <v>3.2.3 - Time of initial doc report to patient</v>
      </c>
      <c r="L325" s="52"/>
      <c r="M325" s="54" t="str">
        <f>IF(D325="","",A325&amp;"."&amp;B325&amp;"."&amp;C325&amp;"."&amp;D325&amp;" - "&amp;L325)</f>
        <v/>
      </c>
      <c r="N325" s="59" t="str">
        <f>IF(NOT(ISBLANK(L325)),L325,
IF(NOT(ISBLANK(J325)),J325,
IF(NOT(ISBLANK(H325)),H325,
IF(NOT(ISBLANK(F325)),F325))))</f>
        <v>Time of initial doc report to patient</v>
      </c>
      <c r="O325" s="59" t="str">
        <f>Table1[Full Reference Number]&amp;" - "&amp;Table1[Final Code level Name]</f>
        <v>3.2.3 - Time of initial doc report to patient</v>
      </c>
      <c r="P325" s="56"/>
      <c r="Q325" s="56" t="s">
        <v>1749</v>
      </c>
      <c r="R325" s="52" t="s">
        <v>1561</v>
      </c>
      <c r="S325" s="52" t="s">
        <v>1746</v>
      </c>
      <c r="T325" s="52" t="s">
        <v>1561</v>
      </c>
      <c r="U325" s="52" t="str">
        <f>Table1[[#This Row],[Standard code for all incident types (Y/N)]]</f>
        <v xml:space="preserve">No </v>
      </c>
      <c r="V325" s="52" t="str">
        <f>Table1[[#This Row],[Standard Opt/Mandatory]]</f>
        <v>n/a</v>
      </c>
      <c r="W325" s="52" t="str">
        <f>Table1[[#This Row],[Standard code for all incident types (Y/N)]]</f>
        <v xml:space="preserve">No </v>
      </c>
      <c r="X325" s="52" t="str">
        <f>Table1[[#This Row],[Standard Opt/Mandatory]]</f>
        <v>n/a</v>
      </c>
      <c r="Y325" s="52" t="str">
        <f>Table1[[#This Row],[Standard code for all incident types (Y/N)]]</f>
        <v xml:space="preserve">No </v>
      </c>
      <c r="Z325" s="52" t="str">
        <f>Table1[[#This Row],[Standard Opt/Mandatory]]</f>
        <v>n/a</v>
      </c>
      <c r="AA325" s="52" t="s">
        <v>47</v>
      </c>
      <c r="AB325" s="52" t="s">
        <v>1730</v>
      </c>
      <c r="AC325" s="52" t="str">
        <f>Table1[[#This Row],[Standard code for all incident types (Y/N)]]</f>
        <v xml:space="preserve">No </v>
      </c>
      <c r="AD325" s="52" t="str">
        <f>Table1[[#This Row],[Standard Opt/Mandatory]]</f>
        <v>n/a</v>
      </c>
      <c r="AE325" s="52" t="str">
        <f>Table1[[#This Row],[Standard code for all incident types (Y/N)]]</f>
        <v xml:space="preserve">No </v>
      </c>
      <c r="AF325" s="52" t="str">
        <f>Table1[[#This Row],[Standard Opt/Mandatory]]</f>
        <v>n/a</v>
      </c>
      <c r="AG325" s="52"/>
    </row>
    <row r="326" spans="1:33" ht="15" customHeight="1" x14ac:dyDescent="0.25">
      <c r="A326" s="52">
        <f t="shared" si="103"/>
        <v>3</v>
      </c>
      <c r="B326" s="52">
        <f t="shared" si="104"/>
        <v>2</v>
      </c>
      <c r="C326" s="52">
        <f t="shared" si="105"/>
        <v>4</v>
      </c>
      <c r="D326" s="52" t="str">
        <f t="shared" si="106"/>
        <v/>
      </c>
      <c r="E326" s="53" t="str">
        <f>A326&amp;IF(B326="","","."&amp;B326)&amp;IF(C326="","","."&amp;C326)&amp;IF(D326="","","."&amp;D326)</f>
        <v>3.2.4</v>
      </c>
      <c r="F326" s="52" t="s">
        <v>2694</v>
      </c>
      <c r="G326" s="54" t="str">
        <f>A326&amp;" - "&amp;F326</f>
        <v>3 - Outcome based codes</v>
      </c>
      <c r="H326" s="52" t="s">
        <v>2706</v>
      </c>
      <c r="I326" s="54" t="str">
        <f>IF(B326="","",A326&amp;"."&amp;B326&amp;" - "&amp;H326)</f>
        <v>3.2 - Duty of candour incident</v>
      </c>
      <c r="J326" s="52" t="s">
        <v>2757</v>
      </c>
      <c r="K326" s="54" t="str">
        <f>IF(C326="","",A326&amp;"."&amp;B326&amp;"."&amp;C326&amp;" - "&amp;J326)</f>
        <v>3.2.4 - Date of closing doc report to patient</v>
      </c>
      <c r="L326" s="52"/>
      <c r="M326" s="54" t="str">
        <f>IF(D326="","",A326&amp;"."&amp;B326&amp;"."&amp;C326&amp;"."&amp;D326&amp;" - "&amp;L326)</f>
        <v/>
      </c>
      <c r="N326" s="59" t="str">
        <f>IF(NOT(ISBLANK(L326)),L326,
IF(NOT(ISBLANK(J326)),J326,
IF(NOT(ISBLANK(H326)),H326,
IF(NOT(ISBLANK(F326)),F326))))</f>
        <v>Date of closing doc report to patient</v>
      </c>
      <c r="O326" s="59" t="str">
        <f>Table1[Full Reference Number]&amp;" - "&amp;Table1[Final Code level Name]</f>
        <v>3.2.4 - Date of closing doc report to patient</v>
      </c>
      <c r="P326" s="56"/>
      <c r="Q326" s="56" t="s">
        <v>1749</v>
      </c>
      <c r="R326" s="52" t="s">
        <v>1561</v>
      </c>
      <c r="S326" s="52" t="s">
        <v>1746</v>
      </c>
      <c r="T326" s="52" t="s">
        <v>1561</v>
      </c>
      <c r="U326" s="52" t="str">
        <f>Table1[[#This Row],[Standard code for all incident types (Y/N)]]</f>
        <v xml:space="preserve">No </v>
      </c>
      <c r="V326" s="52" t="str">
        <f>Table1[[#This Row],[Standard Opt/Mandatory]]</f>
        <v>n/a</v>
      </c>
      <c r="W326" s="52" t="str">
        <f>Table1[[#This Row],[Standard code for all incident types (Y/N)]]</f>
        <v xml:space="preserve">No </v>
      </c>
      <c r="X326" s="52" t="str">
        <f>Table1[[#This Row],[Standard Opt/Mandatory]]</f>
        <v>n/a</v>
      </c>
      <c r="Y326" s="52" t="str">
        <f>Table1[[#This Row],[Standard code for all incident types (Y/N)]]</f>
        <v xml:space="preserve">No </v>
      </c>
      <c r="Z326" s="52" t="str">
        <f>Table1[[#This Row],[Standard Opt/Mandatory]]</f>
        <v>n/a</v>
      </c>
      <c r="AA326" s="52" t="s">
        <v>47</v>
      </c>
      <c r="AB326" s="52" t="s">
        <v>1730</v>
      </c>
      <c r="AC326" s="52" t="str">
        <f>Table1[[#This Row],[Standard code for all incident types (Y/N)]]</f>
        <v xml:space="preserve">No </v>
      </c>
      <c r="AD326" s="52" t="str">
        <f>Table1[[#This Row],[Standard Opt/Mandatory]]</f>
        <v>n/a</v>
      </c>
      <c r="AE326" s="52" t="str">
        <f>Table1[[#This Row],[Standard code for all incident types (Y/N)]]</f>
        <v xml:space="preserve">No </v>
      </c>
      <c r="AF326" s="52" t="str">
        <f>Table1[[#This Row],[Standard Opt/Mandatory]]</f>
        <v>n/a</v>
      </c>
      <c r="AG326" s="52"/>
    </row>
    <row r="327" spans="1:33" ht="15" customHeight="1" x14ac:dyDescent="0.25">
      <c r="A327" s="52">
        <f t="shared" si="103"/>
        <v>3</v>
      </c>
      <c r="B327" s="52">
        <f t="shared" si="104"/>
        <v>3</v>
      </c>
      <c r="C327" s="52" t="str">
        <f t="shared" si="105"/>
        <v/>
      </c>
      <c r="D327" s="52" t="str">
        <f t="shared" si="106"/>
        <v/>
      </c>
      <c r="E327" s="52" t="str">
        <f t="shared" si="97"/>
        <v>3.3</v>
      </c>
      <c r="F327" s="52" t="s">
        <v>2694</v>
      </c>
      <c r="G327" s="52" t="str">
        <f t="shared" si="98"/>
        <v>3 - Outcome based codes</v>
      </c>
      <c r="H327" s="52" t="s">
        <v>2707</v>
      </c>
      <c r="I327" s="52" t="str">
        <f t="shared" si="99"/>
        <v>3.3 - Adverse drug reaction / adverse drug event incident</v>
      </c>
      <c r="J327" s="52"/>
      <c r="K327" s="52" t="str">
        <f t="shared" si="100"/>
        <v/>
      </c>
      <c r="L327" s="52"/>
      <c r="M327" s="52" t="str">
        <f t="shared" si="101"/>
        <v/>
      </c>
      <c r="N327" s="56" t="str">
        <f t="shared" si="102"/>
        <v>Adverse drug reaction / adverse drug event incident</v>
      </c>
      <c r="O327" s="56" t="str">
        <f>Table1[Full Reference Number]&amp;" - "&amp;Table1[Final Code level Name]</f>
        <v>3.3 - Adverse drug reaction / adverse drug event incident</v>
      </c>
      <c r="P327" s="56"/>
      <c r="Q327" s="52" t="s">
        <v>837</v>
      </c>
      <c r="R327" s="52" t="s">
        <v>1561</v>
      </c>
      <c r="S327" s="52" t="s">
        <v>1746</v>
      </c>
      <c r="T327" s="52" t="s">
        <v>1561</v>
      </c>
      <c r="U327" s="52" t="str">
        <f>Table1[[#This Row],[Standard code for all incident types (Y/N)]]</f>
        <v xml:space="preserve">No </v>
      </c>
      <c r="V327" s="52" t="str">
        <f>Table1[[#This Row],[Standard Opt/Mandatory]]</f>
        <v>n/a</v>
      </c>
      <c r="W327" s="52" t="str">
        <f>Table1[[#This Row],[Standard code for all incident types (Y/N)]]</f>
        <v xml:space="preserve">No </v>
      </c>
      <c r="X327" s="52" t="str">
        <f>Table1[[#This Row],[Standard Opt/Mandatory]]</f>
        <v>n/a</v>
      </c>
      <c r="Y327" s="52" t="str">
        <f>Table1[[#This Row],[Standard code for all incident types (Y/N)]]</f>
        <v xml:space="preserve">No </v>
      </c>
      <c r="Z327" s="52" t="str">
        <f>Table1[[#This Row],[Standard Opt/Mandatory]]</f>
        <v>n/a</v>
      </c>
      <c r="AA327" s="52" t="s">
        <v>47</v>
      </c>
      <c r="AB327" s="52" t="s">
        <v>1730</v>
      </c>
      <c r="AC327" s="52" t="str">
        <f>Table1[[#This Row],[Standard code for all incident types (Y/N)]]</f>
        <v xml:space="preserve">No </v>
      </c>
      <c r="AD327" s="52" t="str">
        <f>Table1[[#This Row],[Standard Opt/Mandatory]]</f>
        <v>n/a</v>
      </c>
      <c r="AE327" s="52" t="s">
        <v>47</v>
      </c>
      <c r="AF327" s="52" t="s">
        <v>1727</v>
      </c>
      <c r="AG327" s="52"/>
    </row>
    <row r="328" spans="1:33" ht="15" customHeight="1" x14ac:dyDescent="0.25">
      <c r="A328" s="52">
        <f t="shared" si="103"/>
        <v>3</v>
      </c>
      <c r="B328" s="52">
        <f t="shared" si="104"/>
        <v>3</v>
      </c>
      <c r="C328" s="52">
        <f t="shared" si="105"/>
        <v>1</v>
      </c>
      <c r="D328" s="52" t="str">
        <f t="shared" si="106"/>
        <v/>
      </c>
      <c r="E328" s="61" t="str">
        <f t="shared" ref="E328:E355" si="113">A328&amp;IF(B328="","","."&amp;B328)&amp;IF(C328="","","."&amp;C328)&amp;IF(D328="","","."&amp;D328)</f>
        <v>3.3.1</v>
      </c>
      <c r="F328" s="52" t="s">
        <v>2694</v>
      </c>
      <c r="G328" s="63" t="str">
        <f t="shared" ref="G328:G355" si="114">A328&amp;" - "&amp;F328</f>
        <v>3 - Outcome based codes</v>
      </c>
      <c r="H328" s="52" t="s">
        <v>2707</v>
      </c>
      <c r="I328" s="63" t="str">
        <f t="shared" ref="I328:I355" si="115">IF(B328="","",A328&amp;"."&amp;B328&amp;" - "&amp;H328)</f>
        <v>3.3 - Adverse drug reaction / adverse drug event incident</v>
      </c>
      <c r="J328" s="52" t="s">
        <v>1305</v>
      </c>
      <c r="K328" s="63" t="str">
        <f t="shared" ref="K328:K355" si="116">IF(C328="","",A328&amp;"."&amp;B328&amp;"."&amp;C328&amp;" - "&amp;J328)</f>
        <v>3.3.1 - Medication error</v>
      </c>
      <c r="L328" s="62"/>
      <c r="M328" s="63" t="str">
        <f t="shared" ref="M328:M355" si="117">IF(D328="","",A328&amp;"."&amp;B328&amp;"."&amp;C328&amp;"."&amp;D328&amp;" - "&amp;L328)</f>
        <v/>
      </c>
      <c r="N328" s="65" t="str">
        <f t="shared" ref="N328:N355" si="118">IF(NOT(ISBLANK(L328)),L328,
IF(NOT(ISBLANK(J328)),J328,
IF(NOT(ISBLANK(H328)),H328,
IF(NOT(ISBLANK(F328)),F328))))</f>
        <v>Medication error</v>
      </c>
      <c r="O328" s="65" t="str">
        <f>Table1[Full Reference Number]&amp;" - "&amp;Table1[Final Code level Name]</f>
        <v>3.3.1 - Medication error</v>
      </c>
      <c r="P328" s="66" t="s">
        <v>2574</v>
      </c>
      <c r="Q328" s="66" t="s">
        <v>1743</v>
      </c>
      <c r="R328" s="52" t="s">
        <v>1561</v>
      </c>
      <c r="S328" s="52" t="s">
        <v>1746</v>
      </c>
      <c r="T328" s="52" t="s">
        <v>1561</v>
      </c>
      <c r="U328" s="52" t="str">
        <f>Table1[[#This Row],[Standard code for all incident types (Y/N)]]</f>
        <v xml:space="preserve">No </v>
      </c>
      <c r="V328" s="52" t="str">
        <f>Table1[[#This Row],[Standard Opt/Mandatory]]</f>
        <v>n/a</v>
      </c>
      <c r="W328" s="52" t="s">
        <v>1561</v>
      </c>
      <c r="X328" s="52" t="s">
        <v>1746</v>
      </c>
      <c r="Y328" s="52" t="s">
        <v>1561</v>
      </c>
      <c r="Z328" s="52" t="s">
        <v>1746</v>
      </c>
      <c r="AA328" s="52" t="s">
        <v>47</v>
      </c>
      <c r="AB328" s="52" t="s">
        <v>1726</v>
      </c>
      <c r="AC328" s="52" t="s">
        <v>1561</v>
      </c>
      <c r="AD328" s="52" t="s">
        <v>1746</v>
      </c>
      <c r="AE328" s="52" t="s">
        <v>47</v>
      </c>
      <c r="AF328" s="52" t="s">
        <v>1726</v>
      </c>
      <c r="AG328" s="52"/>
    </row>
    <row r="329" spans="1:33" ht="15" customHeight="1" x14ac:dyDescent="0.25">
      <c r="A329" s="52">
        <f t="shared" si="103"/>
        <v>3</v>
      </c>
      <c r="B329" s="52">
        <f t="shared" si="104"/>
        <v>3</v>
      </c>
      <c r="C329" s="52">
        <f t="shared" si="105"/>
        <v>2</v>
      </c>
      <c r="D329" s="52" t="str">
        <f t="shared" si="106"/>
        <v/>
      </c>
      <c r="E329" s="61" t="str">
        <f t="shared" si="113"/>
        <v>3.3.2</v>
      </c>
      <c r="F329" s="52" t="s">
        <v>2694</v>
      </c>
      <c r="G329" s="63" t="str">
        <f t="shared" si="114"/>
        <v>3 - Outcome based codes</v>
      </c>
      <c r="H329" s="52" t="s">
        <v>2707</v>
      </c>
      <c r="I329" s="63" t="str">
        <f t="shared" si="115"/>
        <v>3.3 - Adverse drug reaction / adverse drug event incident</v>
      </c>
      <c r="J329" s="52" t="s">
        <v>2477</v>
      </c>
      <c r="K329" s="63" t="str">
        <f t="shared" si="116"/>
        <v>3.3.2 - Off label/unlicensed use</v>
      </c>
      <c r="L329" s="62"/>
      <c r="M329" s="63" t="str">
        <f t="shared" si="117"/>
        <v/>
      </c>
      <c r="N329" s="65" t="str">
        <f t="shared" si="118"/>
        <v>Off label/unlicensed use</v>
      </c>
      <c r="O329" s="65" t="str">
        <f>Table1[Full Reference Number]&amp;" - "&amp;Table1[Final Code level Name]</f>
        <v>3.3.2 - Off label/unlicensed use</v>
      </c>
      <c r="P329" s="66"/>
      <c r="Q329" s="66" t="s">
        <v>1743</v>
      </c>
      <c r="R329" s="52" t="s">
        <v>1561</v>
      </c>
      <c r="S329" s="52" t="s">
        <v>1746</v>
      </c>
      <c r="T329" s="52" t="s">
        <v>1561</v>
      </c>
      <c r="U329" s="52" t="str">
        <f>Table1[[#This Row],[Standard code for all incident types (Y/N)]]</f>
        <v xml:space="preserve">No </v>
      </c>
      <c r="V329" s="52" t="str">
        <f>Table1[[#This Row],[Standard Opt/Mandatory]]</f>
        <v>n/a</v>
      </c>
      <c r="W329" s="52" t="s">
        <v>1561</v>
      </c>
      <c r="X329" s="52" t="s">
        <v>1746</v>
      </c>
      <c r="Y329" s="52" t="s">
        <v>1561</v>
      </c>
      <c r="Z329" s="52" t="s">
        <v>1746</v>
      </c>
      <c r="AA329" s="52" t="s">
        <v>47</v>
      </c>
      <c r="AB329" s="52" t="s">
        <v>1726</v>
      </c>
      <c r="AC329" s="52" t="s">
        <v>1561</v>
      </c>
      <c r="AD329" s="52" t="s">
        <v>1746</v>
      </c>
      <c r="AE329" s="52" t="s">
        <v>47</v>
      </c>
      <c r="AF329" s="52" t="s">
        <v>1726</v>
      </c>
      <c r="AG329" s="52"/>
    </row>
    <row r="330" spans="1:33" ht="15" customHeight="1" x14ac:dyDescent="0.25">
      <c r="A330" s="52">
        <f t="shared" si="103"/>
        <v>3</v>
      </c>
      <c r="B330" s="52">
        <f t="shared" si="104"/>
        <v>3</v>
      </c>
      <c r="C330" s="52">
        <f t="shared" si="105"/>
        <v>3</v>
      </c>
      <c r="D330" s="52" t="str">
        <f t="shared" si="106"/>
        <v/>
      </c>
      <c r="E330" s="61" t="str">
        <f t="shared" si="113"/>
        <v>3.3.3</v>
      </c>
      <c r="F330" s="52" t="s">
        <v>2694</v>
      </c>
      <c r="G330" s="63" t="str">
        <f t="shared" si="114"/>
        <v>3 - Outcome based codes</v>
      </c>
      <c r="H330" s="52" t="s">
        <v>2707</v>
      </c>
      <c r="I330" s="63" t="str">
        <f t="shared" si="115"/>
        <v>3.3 - Adverse drug reaction / adverse drug event incident</v>
      </c>
      <c r="J330" s="52" t="s">
        <v>2575</v>
      </c>
      <c r="K330" s="63" t="str">
        <f t="shared" si="116"/>
        <v>3.3.3 - Pregnancy related ADR/ADE</v>
      </c>
      <c r="L330" s="62"/>
      <c r="M330" s="63" t="str">
        <f t="shared" si="117"/>
        <v/>
      </c>
      <c r="N330" s="65" t="str">
        <f t="shared" si="118"/>
        <v>Pregnancy related ADR/ADE</v>
      </c>
      <c r="O330" s="65" t="str">
        <f>Table1[Full Reference Number]&amp;" - "&amp;Table1[Final Code level Name]</f>
        <v>3.3.3 - Pregnancy related ADR/ADE</v>
      </c>
      <c r="P330" s="66"/>
      <c r="Q330" s="66" t="s">
        <v>837</v>
      </c>
      <c r="R330" s="52" t="s">
        <v>1561</v>
      </c>
      <c r="S330" s="52" t="s">
        <v>1746</v>
      </c>
      <c r="T330" s="52" t="s">
        <v>1561</v>
      </c>
      <c r="U330" s="52" t="str">
        <f>Table1[[#This Row],[Standard code for all incident types (Y/N)]]</f>
        <v xml:space="preserve">No </v>
      </c>
      <c r="V330" s="52" t="str">
        <f>Table1[[#This Row],[Standard Opt/Mandatory]]</f>
        <v>n/a</v>
      </c>
      <c r="W330" s="52" t="s">
        <v>1561</v>
      </c>
      <c r="X330" s="52" t="s">
        <v>1746</v>
      </c>
      <c r="Y330" s="52" t="s">
        <v>1561</v>
      </c>
      <c r="Z330" s="52" t="s">
        <v>1746</v>
      </c>
      <c r="AA330" s="52" t="s">
        <v>47</v>
      </c>
      <c r="AB330" s="52" t="s">
        <v>2655</v>
      </c>
      <c r="AC330" s="52" t="s">
        <v>1561</v>
      </c>
      <c r="AD330" s="52" t="s">
        <v>1746</v>
      </c>
      <c r="AE330" s="52" t="s">
        <v>47</v>
      </c>
      <c r="AF330" s="52" t="s">
        <v>1726</v>
      </c>
      <c r="AG330" s="52"/>
    </row>
    <row r="331" spans="1:33" ht="15" customHeight="1" x14ac:dyDescent="0.25">
      <c r="A331" s="52">
        <f t="shared" si="103"/>
        <v>3</v>
      </c>
      <c r="B331" s="52">
        <f t="shared" si="104"/>
        <v>3</v>
      </c>
      <c r="C331" s="52">
        <f t="shared" si="105"/>
        <v>3</v>
      </c>
      <c r="D331" s="52">
        <f t="shared" si="106"/>
        <v>1</v>
      </c>
      <c r="E331" s="61" t="str">
        <f t="shared" si="113"/>
        <v>3.3.3.1</v>
      </c>
      <c r="F331" s="52" t="s">
        <v>2694</v>
      </c>
      <c r="G331" s="63" t="str">
        <f t="shared" si="114"/>
        <v>3 - Outcome based codes</v>
      </c>
      <c r="H331" s="52" t="s">
        <v>2707</v>
      </c>
      <c r="I331" s="63" t="str">
        <f t="shared" si="115"/>
        <v>3.3 - Adverse drug reaction / adverse drug event incident</v>
      </c>
      <c r="J331" s="52" t="s">
        <v>2575</v>
      </c>
      <c r="K331" s="63" t="str">
        <f t="shared" si="116"/>
        <v>3.3.3 - Pregnancy related ADR/ADE</v>
      </c>
      <c r="L331" s="62" t="s">
        <v>2473</v>
      </c>
      <c r="M331" s="63" t="str">
        <f t="shared" si="117"/>
        <v>3.3.3.1 - Exposure during pregnancy</v>
      </c>
      <c r="N331" s="65" t="str">
        <f t="shared" si="118"/>
        <v>Exposure during pregnancy</v>
      </c>
      <c r="O331" s="65" t="str">
        <f>Table1[Full Reference Number]&amp;" - "&amp;Table1[Final Code level Name]</f>
        <v>3.3.3.1 - Exposure during pregnancy</v>
      </c>
      <c r="P331" s="66"/>
      <c r="Q331" s="66" t="s">
        <v>1729</v>
      </c>
      <c r="R331" s="52" t="s">
        <v>1561</v>
      </c>
      <c r="S331" s="52" t="s">
        <v>1746</v>
      </c>
      <c r="T331" s="52" t="s">
        <v>1561</v>
      </c>
      <c r="U331" s="52" t="str">
        <f>Table1[[#This Row],[Standard code for all incident types (Y/N)]]</f>
        <v xml:space="preserve">No </v>
      </c>
      <c r="V331" s="52" t="str">
        <f>Table1[[#This Row],[Standard Opt/Mandatory]]</f>
        <v>n/a</v>
      </c>
      <c r="W331" s="52" t="s">
        <v>1561</v>
      </c>
      <c r="X331" s="52" t="s">
        <v>1746</v>
      </c>
      <c r="Y331" s="52" t="s">
        <v>1561</v>
      </c>
      <c r="Z331" s="52" t="s">
        <v>1746</v>
      </c>
      <c r="AA331" s="52" t="s">
        <v>47</v>
      </c>
      <c r="AB331" s="52" t="s">
        <v>1726</v>
      </c>
      <c r="AC331" s="52" t="s">
        <v>1561</v>
      </c>
      <c r="AD331" s="52" t="s">
        <v>1746</v>
      </c>
      <c r="AE331" s="52" t="s">
        <v>47</v>
      </c>
      <c r="AF331" s="52" t="s">
        <v>1726</v>
      </c>
      <c r="AG331" s="52"/>
    </row>
    <row r="332" spans="1:33" ht="15" customHeight="1" x14ac:dyDescent="0.25">
      <c r="A332" s="52">
        <f t="shared" si="103"/>
        <v>3</v>
      </c>
      <c r="B332" s="52">
        <f t="shared" si="104"/>
        <v>3</v>
      </c>
      <c r="C332" s="52">
        <f t="shared" si="105"/>
        <v>3</v>
      </c>
      <c r="D332" s="52">
        <f t="shared" si="106"/>
        <v>2</v>
      </c>
      <c r="E332" s="61" t="str">
        <f t="shared" si="113"/>
        <v>3.3.3.2</v>
      </c>
      <c r="F332" s="52" t="s">
        <v>2694</v>
      </c>
      <c r="G332" s="63" t="str">
        <f t="shared" si="114"/>
        <v>3 - Outcome based codes</v>
      </c>
      <c r="H332" s="52" t="s">
        <v>2707</v>
      </c>
      <c r="I332" s="63" t="str">
        <f t="shared" si="115"/>
        <v>3.3 - Adverse drug reaction / adverse drug event incident</v>
      </c>
      <c r="J332" s="52" t="s">
        <v>2575</v>
      </c>
      <c r="K332" s="63" t="str">
        <f t="shared" si="116"/>
        <v>3.3.3 - Pregnancy related ADR/ADE</v>
      </c>
      <c r="L332" s="62" t="s">
        <v>2470</v>
      </c>
      <c r="M332" s="63" t="str">
        <f t="shared" si="117"/>
        <v>3.3.3.2 - Congenital abnormality</v>
      </c>
      <c r="N332" s="65" t="str">
        <f t="shared" si="118"/>
        <v>Congenital abnormality</v>
      </c>
      <c r="O332" s="65" t="str">
        <f>Table1[Full Reference Number]&amp;" - "&amp;Table1[Final Code level Name]</f>
        <v>3.3.3.2 - Congenital abnormality</v>
      </c>
      <c r="P332" s="66"/>
      <c r="Q332" s="66" t="s">
        <v>1729</v>
      </c>
      <c r="R332" s="52" t="s">
        <v>1561</v>
      </c>
      <c r="S332" s="52" t="s">
        <v>1746</v>
      </c>
      <c r="T332" s="52" t="s">
        <v>1561</v>
      </c>
      <c r="U332" s="52" t="str">
        <f>Table1[[#This Row],[Standard code for all incident types (Y/N)]]</f>
        <v xml:space="preserve">No </v>
      </c>
      <c r="V332" s="52" t="str">
        <f>Table1[[#This Row],[Standard Opt/Mandatory]]</f>
        <v>n/a</v>
      </c>
      <c r="W332" s="52" t="s">
        <v>1561</v>
      </c>
      <c r="X332" s="52" t="s">
        <v>1746</v>
      </c>
      <c r="Y332" s="52" t="s">
        <v>1561</v>
      </c>
      <c r="Z332" s="52" t="s">
        <v>1746</v>
      </c>
      <c r="AA332" s="52" t="s">
        <v>47</v>
      </c>
      <c r="AB332" s="52" t="s">
        <v>1726</v>
      </c>
      <c r="AC332" s="52" t="s">
        <v>1561</v>
      </c>
      <c r="AD332" s="52" t="s">
        <v>1746</v>
      </c>
      <c r="AE332" s="52" t="s">
        <v>47</v>
      </c>
      <c r="AF332" s="52" t="s">
        <v>1726</v>
      </c>
      <c r="AG332" s="52"/>
    </row>
    <row r="333" spans="1:33" ht="15" customHeight="1" x14ac:dyDescent="0.25">
      <c r="A333" s="52">
        <f t="shared" si="103"/>
        <v>3</v>
      </c>
      <c r="B333" s="52">
        <f t="shared" si="104"/>
        <v>3</v>
      </c>
      <c r="C333" s="52">
        <f t="shared" si="105"/>
        <v>3</v>
      </c>
      <c r="D333" s="52">
        <f t="shared" si="106"/>
        <v>3</v>
      </c>
      <c r="E333" s="61" t="str">
        <f t="shared" si="113"/>
        <v>3.3.3.3</v>
      </c>
      <c r="F333" s="52" t="s">
        <v>2694</v>
      </c>
      <c r="G333" s="63" t="str">
        <f t="shared" si="114"/>
        <v>3 - Outcome based codes</v>
      </c>
      <c r="H333" s="52" t="s">
        <v>2707</v>
      </c>
      <c r="I333" s="63" t="str">
        <f t="shared" si="115"/>
        <v>3.3 - Adverse drug reaction / adverse drug event incident</v>
      </c>
      <c r="J333" s="52" t="s">
        <v>2575</v>
      </c>
      <c r="K333" s="63" t="str">
        <f t="shared" si="116"/>
        <v>3.3.3 - Pregnancy related ADR/ADE</v>
      </c>
      <c r="L333" s="62" t="s">
        <v>2576</v>
      </c>
      <c r="M333" s="63" t="str">
        <f t="shared" si="117"/>
        <v>3.3.3.3 - Exposure during breastfeeding</v>
      </c>
      <c r="N333" s="65" t="str">
        <f t="shared" si="118"/>
        <v>Exposure during breastfeeding</v>
      </c>
      <c r="O333" s="65" t="str">
        <f>Table1[Full Reference Number]&amp;" - "&amp;Table1[Final Code level Name]</f>
        <v>3.3.3.3 - Exposure during breastfeeding</v>
      </c>
      <c r="P333" s="66"/>
      <c r="Q333" s="66" t="s">
        <v>1729</v>
      </c>
      <c r="R333" s="52" t="s">
        <v>1561</v>
      </c>
      <c r="S333" s="52" t="s">
        <v>1746</v>
      </c>
      <c r="T333" s="52" t="s">
        <v>1561</v>
      </c>
      <c r="U333" s="52" t="str">
        <f>Table1[[#This Row],[Standard code for all incident types (Y/N)]]</f>
        <v xml:space="preserve">No </v>
      </c>
      <c r="V333" s="52" t="str">
        <f>Table1[[#This Row],[Standard Opt/Mandatory]]</f>
        <v>n/a</v>
      </c>
      <c r="W333" s="52" t="s">
        <v>1561</v>
      </c>
      <c r="X333" s="52" t="s">
        <v>1746</v>
      </c>
      <c r="Y333" s="52" t="s">
        <v>1561</v>
      </c>
      <c r="Z333" s="52" t="s">
        <v>1746</v>
      </c>
      <c r="AA333" s="52" t="s">
        <v>47</v>
      </c>
      <c r="AB333" s="52" t="s">
        <v>1726</v>
      </c>
      <c r="AC333" s="52" t="s">
        <v>1561</v>
      </c>
      <c r="AD333" s="52" t="s">
        <v>1746</v>
      </c>
      <c r="AE333" s="52" t="s">
        <v>47</v>
      </c>
      <c r="AF333" s="52" t="s">
        <v>1726</v>
      </c>
      <c r="AG333" s="52"/>
    </row>
    <row r="334" spans="1:33" ht="15" customHeight="1" x14ac:dyDescent="0.25">
      <c r="A334" s="52">
        <f t="shared" si="103"/>
        <v>3</v>
      </c>
      <c r="B334" s="52">
        <f t="shared" si="104"/>
        <v>3</v>
      </c>
      <c r="C334" s="52">
        <f t="shared" si="105"/>
        <v>3</v>
      </c>
      <c r="D334" s="52">
        <f t="shared" si="106"/>
        <v>4</v>
      </c>
      <c r="E334" s="61" t="str">
        <f t="shared" si="113"/>
        <v>3.3.3.4</v>
      </c>
      <c r="F334" s="52" t="s">
        <v>2694</v>
      </c>
      <c r="G334" s="63" t="str">
        <f t="shared" si="114"/>
        <v>3 - Outcome based codes</v>
      </c>
      <c r="H334" s="52" t="s">
        <v>2707</v>
      </c>
      <c r="I334" s="63" t="str">
        <f t="shared" si="115"/>
        <v>3.3 - Adverse drug reaction / adverse drug event incident</v>
      </c>
      <c r="J334" s="52" t="s">
        <v>2575</v>
      </c>
      <c r="K334" s="63" t="str">
        <f t="shared" si="116"/>
        <v>3.3.3 - Pregnancy related ADR/ADE</v>
      </c>
      <c r="L334" s="62" t="s">
        <v>2474</v>
      </c>
      <c r="M334" s="63" t="str">
        <f t="shared" si="117"/>
        <v>3.3.3.4 - Paternal exposure during pregnancy</v>
      </c>
      <c r="N334" s="65" t="str">
        <f t="shared" si="118"/>
        <v>Paternal exposure during pregnancy</v>
      </c>
      <c r="O334" s="65" t="str">
        <f>Table1[Full Reference Number]&amp;" - "&amp;Table1[Final Code level Name]</f>
        <v>3.3.3.4 - Paternal exposure during pregnancy</v>
      </c>
      <c r="P334" s="66"/>
      <c r="Q334" s="66" t="s">
        <v>1729</v>
      </c>
      <c r="R334" s="52" t="s">
        <v>1561</v>
      </c>
      <c r="S334" s="52" t="s">
        <v>1746</v>
      </c>
      <c r="T334" s="52" t="s">
        <v>1561</v>
      </c>
      <c r="U334" s="52" t="str">
        <f>Table1[[#This Row],[Standard code for all incident types (Y/N)]]</f>
        <v xml:space="preserve">No </v>
      </c>
      <c r="V334" s="52" t="str">
        <f>Table1[[#This Row],[Standard Opt/Mandatory]]</f>
        <v>n/a</v>
      </c>
      <c r="W334" s="52" t="s">
        <v>1561</v>
      </c>
      <c r="X334" s="52" t="s">
        <v>1746</v>
      </c>
      <c r="Y334" s="52" t="s">
        <v>1561</v>
      </c>
      <c r="Z334" s="52" t="s">
        <v>1746</v>
      </c>
      <c r="AA334" s="52" t="s">
        <v>47</v>
      </c>
      <c r="AB334" s="52" t="s">
        <v>1726</v>
      </c>
      <c r="AC334" s="52" t="s">
        <v>1561</v>
      </c>
      <c r="AD334" s="52" t="s">
        <v>1746</v>
      </c>
      <c r="AE334" s="52" t="s">
        <v>47</v>
      </c>
      <c r="AF334" s="52" t="s">
        <v>1726</v>
      </c>
      <c r="AG334" s="52"/>
    </row>
    <row r="335" spans="1:33" ht="15" customHeight="1" x14ac:dyDescent="0.25">
      <c r="A335" s="52">
        <f t="shared" si="103"/>
        <v>3</v>
      </c>
      <c r="B335" s="52">
        <f t="shared" si="104"/>
        <v>3</v>
      </c>
      <c r="C335" s="52">
        <f t="shared" si="105"/>
        <v>4</v>
      </c>
      <c r="D335" s="52" t="str">
        <f t="shared" si="106"/>
        <v/>
      </c>
      <c r="E335" s="61" t="str">
        <f t="shared" si="113"/>
        <v>3.3.4</v>
      </c>
      <c r="F335" s="52" t="s">
        <v>2694</v>
      </c>
      <c r="G335" s="63" t="str">
        <f t="shared" si="114"/>
        <v>3 - Outcome based codes</v>
      </c>
      <c r="H335" s="52" t="s">
        <v>2707</v>
      </c>
      <c r="I335" s="63" t="str">
        <f t="shared" si="115"/>
        <v>3.3 - Adverse drug reaction / adverse drug event incident</v>
      </c>
      <c r="J335" s="52" t="s">
        <v>2577</v>
      </c>
      <c r="K335" s="63" t="str">
        <f t="shared" si="116"/>
        <v>3.3.4 - Unexpected beneficial therapeutic effects</v>
      </c>
      <c r="L335" s="62"/>
      <c r="M335" s="63" t="str">
        <f t="shared" si="117"/>
        <v/>
      </c>
      <c r="N335" s="65" t="str">
        <f t="shared" si="118"/>
        <v>Unexpected beneficial therapeutic effects</v>
      </c>
      <c r="O335" s="65" t="str">
        <f>Table1[Full Reference Number]&amp;" - "&amp;Table1[Final Code level Name]</f>
        <v>3.3.4 - Unexpected beneficial therapeutic effects</v>
      </c>
      <c r="P335" s="66" t="s">
        <v>2578</v>
      </c>
      <c r="Q335" s="66" t="s">
        <v>1743</v>
      </c>
      <c r="R335" s="52" t="s">
        <v>1561</v>
      </c>
      <c r="S335" s="52" t="s">
        <v>1746</v>
      </c>
      <c r="T335" s="52" t="s">
        <v>1561</v>
      </c>
      <c r="U335" s="52" t="str">
        <f>Table1[[#This Row],[Standard code for all incident types (Y/N)]]</f>
        <v xml:space="preserve">No </v>
      </c>
      <c r="V335" s="52" t="str">
        <f>Table1[[#This Row],[Standard Opt/Mandatory]]</f>
        <v>n/a</v>
      </c>
      <c r="W335" s="52" t="s">
        <v>1561</v>
      </c>
      <c r="X335" s="52" t="s">
        <v>1746</v>
      </c>
      <c r="Y335" s="52" t="s">
        <v>1561</v>
      </c>
      <c r="Z335" s="52" t="s">
        <v>1746</v>
      </c>
      <c r="AA335" s="52" t="s">
        <v>47</v>
      </c>
      <c r="AB335" s="52" t="s">
        <v>1726</v>
      </c>
      <c r="AC335" s="52" t="s">
        <v>1561</v>
      </c>
      <c r="AD335" s="52" t="s">
        <v>1746</v>
      </c>
      <c r="AE335" s="52" t="s">
        <v>47</v>
      </c>
      <c r="AF335" s="52" t="s">
        <v>1726</v>
      </c>
      <c r="AG335" s="52"/>
    </row>
    <row r="336" spans="1:33" ht="15" customHeight="1" x14ac:dyDescent="0.25">
      <c r="A336" s="52">
        <f t="shared" si="103"/>
        <v>3</v>
      </c>
      <c r="B336" s="52">
        <f t="shared" si="104"/>
        <v>3</v>
      </c>
      <c r="C336" s="52">
        <f t="shared" si="105"/>
        <v>5</v>
      </c>
      <c r="D336" s="52" t="str">
        <f t="shared" si="106"/>
        <v/>
      </c>
      <c r="E336" s="61" t="str">
        <f t="shared" si="113"/>
        <v>3.3.5</v>
      </c>
      <c r="F336" s="52" t="s">
        <v>2694</v>
      </c>
      <c r="G336" s="63" t="str">
        <f t="shared" si="114"/>
        <v>3 - Outcome based codes</v>
      </c>
      <c r="H336" s="52" t="s">
        <v>2707</v>
      </c>
      <c r="I336" s="63" t="str">
        <f t="shared" si="115"/>
        <v>3.3 - Adverse drug reaction / adverse drug event incident</v>
      </c>
      <c r="J336" s="52" t="s">
        <v>2476</v>
      </c>
      <c r="K336" s="63" t="str">
        <f t="shared" si="116"/>
        <v>3.3.5 - Lack of drug efficacy</v>
      </c>
      <c r="L336" s="62"/>
      <c r="M336" s="63" t="str">
        <f t="shared" si="117"/>
        <v/>
      </c>
      <c r="N336" s="65" t="str">
        <f t="shared" si="118"/>
        <v>Lack of drug efficacy</v>
      </c>
      <c r="O336" s="65" t="str">
        <f>Table1[Full Reference Number]&amp;" - "&amp;Table1[Final Code level Name]</f>
        <v>3.3.5 - Lack of drug efficacy</v>
      </c>
      <c r="P336" s="66" t="s">
        <v>2579</v>
      </c>
      <c r="Q336" s="66" t="s">
        <v>1743</v>
      </c>
      <c r="R336" s="52" t="s">
        <v>1561</v>
      </c>
      <c r="S336" s="52" t="s">
        <v>1746</v>
      </c>
      <c r="T336" s="52" t="s">
        <v>1561</v>
      </c>
      <c r="U336" s="52" t="str">
        <f>Table1[[#This Row],[Standard code for all incident types (Y/N)]]</f>
        <v xml:space="preserve">No </v>
      </c>
      <c r="V336" s="52" t="str">
        <f>Table1[[#This Row],[Standard Opt/Mandatory]]</f>
        <v>n/a</v>
      </c>
      <c r="W336" s="52" t="s">
        <v>1561</v>
      </c>
      <c r="X336" s="52" t="s">
        <v>1746</v>
      </c>
      <c r="Y336" s="52" t="s">
        <v>1561</v>
      </c>
      <c r="Z336" s="52" t="s">
        <v>1746</v>
      </c>
      <c r="AA336" s="52" t="s">
        <v>47</v>
      </c>
      <c r="AB336" s="52" t="s">
        <v>2655</v>
      </c>
      <c r="AC336" s="52" t="s">
        <v>1561</v>
      </c>
      <c r="AD336" s="52" t="s">
        <v>1746</v>
      </c>
      <c r="AE336" s="52" t="s">
        <v>47</v>
      </c>
      <c r="AF336" s="52" t="s">
        <v>1726</v>
      </c>
      <c r="AG336" s="52"/>
    </row>
    <row r="337" spans="1:33" ht="15" customHeight="1" x14ac:dyDescent="0.25">
      <c r="A337" s="52">
        <f t="shared" si="103"/>
        <v>3</v>
      </c>
      <c r="B337" s="52">
        <f t="shared" si="104"/>
        <v>3</v>
      </c>
      <c r="C337" s="52">
        <f t="shared" si="105"/>
        <v>6</v>
      </c>
      <c r="D337" s="52" t="str">
        <f t="shared" si="106"/>
        <v/>
      </c>
      <c r="E337" s="61" t="str">
        <f t="shared" si="113"/>
        <v>3.3.6</v>
      </c>
      <c r="F337" s="52" t="s">
        <v>2694</v>
      </c>
      <c r="G337" s="63" t="str">
        <f t="shared" si="114"/>
        <v>3 - Outcome based codes</v>
      </c>
      <c r="H337" s="52" t="s">
        <v>2707</v>
      </c>
      <c r="I337" s="63" t="str">
        <f t="shared" si="115"/>
        <v>3.3 - Adverse drug reaction / adverse drug event incident</v>
      </c>
      <c r="J337" s="52" t="s">
        <v>2758</v>
      </c>
      <c r="K337" s="63" t="str">
        <f t="shared" si="116"/>
        <v>3.3.6 - Side effect</v>
      </c>
      <c r="L337" s="62"/>
      <c r="M337" s="63" t="str">
        <f t="shared" si="117"/>
        <v/>
      </c>
      <c r="N337" s="65" t="str">
        <f t="shared" si="118"/>
        <v>Side effect</v>
      </c>
      <c r="O337" s="65" t="str">
        <f>Table1[Full Reference Number]&amp;" - "&amp;Table1[Final Code level Name]</f>
        <v>3.3.6 - Side effect</v>
      </c>
      <c r="P337" s="66"/>
      <c r="Q337" s="66" t="s">
        <v>837</v>
      </c>
      <c r="R337" s="52" t="s">
        <v>1561</v>
      </c>
      <c r="S337" s="52" t="s">
        <v>1746</v>
      </c>
      <c r="T337" s="52" t="s">
        <v>1561</v>
      </c>
      <c r="U337" s="52" t="str">
        <f>Table1[[#This Row],[Standard code for all incident types (Y/N)]]</f>
        <v xml:space="preserve">No </v>
      </c>
      <c r="V337" s="52" t="str">
        <f>Table1[[#This Row],[Standard Opt/Mandatory]]</f>
        <v>n/a</v>
      </c>
      <c r="W337" s="52" t="s">
        <v>1561</v>
      </c>
      <c r="X337" s="52" t="s">
        <v>1746</v>
      </c>
      <c r="Y337" s="52" t="s">
        <v>1561</v>
      </c>
      <c r="Z337" s="52" t="s">
        <v>1746</v>
      </c>
      <c r="AA337" s="52" t="s">
        <v>47</v>
      </c>
      <c r="AB337" s="52" t="s">
        <v>1730</v>
      </c>
      <c r="AC337" s="52" t="s">
        <v>1561</v>
      </c>
      <c r="AD337" s="52" t="s">
        <v>1746</v>
      </c>
      <c r="AE337" s="52" t="s">
        <v>47</v>
      </c>
      <c r="AF337" s="52" t="s">
        <v>1730</v>
      </c>
      <c r="AG337" s="52"/>
    </row>
    <row r="338" spans="1:33" ht="15" customHeight="1" x14ac:dyDescent="0.25">
      <c r="A338" s="52">
        <f t="shared" si="103"/>
        <v>3</v>
      </c>
      <c r="B338" s="52">
        <f t="shared" si="104"/>
        <v>3</v>
      </c>
      <c r="C338" s="52">
        <f t="shared" si="105"/>
        <v>6</v>
      </c>
      <c r="D338" s="52">
        <f t="shared" si="106"/>
        <v>1</v>
      </c>
      <c r="E338" s="61" t="str">
        <f t="shared" si="113"/>
        <v>3.3.6.1</v>
      </c>
      <c r="F338" s="52" t="s">
        <v>2694</v>
      </c>
      <c r="G338" s="63" t="str">
        <f t="shared" si="114"/>
        <v>3 - Outcome based codes</v>
      </c>
      <c r="H338" s="52" t="s">
        <v>2707</v>
      </c>
      <c r="I338" s="63" t="str">
        <f t="shared" si="115"/>
        <v>3.3 - Adverse drug reaction / adverse drug event incident</v>
      </c>
      <c r="J338" s="52" t="s">
        <v>2758</v>
      </c>
      <c r="K338" s="63" t="str">
        <f t="shared" si="116"/>
        <v>3.3.6 - Side effect</v>
      </c>
      <c r="L338" s="62" t="s">
        <v>2580</v>
      </c>
      <c r="M338" s="63" t="str">
        <f t="shared" si="117"/>
        <v>3.3.6.1 - Patient allergic to medicine</v>
      </c>
      <c r="N338" s="65" t="str">
        <f t="shared" si="118"/>
        <v>Patient allergic to medicine</v>
      </c>
      <c r="O338" s="65" t="str">
        <f>Table1[Full Reference Number]&amp;" - "&amp;Table1[Final Code level Name]</f>
        <v>3.3.6.1 - Patient allergic to medicine</v>
      </c>
      <c r="P338" s="66"/>
      <c r="Q338" s="66" t="s">
        <v>1729</v>
      </c>
      <c r="R338" s="52" t="s">
        <v>1561</v>
      </c>
      <c r="S338" s="52" t="s">
        <v>1746</v>
      </c>
      <c r="T338" s="52" t="s">
        <v>1561</v>
      </c>
      <c r="U338" s="52" t="str">
        <f>Table1[[#This Row],[Standard code for all incident types (Y/N)]]</f>
        <v xml:space="preserve">No </v>
      </c>
      <c r="V338" s="52" t="str">
        <f>Table1[[#This Row],[Standard Opt/Mandatory]]</f>
        <v>n/a</v>
      </c>
      <c r="W338" s="52" t="s">
        <v>1561</v>
      </c>
      <c r="X338" s="52" t="s">
        <v>1746</v>
      </c>
      <c r="Y338" s="52" t="s">
        <v>1561</v>
      </c>
      <c r="Z338" s="52" t="s">
        <v>1746</v>
      </c>
      <c r="AA338" s="52" t="s">
        <v>47</v>
      </c>
      <c r="AB338" s="52" t="s">
        <v>1726</v>
      </c>
      <c r="AC338" s="52" t="s">
        <v>1561</v>
      </c>
      <c r="AD338" s="52" t="s">
        <v>1746</v>
      </c>
      <c r="AE338" s="52" t="s">
        <v>47</v>
      </c>
      <c r="AF338" s="52" t="s">
        <v>1726</v>
      </c>
      <c r="AG338" s="52"/>
    </row>
    <row r="339" spans="1:33" ht="15" customHeight="1" x14ac:dyDescent="0.25">
      <c r="A339" s="52">
        <f t="shared" si="103"/>
        <v>3</v>
      </c>
      <c r="B339" s="52">
        <f t="shared" si="104"/>
        <v>3</v>
      </c>
      <c r="C339" s="52">
        <f t="shared" si="105"/>
        <v>6</v>
      </c>
      <c r="D339" s="52">
        <f t="shared" si="106"/>
        <v>2</v>
      </c>
      <c r="E339" s="61" t="str">
        <f t="shared" si="113"/>
        <v>3.3.6.2</v>
      </c>
      <c r="F339" s="52" t="s">
        <v>2694</v>
      </c>
      <c r="G339" s="63" t="str">
        <f t="shared" si="114"/>
        <v>3 - Outcome based codes</v>
      </c>
      <c r="H339" s="52" t="s">
        <v>2707</v>
      </c>
      <c r="I339" s="63" t="str">
        <f t="shared" si="115"/>
        <v>3.3 - Adverse drug reaction / adverse drug event incident</v>
      </c>
      <c r="J339" s="52" t="s">
        <v>2758</v>
      </c>
      <c r="K339" s="63" t="str">
        <f t="shared" si="116"/>
        <v>3.3.6 - Side effect</v>
      </c>
      <c r="L339" s="62" t="s">
        <v>2475</v>
      </c>
      <c r="M339" s="63" t="str">
        <f t="shared" si="117"/>
        <v>3.3.6.2 - Hypersensitivity</v>
      </c>
      <c r="N339" s="65" t="str">
        <f t="shared" si="118"/>
        <v>Hypersensitivity</v>
      </c>
      <c r="O339" s="65" t="str">
        <f>Table1[Full Reference Number]&amp;" - "&amp;Table1[Final Code level Name]</f>
        <v>3.3.6.2 - Hypersensitivity</v>
      </c>
      <c r="P339" s="66" t="s">
        <v>2581</v>
      </c>
      <c r="Q339" s="66" t="s">
        <v>1729</v>
      </c>
      <c r="R339" s="52" t="s">
        <v>1561</v>
      </c>
      <c r="S339" s="52" t="s">
        <v>1746</v>
      </c>
      <c r="T339" s="52" t="s">
        <v>1561</v>
      </c>
      <c r="U339" s="52" t="str">
        <f>Table1[[#This Row],[Standard code for all incident types (Y/N)]]</f>
        <v xml:space="preserve">No </v>
      </c>
      <c r="V339" s="52" t="str">
        <f>Table1[[#This Row],[Standard Opt/Mandatory]]</f>
        <v>n/a</v>
      </c>
      <c r="W339" s="52" t="s">
        <v>1561</v>
      </c>
      <c r="X339" s="52" t="s">
        <v>1746</v>
      </c>
      <c r="Y339" s="52" t="s">
        <v>1561</v>
      </c>
      <c r="Z339" s="52" t="s">
        <v>1746</v>
      </c>
      <c r="AA339" s="52" t="s">
        <v>47</v>
      </c>
      <c r="AB339" s="52" t="s">
        <v>1726</v>
      </c>
      <c r="AC339" s="52" t="s">
        <v>1561</v>
      </c>
      <c r="AD339" s="52" t="s">
        <v>1746</v>
      </c>
      <c r="AE339" s="52" t="s">
        <v>47</v>
      </c>
      <c r="AF339" s="52" t="s">
        <v>1726</v>
      </c>
      <c r="AG339" s="52"/>
    </row>
    <row r="340" spans="1:33" ht="15" customHeight="1" x14ac:dyDescent="0.25">
      <c r="A340" s="52">
        <f t="shared" si="103"/>
        <v>3</v>
      </c>
      <c r="B340" s="52">
        <f t="shared" si="104"/>
        <v>3</v>
      </c>
      <c r="C340" s="52">
        <f t="shared" si="105"/>
        <v>6</v>
      </c>
      <c r="D340" s="52">
        <f t="shared" si="106"/>
        <v>3</v>
      </c>
      <c r="E340" s="61" t="str">
        <f t="shared" si="113"/>
        <v>3.3.6.3</v>
      </c>
      <c r="F340" s="52" t="s">
        <v>2694</v>
      </c>
      <c r="G340" s="63" t="str">
        <f t="shared" si="114"/>
        <v>3 - Outcome based codes</v>
      </c>
      <c r="H340" s="52" t="s">
        <v>2707</v>
      </c>
      <c r="I340" s="63" t="str">
        <f t="shared" si="115"/>
        <v>3.3 - Adverse drug reaction / adverse drug event incident</v>
      </c>
      <c r="J340" s="52" t="s">
        <v>2758</v>
      </c>
      <c r="K340" s="63" t="str">
        <f t="shared" si="116"/>
        <v>3.3.6 - Side effect</v>
      </c>
      <c r="L340" s="62" t="s">
        <v>2582</v>
      </c>
      <c r="M340" s="63" t="str">
        <f t="shared" si="117"/>
        <v>3.3.6.3 - Other known potential side effect of the medicine not reported before for this patient</v>
      </c>
      <c r="N340" s="65" t="str">
        <f t="shared" si="118"/>
        <v>Other known potential side effect of the medicine not reported before for this patient</v>
      </c>
      <c r="O340" s="65" t="str">
        <f>Table1[Full Reference Number]&amp;" - "&amp;Table1[Final Code level Name]</f>
        <v>3.3.6.3 - Other known potential side effect of the medicine not reported before for this patient</v>
      </c>
      <c r="P340" s="66"/>
      <c r="Q340" s="66" t="s">
        <v>1729</v>
      </c>
      <c r="R340" s="52" t="s">
        <v>1561</v>
      </c>
      <c r="S340" s="52" t="s">
        <v>1746</v>
      </c>
      <c r="T340" s="52" t="s">
        <v>1561</v>
      </c>
      <c r="U340" s="52" t="str">
        <f>Table1[[#This Row],[Standard code for all incident types (Y/N)]]</f>
        <v xml:space="preserve">No </v>
      </c>
      <c r="V340" s="52" t="str">
        <f>Table1[[#This Row],[Standard Opt/Mandatory]]</f>
        <v>n/a</v>
      </c>
      <c r="W340" s="52" t="s">
        <v>1561</v>
      </c>
      <c r="X340" s="52" t="s">
        <v>1746</v>
      </c>
      <c r="Y340" s="52" t="s">
        <v>1561</v>
      </c>
      <c r="Z340" s="52" t="s">
        <v>1746</v>
      </c>
      <c r="AA340" s="52" t="s">
        <v>47</v>
      </c>
      <c r="AB340" s="52" t="s">
        <v>1726</v>
      </c>
      <c r="AC340" s="52" t="s">
        <v>1561</v>
      </c>
      <c r="AD340" s="52" t="s">
        <v>1746</v>
      </c>
      <c r="AE340" s="52" t="s">
        <v>47</v>
      </c>
      <c r="AF340" s="52" t="s">
        <v>1726</v>
      </c>
      <c r="AG340" s="52"/>
    </row>
    <row r="341" spans="1:33" ht="15" customHeight="1" x14ac:dyDescent="0.25">
      <c r="A341" s="52">
        <f t="shared" si="103"/>
        <v>3</v>
      </c>
      <c r="B341" s="52">
        <f t="shared" si="104"/>
        <v>3</v>
      </c>
      <c r="C341" s="52">
        <f t="shared" si="105"/>
        <v>6</v>
      </c>
      <c r="D341" s="52">
        <f t="shared" si="106"/>
        <v>4</v>
      </c>
      <c r="E341" s="61" t="str">
        <f t="shared" si="113"/>
        <v>3.3.6.4</v>
      </c>
      <c r="F341" s="52" t="s">
        <v>2694</v>
      </c>
      <c r="G341" s="63" t="str">
        <f t="shared" si="114"/>
        <v>3 - Outcome based codes</v>
      </c>
      <c r="H341" s="52" t="s">
        <v>2707</v>
      </c>
      <c r="I341" s="63" t="str">
        <f t="shared" si="115"/>
        <v>3.3 - Adverse drug reaction / adverse drug event incident</v>
      </c>
      <c r="J341" s="52" t="s">
        <v>2758</v>
      </c>
      <c r="K341" s="63" t="str">
        <f t="shared" si="116"/>
        <v>3.3.6 - Side effect</v>
      </c>
      <c r="L341" s="62" t="s">
        <v>2583</v>
      </c>
      <c r="M341" s="63" t="str">
        <f t="shared" si="117"/>
        <v>3.3.6.4 - Exacerbation of known side effect previously reported for this patient</v>
      </c>
      <c r="N341" s="65" t="str">
        <f t="shared" si="118"/>
        <v>Exacerbation of known side effect previously reported for this patient</v>
      </c>
      <c r="O341" s="65" t="str">
        <f>Table1[Full Reference Number]&amp;" - "&amp;Table1[Final Code level Name]</f>
        <v>3.3.6.4 - Exacerbation of known side effect previously reported for this patient</v>
      </c>
      <c r="P341" s="66"/>
      <c r="Q341" s="66" t="s">
        <v>1729</v>
      </c>
      <c r="R341" s="52" t="s">
        <v>1561</v>
      </c>
      <c r="S341" s="52" t="s">
        <v>1746</v>
      </c>
      <c r="T341" s="52" t="s">
        <v>1561</v>
      </c>
      <c r="U341" s="52" t="str">
        <f>Table1[[#This Row],[Standard code for all incident types (Y/N)]]</f>
        <v xml:space="preserve">No </v>
      </c>
      <c r="V341" s="52" t="str">
        <f>Table1[[#This Row],[Standard Opt/Mandatory]]</f>
        <v>n/a</v>
      </c>
      <c r="W341" s="52" t="s">
        <v>1561</v>
      </c>
      <c r="X341" s="52" t="s">
        <v>1746</v>
      </c>
      <c r="Y341" s="52" t="s">
        <v>1561</v>
      </c>
      <c r="Z341" s="52" t="s">
        <v>1746</v>
      </c>
      <c r="AA341" s="52" t="s">
        <v>47</v>
      </c>
      <c r="AB341" s="52" t="s">
        <v>1726</v>
      </c>
      <c r="AC341" s="52" t="s">
        <v>1561</v>
      </c>
      <c r="AD341" s="52" t="s">
        <v>1746</v>
      </c>
      <c r="AE341" s="52" t="s">
        <v>47</v>
      </c>
      <c r="AF341" s="52" t="s">
        <v>1726</v>
      </c>
      <c r="AG341" s="52"/>
    </row>
    <row r="342" spans="1:33" ht="15" customHeight="1" x14ac:dyDescent="0.25">
      <c r="A342" s="52">
        <f t="shared" si="103"/>
        <v>3</v>
      </c>
      <c r="B342" s="52">
        <f t="shared" si="104"/>
        <v>3</v>
      </c>
      <c r="C342" s="52">
        <f t="shared" si="105"/>
        <v>6</v>
      </c>
      <c r="D342" s="52">
        <f t="shared" si="106"/>
        <v>5</v>
      </c>
      <c r="E342" s="61" t="str">
        <f t="shared" si="113"/>
        <v>3.3.6.5</v>
      </c>
      <c r="F342" s="52" t="s">
        <v>2694</v>
      </c>
      <c r="G342" s="63" t="str">
        <f t="shared" si="114"/>
        <v>3 - Outcome based codes</v>
      </c>
      <c r="H342" s="52" t="s">
        <v>2707</v>
      </c>
      <c r="I342" s="63" t="str">
        <f t="shared" si="115"/>
        <v>3.3 - Adverse drug reaction / adverse drug event incident</v>
      </c>
      <c r="J342" s="52" t="s">
        <v>2758</v>
      </c>
      <c r="K342" s="63" t="str">
        <f t="shared" si="116"/>
        <v>3.3.6 - Side effect</v>
      </c>
      <c r="L342" s="62" t="s">
        <v>2584</v>
      </c>
      <c r="M342" s="63" t="str">
        <f t="shared" si="117"/>
        <v>3.3.6.5 - Other unexpected side effect</v>
      </c>
      <c r="N342" s="65" t="str">
        <f t="shared" si="118"/>
        <v>Other unexpected side effect</v>
      </c>
      <c r="O342" s="65" t="str">
        <f>Table1[Full Reference Number]&amp;" - "&amp;Table1[Final Code level Name]</f>
        <v>3.3.6.5 - Other unexpected side effect</v>
      </c>
      <c r="P342" s="66"/>
      <c r="Q342" s="66" t="s">
        <v>1729</v>
      </c>
      <c r="R342" s="52" t="s">
        <v>1561</v>
      </c>
      <c r="S342" s="52" t="s">
        <v>1746</v>
      </c>
      <c r="T342" s="52" t="s">
        <v>1561</v>
      </c>
      <c r="U342" s="52" t="str">
        <f>Table1[[#This Row],[Standard code for all incident types (Y/N)]]</f>
        <v xml:space="preserve">No </v>
      </c>
      <c r="V342" s="52" t="str">
        <f>Table1[[#This Row],[Standard Opt/Mandatory]]</f>
        <v>n/a</v>
      </c>
      <c r="W342" s="52" t="s">
        <v>1561</v>
      </c>
      <c r="X342" s="52" t="s">
        <v>1746</v>
      </c>
      <c r="Y342" s="52" t="s">
        <v>1561</v>
      </c>
      <c r="Z342" s="52" t="s">
        <v>1746</v>
      </c>
      <c r="AA342" s="52" t="s">
        <v>47</v>
      </c>
      <c r="AB342" s="52" t="s">
        <v>1726</v>
      </c>
      <c r="AC342" s="52" t="s">
        <v>1561</v>
      </c>
      <c r="AD342" s="52" t="s">
        <v>1746</v>
      </c>
      <c r="AE342" s="52" t="s">
        <v>47</v>
      </c>
      <c r="AF342" s="52" t="s">
        <v>1726</v>
      </c>
      <c r="AG342" s="52"/>
    </row>
    <row r="343" spans="1:33" ht="15" customHeight="1" x14ac:dyDescent="0.25">
      <c r="A343" s="52">
        <f t="shared" ref="A343:A406" si="119">IF(F343&lt;&gt;F342,A342+1,A342)</f>
        <v>3</v>
      </c>
      <c r="B343" s="52">
        <f t="shared" ref="B343:B406" si="120">IF(ISERROR(IF(ISBLANK(H343),"",IF(F343&lt;&gt;F342,1,IF(H343&lt;&gt;H342,B342+1,B342)))),1,IF(ISBLANK(H343),"",IF(F343&lt;&gt;F342,1,IF(H343&lt;&gt;H342,B342+1,B342))))</f>
        <v>3</v>
      </c>
      <c r="C343" s="52">
        <f t="shared" ref="C343:C406" si="121">IF(ISERROR(IF(ISBLANK(J343),"",IF(H343&lt;&gt;H342,1,IF(J343&lt;&gt;J342,C342+1,C342)))),1,IF(ISBLANK(J343),"",IF(H343&lt;&gt;H342,1,IF(J343&lt;&gt;J342,C342+1,C342))))</f>
        <v>7</v>
      </c>
      <c r="D343" s="52" t="str">
        <f t="shared" ref="D343:D406" si="122">IF(ISERROR(IF(ISBLANK(L343),"",IF(J343&lt;&gt;J342,1,IF(L343&lt;&gt;L342,D342+1,D342)))),1,IF(ISBLANK(L343),"",IF(J343&lt;&gt;J342,1,IF(L343&lt;&gt;L342,D342+1,D342))))</f>
        <v/>
      </c>
      <c r="E343" s="61" t="str">
        <f t="shared" si="113"/>
        <v>3.3.7</v>
      </c>
      <c r="F343" s="52" t="s">
        <v>2694</v>
      </c>
      <c r="G343" s="63" t="str">
        <f t="shared" si="114"/>
        <v>3 - Outcome based codes</v>
      </c>
      <c r="H343" s="52" t="s">
        <v>2707</v>
      </c>
      <c r="I343" s="63" t="str">
        <f t="shared" si="115"/>
        <v>3.3 - Adverse drug reaction / adverse drug event incident</v>
      </c>
      <c r="J343" s="52" t="s">
        <v>2585</v>
      </c>
      <c r="K343" s="63" t="str">
        <f t="shared" si="116"/>
        <v>3.3.7 - Drug interaction</v>
      </c>
      <c r="L343" s="62"/>
      <c r="M343" s="63" t="str">
        <f t="shared" si="117"/>
        <v/>
      </c>
      <c r="N343" s="65" t="str">
        <f t="shared" si="118"/>
        <v>Drug interaction</v>
      </c>
      <c r="O343" s="65" t="str">
        <f>Table1[Full Reference Number]&amp;" - "&amp;Table1[Final Code level Name]</f>
        <v>3.3.7 - Drug interaction</v>
      </c>
      <c r="P343" s="66" t="s">
        <v>2586</v>
      </c>
      <c r="Q343" s="66" t="s">
        <v>837</v>
      </c>
      <c r="R343" s="52" t="s">
        <v>1561</v>
      </c>
      <c r="S343" s="52" t="s">
        <v>1746</v>
      </c>
      <c r="T343" s="52" t="s">
        <v>1561</v>
      </c>
      <c r="U343" s="52" t="str">
        <f>Table1[[#This Row],[Standard code for all incident types (Y/N)]]</f>
        <v xml:space="preserve">No </v>
      </c>
      <c r="V343" s="52" t="str">
        <f>Table1[[#This Row],[Standard Opt/Mandatory]]</f>
        <v>n/a</v>
      </c>
      <c r="W343" s="52" t="s">
        <v>1561</v>
      </c>
      <c r="X343" s="52" t="s">
        <v>1746</v>
      </c>
      <c r="Y343" s="52" t="s">
        <v>1561</v>
      </c>
      <c r="Z343" s="52" t="s">
        <v>1746</v>
      </c>
      <c r="AA343" s="52" t="s">
        <v>47</v>
      </c>
      <c r="AB343" s="52" t="s">
        <v>1730</v>
      </c>
      <c r="AC343" s="52" t="s">
        <v>1561</v>
      </c>
      <c r="AD343" s="52" t="s">
        <v>1746</v>
      </c>
      <c r="AE343" s="52" t="s">
        <v>47</v>
      </c>
      <c r="AF343" s="52" t="s">
        <v>1730</v>
      </c>
      <c r="AG343" s="52"/>
    </row>
    <row r="344" spans="1:33" ht="15" customHeight="1" x14ac:dyDescent="0.25">
      <c r="A344" s="52">
        <f t="shared" si="119"/>
        <v>3</v>
      </c>
      <c r="B344" s="52">
        <f t="shared" si="120"/>
        <v>3</v>
      </c>
      <c r="C344" s="52">
        <f t="shared" si="121"/>
        <v>7</v>
      </c>
      <c r="D344" s="52">
        <f t="shared" si="122"/>
        <v>1</v>
      </c>
      <c r="E344" s="61" t="str">
        <f t="shared" si="113"/>
        <v>3.3.7.1</v>
      </c>
      <c r="F344" s="52" t="s">
        <v>2694</v>
      </c>
      <c r="G344" s="63" t="str">
        <f t="shared" si="114"/>
        <v>3 - Outcome based codes</v>
      </c>
      <c r="H344" s="52" t="s">
        <v>2707</v>
      </c>
      <c r="I344" s="63" t="str">
        <f t="shared" si="115"/>
        <v>3.3 - Adverse drug reaction / adverse drug event incident</v>
      </c>
      <c r="J344" s="52" t="s">
        <v>2585</v>
      </c>
      <c r="K344" s="63" t="str">
        <f t="shared" si="116"/>
        <v>3.3.7 - Drug interaction</v>
      </c>
      <c r="L344" s="62" t="s">
        <v>2587</v>
      </c>
      <c r="M344" s="63" t="str">
        <f t="shared" si="117"/>
        <v>3.3.7.1 - Known interaction</v>
      </c>
      <c r="N344" s="65" t="str">
        <f t="shared" si="118"/>
        <v>Known interaction</v>
      </c>
      <c r="O344" s="65" t="str">
        <f>Table1[Full Reference Number]&amp;" - "&amp;Table1[Final Code level Name]</f>
        <v>3.3.7.1 - Known interaction</v>
      </c>
      <c r="P344" s="66"/>
      <c r="Q344" s="66" t="s">
        <v>1729</v>
      </c>
      <c r="R344" s="52" t="s">
        <v>1561</v>
      </c>
      <c r="S344" s="52" t="s">
        <v>1746</v>
      </c>
      <c r="T344" s="52" t="s">
        <v>1561</v>
      </c>
      <c r="U344" s="52" t="str">
        <f>Table1[[#This Row],[Standard code for all incident types (Y/N)]]</f>
        <v xml:space="preserve">No </v>
      </c>
      <c r="V344" s="52" t="str">
        <f>Table1[[#This Row],[Standard Opt/Mandatory]]</f>
        <v>n/a</v>
      </c>
      <c r="W344" s="52" t="s">
        <v>1561</v>
      </c>
      <c r="X344" s="52" t="s">
        <v>1746</v>
      </c>
      <c r="Y344" s="52" t="s">
        <v>1561</v>
      </c>
      <c r="Z344" s="52" t="s">
        <v>1746</v>
      </c>
      <c r="AA344" s="52" t="s">
        <v>47</v>
      </c>
      <c r="AB344" s="52" t="s">
        <v>1726</v>
      </c>
      <c r="AC344" s="52" t="s">
        <v>1561</v>
      </c>
      <c r="AD344" s="52" t="s">
        <v>1746</v>
      </c>
      <c r="AE344" s="52" t="s">
        <v>47</v>
      </c>
      <c r="AF344" s="52" t="s">
        <v>1726</v>
      </c>
      <c r="AG344" s="52"/>
    </row>
    <row r="345" spans="1:33" ht="15" customHeight="1" x14ac:dyDescent="0.25">
      <c r="A345" s="52">
        <f t="shared" si="119"/>
        <v>3</v>
      </c>
      <c r="B345" s="52">
        <f t="shared" si="120"/>
        <v>3</v>
      </c>
      <c r="C345" s="52">
        <f t="shared" si="121"/>
        <v>7</v>
      </c>
      <c r="D345" s="52">
        <f t="shared" si="122"/>
        <v>2</v>
      </c>
      <c r="E345" s="61" t="str">
        <f t="shared" si="113"/>
        <v>3.3.7.2</v>
      </c>
      <c r="F345" s="52" t="s">
        <v>2694</v>
      </c>
      <c r="G345" s="63" t="str">
        <f t="shared" si="114"/>
        <v>3 - Outcome based codes</v>
      </c>
      <c r="H345" s="52" t="s">
        <v>2707</v>
      </c>
      <c r="I345" s="63" t="str">
        <f t="shared" si="115"/>
        <v>3.3 - Adverse drug reaction / adverse drug event incident</v>
      </c>
      <c r="J345" s="52" t="s">
        <v>2585</v>
      </c>
      <c r="K345" s="63" t="str">
        <f t="shared" si="116"/>
        <v>3.3.7 - Drug interaction</v>
      </c>
      <c r="L345" s="62" t="s">
        <v>2588</v>
      </c>
      <c r="M345" s="63" t="str">
        <f t="shared" si="117"/>
        <v>3.3.7.2 - Known potential interaction not reported before for this patient</v>
      </c>
      <c r="N345" s="65" t="str">
        <f t="shared" si="118"/>
        <v>Known potential interaction not reported before for this patient</v>
      </c>
      <c r="O345" s="65" t="str">
        <f>Table1[Full Reference Number]&amp;" - "&amp;Table1[Final Code level Name]</f>
        <v>3.3.7.2 - Known potential interaction not reported before for this patient</v>
      </c>
      <c r="P345" s="66"/>
      <c r="Q345" s="66" t="s">
        <v>1729</v>
      </c>
      <c r="R345" s="52" t="s">
        <v>1561</v>
      </c>
      <c r="S345" s="52" t="s">
        <v>1746</v>
      </c>
      <c r="T345" s="52" t="s">
        <v>1561</v>
      </c>
      <c r="U345" s="52" t="str">
        <f>Table1[[#This Row],[Standard code for all incident types (Y/N)]]</f>
        <v xml:space="preserve">No </v>
      </c>
      <c r="V345" s="52" t="str">
        <f>Table1[[#This Row],[Standard Opt/Mandatory]]</f>
        <v>n/a</v>
      </c>
      <c r="W345" s="52" t="s">
        <v>1561</v>
      </c>
      <c r="X345" s="52" t="s">
        <v>1746</v>
      </c>
      <c r="Y345" s="52" t="s">
        <v>1561</v>
      </c>
      <c r="Z345" s="52" t="s">
        <v>1746</v>
      </c>
      <c r="AA345" s="52" t="s">
        <v>47</v>
      </c>
      <c r="AB345" s="52" t="s">
        <v>1726</v>
      </c>
      <c r="AC345" s="52" t="s">
        <v>1561</v>
      </c>
      <c r="AD345" s="52" t="s">
        <v>1746</v>
      </c>
      <c r="AE345" s="52" t="s">
        <v>47</v>
      </c>
      <c r="AF345" s="52" t="s">
        <v>1726</v>
      </c>
      <c r="AG345" s="52"/>
    </row>
    <row r="346" spans="1:33" ht="15" customHeight="1" x14ac:dyDescent="0.25">
      <c r="A346" s="52">
        <f t="shared" si="119"/>
        <v>3</v>
      </c>
      <c r="B346" s="52">
        <f t="shared" si="120"/>
        <v>3</v>
      </c>
      <c r="C346" s="52">
        <f t="shared" si="121"/>
        <v>7</v>
      </c>
      <c r="D346" s="52">
        <f t="shared" si="122"/>
        <v>3</v>
      </c>
      <c r="E346" s="61" t="str">
        <f t="shared" si="113"/>
        <v>3.3.7.3</v>
      </c>
      <c r="F346" s="52" t="s">
        <v>2694</v>
      </c>
      <c r="G346" s="63" t="str">
        <f t="shared" si="114"/>
        <v>3 - Outcome based codes</v>
      </c>
      <c r="H346" s="52" t="s">
        <v>2707</v>
      </c>
      <c r="I346" s="63" t="str">
        <f t="shared" si="115"/>
        <v>3.3 - Adverse drug reaction / adverse drug event incident</v>
      </c>
      <c r="J346" s="52" t="s">
        <v>2585</v>
      </c>
      <c r="K346" s="63" t="str">
        <f t="shared" si="116"/>
        <v>3.3.7 - Drug interaction</v>
      </c>
      <c r="L346" s="62" t="s">
        <v>2590</v>
      </c>
      <c r="M346" s="63" t="str">
        <f t="shared" si="117"/>
        <v>3.3.7.3 - Exacerbation of known interaction previously reported for this patient</v>
      </c>
      <c r="N346" s="65" t="str">
        <f t="shared" si="118"/>
        <v>Exacerbation of known interaction previously reported for this patient</v>
      </c>
      <c r="O346" s="65" t="str">
        <f>Table1[Full Reference Number]&amp;" - "&amp;Table1[Final Code level Name]</f>
        <v>3.3.7.3 - Exacerbation of known interaction previously reported for this patient</v>
      </c>
      <c r="P346" s="66"/>
      <c r="Q346" s="66" t="s">
        <v>1729</v>
      </c>
      <c r="R346" s="52" t="s">
        <v>1561</v>
      </c>
      <c r="S346" s="52" t="s">
        <v>1746</v>
      </c>
      <c r="T346" s="52" t="s">
        <v>1561</v>
      </c>
      <c r="U346" s="52" t="str">
        <f>Table1[[#This Row],[Standard code for all incident types (Y/N)]]</f>
        <v xml:space="preserve">No </v>
      </c>
      <c r="V346" s="52" t="str">
        <f>Table1[[#This Row],[Standard Opt/Mandatory]]</f>
        <v>n/a</v>
      </c>
      <c r="W346" s="52" t="s">
        <v>1561</v>
      </c>
      <c r="X346" s="52" t="s">
        <v>1746</v>
      </c>
      <c r="Y346" s="52" t="s">
        <v>1561</v>
      </c>
      <c r="Z346" s="52" t="s">
        <v>1746</v>
      </c>
      <c r="AA346" s="52" t="s">
        <v>47</v>
      </c>
      <c r="AB346" s="52" t="s">
        <v>1726</v>
      </c>
      <c r="AC346" s="52" t="s">
        <v>1561</v>
      </c>
      <c r="AD346" s="52" t="s">
        <v>1746</v>
      </c>
      <c r="AE346" s="52" t="s">
        <v>47</v>
      </c>
      <c r="AF346" s="52" t="s">
        <v>1726</v>
      </c>
      <c r="AG346" s="52"/>
    </row>
    <row r="347" spans="1:33" ht="15" customHeight="1" x14ac:dyDescent="0.25">
      <c r="A347" s="52">
        <f t="shared" si="119"/>
        <v>3</v>
      </c>
      <c r="B347" s="52">
        <f t="shared" si="120"/>
        <v>3</v>
      </c>
      <c r="C347" s="52">
        <f t="shared" si="121"/>
        <v>7</v>
      </c>
      <c r="D347" s="52">
        <f t="shared" si="122"/>
        <v>4</v>
      </c>
      <c r="E347" s="61" t="str">
        <f t="shared" si="113"/>
        <v>3.3.7.4</v>
      </c>
      <c r="F347" s="52" t="s">
        <v>2694</v>
      </c>
      <c r="G347" s="63" t="str">
        <f t="shared" si="114"/>
        <v>3 - Outcome based codes</v>
      </c>
      <c r="H347" s="52" t="s">
        <v>2707</v>
      </c>
      <c r="I347" s="63" t="str">
        <f t="shared" si="115"/>
        <v>3.3 - Adverse drug reaction / adverse drug event incident</v>
      </c>
      <c r="J347" s="52" t="s">
        <v>2585</v>
      </c>
      <c r="K347" s="63" t="str">
        <f t="shared" si="116"/>
        <v>3.3.7 - Drug interaction</v>
      </c>
      <c r="L347" s="62" t="s">
        <v>2589</v>
      </c>
      <c r="M347" s="63" t="str">
        <f t="shared" si="117"/>
        <v>3.3.7.4 - Unexpected interaction</v>
      </c>
      <c r="N347" s="65" t="str">
        <f t="shared" si="118"/>
        <v>Unexpected interaction</v>
      </c>
      <c r="O347" s="65" t="str">
        <f>Table1[Full Reference Number]&amp;" - "&amp;Table1[Final Code level Name]</f>
        <v>3.3.7.4 - Unexpected interaction</v>
      </c>
      <c r="P347" s="66"/>
      <c r="Q347" s="66" t="s">
        <v>1729</v>
      </c>
      <c r="R347" s="52" t="s">
        <v>1561</v>
      </c>
      <c r="S347" s="52" t="s">
        <v>1746</v>
      </c>
      <c r="T347" s="52" t="s">
        <v>1561</v>
      </c>
      <c r="U347" s="52" t="str">
        <f>Table1[[#This Row],[Standard code for all incident types (Y/N)]]</f>
        <v xml:space="preserve">No </v>
      </c>
      <c r="V347" s="52" t="str">
        <f>Table1[[#This Row],[Standard Opt/Mandatory]]</f>
        <v>n/a</v>
      </c>
      <c r="W347" s="52" t="s">
        <v>1561</v>
      </c>
      <c r="X347" s="52" t="s">
        <v>1746</v>
      </c>
      <c r="Y347" s="52" t="s">
        <v>1561</v>
      </c>
      <c r="Z347" s="52" t="s">
        <v>1746</v>
      </c>
      <c r="AA347" s="52" t="s">
        <v>47</v>
      </c>
      <c r="AB347" s="52" t="s">
        <v>1726</v>
      </c>
      <c r="AC347" s="52" t="s">
        <v>1561</v>
      </c>
      <c r="AD347" s="52" t="s">
        <v>1746</v>
      </c>
      <c r="AE347" s="52" t="s">
        <v>47</v>
      </c>
      <c r="AF347" s="52" t="s">
        <v>1726</v>
      </c>
      <c r="AG347" s="52"/>
    </row>
    <row r="348" spans="1:33" ht="15" customHeight="1" x14ac:dyDescent="0.25">
      <c r="A348" s="52">
        <f t="shared" si="119"/>
        <v>3</v>
      </c>
      <c r="B348" s="52">
        <f t="shared" si="120"/>
        <v>3</v>
      </c>
      <c r="C348" s="52">
        <f t="shared" si="121"/>
        <v>8</v>
      </c>
      <c r="D348" s="52" t="str">
        <f t="shared" si="122"/>
        <v/>
      </c>
      <c r="E348" s="61" t="str">
        <f t="shared" si="113"/>
        <v>3.3.8</v>
      </c>
      <c r="F348" s="52" t="s">
        <v>2694</v>
      </c>
      <c r="G348" s="63" t="str">
        <f t="shared" si="114"/>
        <v>3 - Outcome based codes</v>
      </c>
      <c r="H348" s="52" t="s">
        <v>2707</v>
      </c>
      <c r="I348" s="63" t="str">
        <f t="shared" si="115"/>
        <v>3.3 - Adverse drug reaction / adverse drug event incident</v>
      </c>
      <c r="J348" s="52" t="s">
        <v>2591</v>
      </c>
      <c r="K348" s="63" t="str">
        <f t="shared" si="116"/>
        <v>3.3.8 - Drug misuse</v>
      </c>
      <c r="L348" s="62"/>
      <c r="M348" s="63" t="str">
        <f t="shared" si="117"/>
        <v/>
      </c>
      <c r="N348" s="65" t="str">
        <f t="shared" si="118"/>
        <v>Drug misuse</v>
      </c>
      <c r="O348" s="65" t="str">
        <f>Table1[Full Reference Number]&amp;" - "&amp;Table1[Final Code level Name]</f>
        <v>3.3.8 - Drug misuse</v>
      </c>
      <c r="P348" s="66"/>
      <c r="Q348" s="66" t="s">
        <v>837</v>
      </c>
      <c r="R348" s="52" t="s">
        <v>1561</v>
      </c>
      <c r="S348" s="52" t="s">
        <v>1746</v>
      </c>
      <c r="T348" s="52" t="s">
        <v>1561</v>
      </c>
      <c r="U348" s="52" t="str">
        <f>Table1[[#This Row],[Standard code for all incident types (Y/N)]]</f>
        <v xml:space="preserve">No </v>
      </c>
      <c r="V348" s="52" t="str">
        <f>Table1[[#This Row],[Standard Opt/Mandatory]]</f>
        <v>n/a</v>
      </c>
      <c r="W348" s="52" t="s">
        <v>1561</v>
      </c>
      <c r="X348" s="52" t="s">
        <v>1746</v>
      </c>
      <c r="Y348" s="52" t="s">
        <v>1561</v>
      </c>
      <c r="Z348" s="52" t="s">
        <v>1746</v>
      </c>
      <c r="AA348" s="52" t="s">
        <v>47</v>
      </c>
      <c r="AB348" s="52" t="s">
        <v>1730</v>
      </c>
      <c r="AC348" s="52" t="s">
        <v>1561</v>
      </c>
      <c r="AD348" s="52" t="s">
        <v>1746</v>
      </c>
      <c r="AE348" s="52" t="s">
        <v>47</v>
      </c>
      <c r="AF348" s="52" t="s">
        <v>1730</v>
      </c>
      <c r="AG348" s="52"/>
    </row>
    <row r="349" spans="1:33" ht="15" customHeight="1" x14ac:dyDescent="0.25">
      <c r="A349" s="52">
        <f t="shared" si="119"/>
        <v>3</v>
      </c>
      <c r="B349" s="52">
        <f t="shared" si="120"/>
        <v>3</v>
      </c>
      <c r="C349" s="52">
        <f t="shared" si="121"/>
        <v>8</v>
      </c>
      <c r="D349" s="52">
        <f t="shared" si="122"/>
        <v>1</v>
      </c>
      <c r="E349" s="61" t="str">
        <f t="shared" si="113"/>
        <v>3.3.8.1</v>
      </c>
      <c r="F349" s="52" t="s">
        <v>2694</v>
      </c>
      <c r="G349" s="63" t="str">
        <f t="shared" si="114"/>
        <v>3 - Outcome based codes</v>
      </c>
      <c r="H349" s="52" t="s">
        <v>2707</v>
      </c>
      <c r="I349" s="63" t="str">
        <f t="shared" si="115"/>
        <v>3.3 - Adverse drug reaction / adverse drug event incident</v>
      </c>
      <c r="J349" s="52" t="s">
        <v>2591</v>
      </c>
      <c r="K349" s="63" t="str">
        <f t="shared" si="116"/>
        <v>3.3.8 - Drug misuse</v>
      </c>
      <c r="L349" s="62" t="s">
        <v>2471</v>
      </c>
      <c r="M349" s="63" t="str">
        <f t="shared" si="117"/>
        <v>3.3.8.1 - Drug abuse</v>
      </c>
      <c r="N349" s="65" t="str">
        <f t="shared" si="118"/>
        <v>Drug abuse</v>
      </c>
      <c r="O349" s="65" t="str">
        <f>Table1[Full Reference Number]&amp;" - "&amp;Table1[Final Code level Name]</f>
        <v>3.3.8.1 - Drug abuse</v>
      </c>
      <c r="P349" s="66"/>
      <c r="Q349" s="66" t="s">
        <v>1729</v>
      </c>
      <c r="R349" s="52" t="s">
        <v>1561</v>
      </c>
      <c r="S349" s="52" t="s">
        <v>1746</v>
      </c>
      <c r="T349" s="52" t="s">
        <v>1561</v>
      </c>
      <c r="U349" s="52" t="str">
        <f>Table1[[#This Row],[Standard code for all incident types (Y/N)]]</f>
        <v xml:space="preserve">No </v>
      </c>
      <c r="V349" s="52" t="str">
        <f>Table1[[#This Row],[Standard Opt/Mandatory]]</f>
        <v>n/a</v>
      </c>
      <c r="W349" s="52" t="s">
        <v>1561</v>
      </c>
      <c r="X349" s="52" t="s">
        <v>1746</v>
      </c>
      <c r="Y349" s="52" t="s">
        <v>1561</v>
      </c>
      <c r="Z349" s="52" t="s">
        <v>1746</v>
      </c>
      <c r="AA349" s="52" t="s">
        <v>47</v>
      </c>
      <c r="AB349" s="52" t="s">
        <v>1726</v>
      </c>
      <c r="AC349" s="52" t="s">
        <v>1561</v>
      </c>
      <c r="AD349" s="52" t="s">
        <v>1746</v>
      </c>
      <c r="AE349" s="52" t="s">
        <v>47</v>
      </c>
      <c r="AF349" s="52" t="s">
        <v>1726</v>
      </c>
      <c r="AG349" s="52"/>
    </row>
    <row r="350" spans="1:33" ht="15" customHeight="1" x14ac:dyDescent="0.25">
      <c r="A350" s="52">
        <f t="shared" si="119"/>
        <v>3</v>
      </c>
      <c r="B350" s="52">
        <f t="shared" si="120"/>
        <v>3</v>
      </c>
      <c r="C350" s="52">
        <f t="shared" si="121"/>
        <v>8</v>
      </c>
      <c r="D350" s="52">
        <f t="shared" si="122"/>
        <v>2</v>
      </c>
      <c r="E350" s="61" t="str">
        <f t="shared" si="113"/>
        <v>3.3.8.2</v>
      </c>
      <c r="F350" s="52" t="s">
        <v>2694</v>
      </c>
      <c r="G350" s="63" t="str">
        <f t="shared" si="114"/>
        <v>3 - Outcome based codes</v>
      </c>
      <c r="H350" s="52" t="s">
        <v>2707</v>
      </c>
      <c r="I350" s="63" t="str">
        <f t="shared" si="115"/>
        <v>3.3 - Adverse drug reaction / adverse drug event incident</v>
      </c>
      <c r="J350" s="52" t="s">
        <v>2591</v>
      </c>
      <c r="K350" s="63" t="str">
        <f t="shared" si="116"/>
        <v>3.3.8 - Drug misuse</v>
      </c>
      <c r="L350" s="62" t="s">
        <v>2472</v>
      </c>
      <c r="M350" s="63" t="str">
        <f t="shared" si="117"/>
        <v>3.3.8.2 - Drug dependency</v>
      </c>
      <c r="N350" s="65" t="str">
        <f t="shared" si="118"/>
        <v>Drug dependency</v>
      </c>
      <c r="O350" s="65" t="str">
        <f>Table1[Full Reference Number]&amp;" - "&amp;Table1[Final Code level Name]</f>
        <v>3.3.8.2 - Drug dependency</v>
      </c>
      <c r="P350" s="66"/>
      <c r="Q350" s="66" t="s">
        <v>1729</v>
      </c>
      <c r="R350" s="52" t="s">
        <v>1561</v>
      </c>
      <c r="S350" s="52" t="s">
        <v>1746</v>
      </c>
      <c r="T350" s="52" t="s">
        <v>1561</v>
      </c>
      <c r="U350" s="52" t="str">
        <f>Table1[[#This Row],[Standard code for all incident types (Y/N)]]</f>
        <v xml:space="preserve">No </v>
      </c>
      <c r="V350" s="52" t="str">
        <f>Table1[[#This Row],[Standard Opt/Mandatory]]</f>
        <v>n/a</v>
      </c>
      <c r="W350" s="52" t="s">
        <v>1561</v>
      </c>
      <c r="X350" s="52" t="s">
        <v>1746</v>
      </c>
      <c r="Y350" s="52" t="s">
        <v>1561</v>
      </c>
      <c r="Z350" s="52" t="s">
        <v>1746</v>
      </c>
      <c r="AA350" s="52" t="s">
        <v>47</v>
      </c>
      <c r="AB350" s="52" t="s">
        <v>1726</v>
      </c>
      <c r="AC350" s="52" t="s">
        <v>1561</v>
      </c>
      <c r="AD350" s="52" t="s">
        <v>1746</v>
      </c>
      <c r="AE350" s="52" t="s">
        <v>47</v>
      </c>
      <c r="AF350" s="52" t="s">
        <v>1726</v>
      </c>
      <c r="AG350" s="52"/>
    </row>
    <row r="351" spans="1:33" ht="15" customHeight="1" x14ac:dyDescent="0.25">
      <c r="A351" s="52">
        <f t="shared" si="119"/>
        <v>3</v>
      </c>
      <c r="B351" s="52">
        <f t="shared" si="120"/>
        <v>3</v>
      </c>
      <c r="C351" s="52">
        <f t="shared" si="121"/>
        <v>8</v>
      </c>
      <c r="D351" s="52">
        <f t="shared" si="122"/>
        <v>3</v>
      </c>
      <c r="E351" s="61" t="str">
        <f t="shared" si="113"/>
        <v>3.3.8.3</v>
      </c>
      <c r="F351" s="52" t="s">
        <v>2694</v>
      </c>
      <c r="G351" s="63" t="str">
        <f t="shared" si="114"/>
        <v>3 - Outcome based codes</v>
      </c>
      <c r="H351" s="52" t="s">
        <v>2707</v>
      </c>
      <c r="I351" s="63" t="str">
        <f t="shared" si="115"/>
        <v>3.3 - Adverse drug reaction / adverse drug event incident</v>
      </c>
      <c r="J351" s="52" t="s">
        <v>2591</v>
      </c>
      <c r="K351" s="63" t="str">
        <f t="shared" si="116"/>
        <v>3.3.8 - Drug misuse</v>
      </c>
      <c r="L351" s="62" t="s">
        <v>2592</v>
      </c>
      <c r="M351" s="63" t="str">
        <f t="shared" si="117"/>
        <v>3.3.8.3 - Drug withdrawel effects</v>
      </c>
      <c r="N351" s="65" t="str">
        <f t="shared" si="118"/>
        <v>Drug withdrawel effects</v>
      </c>
      <c r="O351" s="65" t="str">
        <f>Table1[Full Reference Number]&amp;" - "&amp;Table1[Final Code level Name]</f>
        <v>3.3.8.3 - Drug withdrawel effects</v>
      </c>
      <c r="P351" s="66"/>
      <c r="Q351" s="66" t="s">
        <v>1729</v>
      </c>
      <c r="R351" s="52" t="s">
        <v>1561</v>
      </c>
      <c r="S351" s="52" t="s">
        <v>1746</v>
      </c>
      <c r="T351" s="52" t="s">
        <v>1561</v>
      </c>
      <c r="U351" s="52" t="str">
        <f>Table1[[#This Row],[Standard code for all incident types (Y/N)]]</f>
        <v xml:space="preserve">No </v>
      </c>
      <c r="V351" s="52" t="str">
        <f>Table1[[#This Row],[Standard Opt/Mandatory]]</f>
        <v>n/a</v>
      </c>
      <c r="W351" s="52" t="s">
        <v>1561</v>
      </c>
      <c r="X351" s="52" t="s">
        <v>1746</v>
      </c>
      <c r="Y351" s="52" t="s">
        <v>1561</v>
      </c>
      <c r="Z351" s="52" t="s">
        <v>1746</v>
      </c>
      <c r="AA351" s="52" t="s">
        <v>47</v>
      </c>
      <c r="AB351" s="52" t="s">
        <v>1726</v>
      </c>
      <c r="AC351" s="52" t="s">
        <v>1561</v>
      </c>
      <c r="AD351" s="52" t="s">
        <v>1746</v>
      </c>
      <c r="AE351" s="52" t="s">
        <v>47</v>
      </c>
      <c r="AF351" s="52" t="s">
        <v>1726</v>
      </c>
      <c r="AG351" s="52"/>
    </row>
    <row r="352" spans="1:33" ht="15" customHeight="1" x14ac:dyDescent="0.25">
      <c r="A352" s="52">
        <f t="shared" si="119"/>
        <v>3</v>
      </c>
      <c r="B352" s="52">
        <f t="shared" si="120"/>
        <v>3</v>
      </c>
      <c r="C352" s="52">
        <f t="shared" si="121"/>
        <v>9</v>
      </c>
      <c r="D352" s="52" t="str">
        <f t="shared" si="122"/>
        <v/>
      </c>
      <c r="E352" s="61" t="str">
        <f t="shared" si="113"/>
        <v>3.3.9</v>
      </c>
      <c r="F352" s="52" t="s">
        <v>2694</v>
      </c>
      <c r="G352" s="63" t="str">
        <f t="shared" si="114"/>
        <v>3 - Outcome based codes</v>
      </c>
      <c r="H352" s="52" t="s">
        <v>2707</v>
      </c>
      <c r="I352" s="63" t="str">
        <f t="shared" si="115"/>
        <v>3.3 - Adverse drug reaction / adverse drug event incident</v>
      </c>
      <c r="J352" s="52" t="s">
        <v>2593</v>
      </c>
      <c r="K352" s="63" t="str">
        <f t="shared" si="116"/>
        <v>3.3.9 - Suspected transmission of an infectious agent via a product</v>
      </c>
      <c r="L352" s="62"/>
      <c r="M352" s="63" t="str">
        <f t="shared" si="117"/>
        <v/>
      </c>
      <c r="N352" s="65" t="str">
        <f t="shared" si="118"/>
        <v>Suspected transmission of an infectious agent via a product</v>
      </c>
      <c r="O352" s="65" t="str">
        <f>Table1[Full Reference Number]&amp;" - "&amp;Table1[Final Code level Name]</f>
        <v>3.3.9 - Suspected transmission of an infectious agent via a product</v>
      </c>
      <c r="P352" s="66"/>
      <c r="Q352" s="66" t="s">
        <v>1743</v>
      </c>
      <c r="R352" s="52" t="s">
        <v>1561</v>
      </c>
      <c r="S352" s="52" t="s">
        <v>1746</v>
      </c>
      <c r="T352" s="52" t="s">
        <v>1561</v>
      </c>
      <c r="U352" s="52" t="str">
        <f>Table1[[#This Row],[Standard code for all incident types (Y/N)]]</f>
        <v xml:space="preserve">No </v>
      </c>
      <c r="V352" s="52" t="str">
        <f>Table1[[#This Row],[Standard Opt/Mandatory]]</f>
        <v>n/a</v>
      </c>
      <c r="W352" s="52" t="s">
        <v>1561</v>
      </c>
      <c r="X352" s="52" t="s">
        <v>1746</v>
      </c>
      <c r="Y352" s="52" t="s">
        <v>1561</v>
      </c>
      <c r="Z352" s="52" t="s">
        <v>1746</v>
      </c>
      <c r="AA352" s="52" t="s">
        <v>47</v>
      </c>
      <c r="AB352" s="52" t="s">
        <v>1730</v>
      </c>
      <c r="AC352" s="52" t="s">
        <v>1561</v>
      </c>
      <c r="AD352" s="52" t="s">
        <v>1746</v>
      </c>
      <c r="AE352" s="52" t="s">
        <v>47</v>
      </c>
      <c r="AF352" s="52" t="s">
        <v>1730</v>
      </c>
      <c r="AG352" s="52"/>
    </row>
    <row r="353" spans="1:33" ht="15" customHeight="1" x14ac:dyDescent="0.25">
      <c r="A353" s="52">
        <f t="shared" si="119"/>
        <v>3</v>
      </c>
      <c r="B353" s="52">
        <f t="shared" si="120"/>
        <v>3</v>
      </c>
      <c r="C353" s="52">
        <f t="shared" si="121"/>
        <v>10</v>
      </c>
      <c r="D353" s="52" t="str">
        <f t="shared" si="122"/>
        <v/>
      </c>
      <c r="E353" s="61" t="str">
        <f t="shared" si="113"/>
        <v>3.3.10</v>
      </c>
      <c r="F353" s="52" t="s">
        <v>2694</v>
      </c>
      <c r="G353" s="63" t="str">
        <f t="shared" si="114"/>
        <v>3 - Outcome based codes</v>
      </c>
      <c r="H353" s="52" t="s">
        <v>2707</v>
      </c>
      <c r="I353" s="63" t="str">
        <f t="shared" si="115"/>
        <v>3.3 - Adverse drug reaction / adverse drug event incident</v>
      </c>
      <c r="J353" s="52" t="s">
        <v>2594</v>
      </c>
      <c r="K353" s="63" t="str">
        <f t="shared" si="116"/>
        <v>3.3.10 - Occupational exposure</v>
      </c>
      <c r="L353" s="62"/>
      <c r="M353" s="63" t="str">
        <f t="shared" si="117"/>
        <v/>
      </c>
      <c r="N353" s="65" t="str">
        <f t="shared" si="118"/>
        <v>Occupational exposure</v>
      </c>
      <c r="O353" s="65" t="str">
        <f>Table1[Full Reference Number]&amp;" - "&amp;Table1[Final Code level Name]</f>
        <v>3.3.10 - Occupational exposure</v>
      </c>
      <c r="P353" s="66"/>
      <c r="Q353" s="66" t="s">
        <v>1743</v>
      </c>
      <c r="R353" s="52" t="s">
        <v>1561</v>
      </c>
      <c r="S353" s="52" t="s">
        <v>1746</v>
      </c>
      <c r="T353" s="52" t="s">
        <v>1561</v>
      </c>
      <c r="U353" s="52" t="str">
        <f>Table1[[#This Row],[Standard code for all incident types (Y/N)]]</f>
        <v xml:space="preserve">No </v>
      </c>
      <c r="V353" s="52" t="str">
        <f>Table1[[#This Row],[Standard Opt/Mandatory]]</f>
        <v>n/a</v>
      </c>
      <c r="W353" s="52" t="s">
        <v>1561</v>
      </c>
      <c r="X353" s="52" t="s">
        <v>1746</v>
      </c>
      <c r="Y353" s="52" t="s">
        <v>1561</v>
      </c>
      <c r="Z353" s="52" t="s">
        <v>1746</v>
      </c>
      <c r="AA353" s="52" t="s">
        <v>47</v>
      </c>
      <c r="AB353" s="52" t="s">
        <v>1730</v>
      </c>
      <c r="AC353" s="52" t="s">
        <v>1561</v>
      </c>
      <c r="AD353" s="52" t="s">
        <v>1746</v>
      </c>
      <c r="AE353" s="52" t="s">
        <v>47</v>
      </c>
      <c r="AF353" s="52" t="s">
        <v>1730</v>
      </c>
      <c r="AG353" s="52"/>
    </row>
    <row r="354" spans="1:33" ht="15" customHeight="1" x14ac:dyDescent="0.25">
      <c r="A354" s="52">
        <f t="shared" si="119"/>
        <v>3</v>
      </c>
      <c r="B354" s="52">
        <f t="shared" si="120"/>
        <v>3</v>
      </c>
      <c r="C354" s="52">
        <f t="shared" si="121"/>
        <v>11</v>
      </c>
      <c r="D354" s="52" t="str">
        <f t="shared" si="122"/>
        <v/>
      </c>
      <c r="E354" s="61" t="str">
        <f t="shared" si="113"/>
        <v>3.3.11</v>
      </c>
      <c r="F354" s="52" t="s">
        <v>2694</v>
      </c>
      <c r="G354" s="63" t="str">
        <f t="shared" si="114"/>
        <v>3 - Outcome based codes</v>
      </c>
      <c r="H354" s="52" t="s">
        <v>2707</v>
      </c>
      <c r="I354" s="63" t="str">
        <f t="shared" si="115"/>
        <v>3.3 - Adverse drug reaction / adverse drug event incident</v>
      </c>
      <c r="J354" s="52" t="s">
        <v>2903</v>
      </c>
      <c r="K354" s="63" t="str">
        <f t="shared" si="116"/>
        <v>3.3.11 - ADR/ADE confirmed by a healthcare proffessional</v>
      </c>
      <c r="L354" s="62"/>
      <c r="M354" s="63" t="str">
        <f t="shared" si="117"/>
        <v/>
      </c>
      <c r="N354" s="65" t="str">
        <f t="shared" si="118"/>
        <v>ADR/ADE confirmed by a healthcare proffessional</v>
      </c>
      <c r="O354" s="65" t="str">
        <f>Table1[Full Reference Number]&amp;" - "&amp;Table1[Final Code level Name]</f>
        <v>3.3.11 - ADR/ADE confirmed by a healthcare proffessional</v>
      </c>
      <c r="P354" s="66"/>
      <c r="Q354" s="66" t="s">
        <v>1743</v>
      </c>
      <c r="R354" s="52" t="s">
        <v>1561</v>
      </c>
      <c r="S354" s="52" t="s">
        <v>1746</v>
      </c>
      <c r="T354" s="52" t="s">
        <v>1561</v>
      </c>
      <c r="U354" s="52" t="str">
        <f>Table1[[#This Row],[Standard code for all incident types (Y/N)]]</f>
        <v xml:space="preserve">No </v>
      </c>
      <c r="V354" s="52" t="str">
        <f>Table1[[#This Row],[Standard Opt/Mandatory]]</f>
        <v>n/a</v>
      </c>
      <c r="W354" s="52" t="s">
        <v>1561</v>
      </c>
      <c r="X354" s="52" t="s">
        <v>1746</v>
      </c>
      <c r="Y354" s="52" t="s">
        <v>1561</v>
      </c>
      <c r="Z354" s="52" t="s">
        <v>1746</v>
      </c>
      <c r="AA354" s="52" t="s">
        <v>47</v>
      </c>
      <c r="AB354" s="52" t="s">
        <v>1730</v>
      </c>
      <c r="AC354" s="52" t="s">
        <v>1561</v>
      </c>
      <c r="AD354" s="52" t="s">
        <v>1746</v>
      </c>
      <c r="AE354" s="52" t="s">
        <v>47</v>
      </c>
      <c r="AF354" s="52" t="s">
        <v>1730</v>
      </c>
      <c r="AG354" s="52" t="s">
        <v>2679</v>
      </c>
    </row>
    <row r="355" spans="1:33" ht="15" customHeight="1" x14ac:dyDescent="0.25">
      <c r="A355" s="52">
        <f t="shared" si="119"/>
        <v>3</v>
      </c>
      <c r="B355" s="52">
        <f t="shared" si="120"/>
        <v>3</v>
      </c>
      <c r="C355" s="52">
        <f t="shared" si="121"/>
        <v>11</v>
      </c>
      <c r="D355" s="52">
        <f t="shared" si="122"/>
        <v>1</v>
      </c>
      <c r="E355" s="61" t="str">
        <f t="shared" si="113"/>
        <v>3.3.11.1</v>
      </c>
      <c r="F355" s="52" t="s">
        <v>2694</v>
      </c>
      <c r="G355" s="63" t="str">
        <f t="shared" si="114"/>
        <v>3 - Outcome based codes</v>
      </c>
      <c r="H355" s="52" t="s">
        <v>2707</v>
      </c>
      <c r="I355" s="63" t="str">
        <f t="shared" si="115"/>
        <v>3.3 - Adverse drug reaction / adverse drug event incident</v>
      </c>
      <c r="J355" s="52" t="s">
        <v>2903</v>
      </c>
      <c r="K355" s="63" t="str">
        <f t="shared" si="116"/>
        <v>3.3.11 - ADR/ADE confirmed by a healthcare proffessional</v>
      </c>
      <c r="L355" s="62" t="s">
        <v>2558</v>
      </c>
      <c r="M355" s="63" t="str">
        <f t="shared" si="117"/>
        <v>3.3.11.1 - Name of healthcare professional</v>
      </c>
      <c r="N355" s="65" t="str">
        <f t="shared" si="118"/>
        <v>Name of healthcare professional</v>
      </c>
      <c r="O355" s="65" t="str">
        <f>Table1[Full Reference Number]&amp;" - "&amp;Table1[Final Code level Name]</f>
        <v>3.3.11.1 - Name of healthcare professional</v>
      </c>
      <c r="P355" s="66"/>
      <c r="Q355" s="66" t="s">
        <v>1744</v>
      </c>
      <c r="R355" s="52" t="s">
        <v>1561</v>
      </c>
      <c r="S355" s="52" t="s">
        <v>1746</v>
      </c>
      <c r="T355" s="52" t="s">
        <v>1561</v>
      </c>
      <c r="U355" s="52" t="str">
        <f>Table1[[#This Row],[Standard code for all incident types (Y/N)]]</f>
        <v xml:space="preserve">No </v>
      </c>
      <c r="V355" s="52" t="str">
        <f>Table1[[#This Row],[Standard Opt/Mandatory]]</f>
        <v>n/a</v>
      </c>
      <c r="W355" s="52" t="s">
        <v>1561</v>
      </c>
      <c r="X355" s="52" t="s">
        <v>1746</v>
      </c>
      <c r="Y355" s="52" t="s">
        <v>1561</v>
      </c>
      <c r="Z355" s="52" t="s">
        <v>1746</v>
      </c>
      <c r="AA355" s="52" t="s">
        <v>47</v>
      </c>
      <c r="AB355" s="52" t="s">
        <v>1726</v>
      </c>
      <c r="AC355" s="52" t="s">
        <v>1561</v>
      </c>
      <c r="AD355" s="52" t="s">
        <v>1746</v>
      </c>
      <c r="AE355" s="52" t="s">
        <v>47</v>
      </c>
      <c r="AF355" s="52" t="s">
        <v>1726</v>
      </c>
      <c r="AG355" s="52"/>
    </row>
    <row r="356" spans="1:33" ht="15" customHeight="1" x14ac:dyDescent="0.25">
      <c r="A356" s="52">
        <f t="shared" si="119"/>
        <v>3</v>
      </c>
      <c r="B356" s="52">
        <f t="shared" si="120"/>
        <v>4</v>
      </c>
      <c r="C356" s="52" t="str">
        <f t="shared" si="121"/>
        <v/>
      </c>
      <c r="D356" s="52" t="str">
        <f t="shared" si="122"/>
        <v/>
      </c>
      <c r="E356" s="52" t="str">
        <f t="shared" ref="E356:E359" si="123">A356&amp;IF(B356="","","."&amp;B356)&amp;IF(C356="","","."&amp;C356)&amp;IF(D356="","","."&amp;D356)</f>
        <v>3.4</v>
      </c>
      <c r="F356" s="52" t="s">
        <v>2694</v>
      </c>
      <c r="G356" s="52" t="str">
        <f t="shared" ref="G356:G451" si="124">A356&amp;" - "&amp;F356</f>
        <v>3 - Outcome based codes</v>
      </c>
      <c r="H356" s="52" t="s">
        <v>2708</v>
      </c>
      <c r="I356" s="52" t="str">
        <f t="shared" ref="I356:I451" si="125">IF(B356="","",A356&amp;"."&amp;B356&amp;" - "&amp;H356)</f>
        <v>3.4 - Faulty medicinal product or medical device</v>
      </c>
      <c r="J356" s="52"/>
      <c r="K356" s="52" t="str">
        <f t="shared" ref="K356:K451" si="126">IF(C356="","",A356&amp;"."&amp;B356&amp;"."&amp;C356&amp;" - "&amp;J356)</f>
        <v/>
      </c>
      <c r="L356" s="52"/>
      <c r="M356" s="52" t="str">
        <f t="shared" ref="M356:M451" si="127">IF(D356="","",A356&amp;"."&amp;B356&amp;"."&amp;C356&amp;"."&amp;D356&amp;" - "&amp;L356)</f>
        <v/>
      </c>
      <c r="N356" s="56" t="str">
        <f t="shared" ref="N356:N451" si="128">IF(NOT(ISBLANK(L356)),L356,
IF(NOT(ISBLANK(J356)),J356,
IF(NOT(ISBLANK(H356)),H356,
IF(NOT(ISBLANK(F356)),F356))))</f>
        <v>Faulty medicinal product or medical device</v>
      </c>
      <c r="O356" s="56" t="str">
        <f>Table1[Full Reference Number]&amp;" - "&amp;Table1[Final Code level Name]</f>
        <v>3.4 - Faulty medicinal product or medical device</v>
      </c>
      <c r="P356" s="56"/>
      <c r="Q356" s="52" t="s">
        <v>837</v>
      </c>
      <c r="R356" s="52" t="s">
        <v>1561</v>
      </c>
      <c r="S356" s="52" t="s">
        <v>1746</v>
      </c>
      <c r="T356" s="52" t="s">
        <v>1561</v>
      </c>
      <c r="U356" s="52" t="str">
        <f>Table1[[#This Row],[Standard code for all incident types (Y/N)]]</f>
        <v xml:space="preserve">No </v>
      </c>
      <c r="V356" s="52" t="str">
        <f>Table1[[#This Row],[Standard Opt/Mandatory]]</f>
        <v>n/a</v>
      </c>
      <c r="W356" s="52" t="s">
        <v>47</v>
      </c>
      <c r="X356" s="52" t="s">
        <v>1727</v>
      </c>
      <c r="Y356" s="52" t="str">
        <f>Table1[[#This Row],[Standard code for all incident types (Y/N)]]</f>
        <v xml:space="preserve">No </v>
      </c>
      <c r="Z356" s="52" t="str">
        <f>Table1[[#This Row],[Standard Opt/Mandatory]]</f>
        <v>n/a</v>
      </c>
      <c r="AA356" s="52" t="str">
        <f>Table1[[#This Row],[Standard code for all incident types (Y/N)]]</f>
        <v xml:space="preserve">No </v>
      </c>
      <c r="AB356" s="52" t="str">
        <f>Table1[[#This Row],[Standard Opt/Mandatory]]</f>
        <v>n/a</v>
      </c>
      <c r="AC356" s="52" t="str">
        <f>Table1[[#This Row],[Standard code for all incident types (Y/N)]]</f>
        <v xml:space="preserve">No </v>
      </c>
      <c r="AD356" s="52" t="str">
        <f>Table1[[#This Row],[Standard Opt/Mandatory]]</f>
        <v>n/a</v>
      </c>
      <c r="AE356" s="52" t="str">
        <f>Table1[[#This Row],[Standard code for all incident types (Y/N)]]</f>
        <v xml:space="preserve">No </v>
      </c>
      <c r="AF356" s="52" t="str">
        <f>Table1[[#This Row],[Standard Opt/Mandatory]]</f>
        <v>n/a</v>
      </c>
      <c r="AG356" s="52"/>
    </row>
    <row r="357" spans="1:33" ht="15" customHeight="1" x14ac:dyDescent="0.25">
      <c r="A357" s="52">
        <f t="shared" si="119"/>
        <v>3</v>
      </c>
      <c r="B357" s="52">
        <f t="shared" si="120"/>
        <v>4</v>
      </c>
      <c r="C357" s="52">
        <f t="shared" si="121"/>
        <v>1</v>
      </c>
      <c r="D357" s="52" t="str">
        <f t="shared" si="122"/>
        <v/>
      </c>
      <c r="E357" s="52" t="str">
        <f t="shared" si="123"/>
        <v>3.4.1</v>
      </c>
      <c r="F357" s="52" t="s">
        <v>2694</v>
      </c>
      <c r="G357" s="52" t="str">
        <f t="shared" si="124"/>
        <v>3 - Outcome based codes</v>
      </c>
      <c r="H357" s="52" t="s">
        <v>2708</v>
      </c>
      <c r="I357" s="52" t="str">
        <f t="shared" si="125"/>
        <v>3.4 - Faulty medicinal product or medical device</v>
      </c>
      <c r="J357" s="52" t="s">
        <v>2759</v>
      </c>
      <c r="K357" s="52" t="str">
        <f t="shared" si="126"/>
        <v>3.4.1 - Fault category</v>
      </c>
      <c r="L357" s="52"/>
      <c r="M357" s="52" t="str">
        <f t="shared" si="127"/>
        <v/>
      </c>
      <c r="N357" s="56" t="str">
        <f t="shared" si="128"/>
        <v>Fault category</v>
      </c>
      <c r="O357" s="56" t="str">
        <f>Table1[Full Reference Number]&amp;" - "&amp;Table1[Final Code level Name]</f>
        <v>3.4.1 - Fault category</v>
      </c>
      <c r="P357" s="56"/>
      <c r="Q357" s="52" t="s">
        <v>837</v>
      </c>
      <c r="R357" s="52" t="s">
        <v>1561</v>
      </c>
      <c r="S357" s="52" t="s">
        <v>1746</v>
      </c>
      <c r="T357" s="52" t="s">
        <v>1561</v>
      </c>
      <c r="U357" s="52" t="str">
        <f>Table1[[#This Row],[Standard code for all incident types (Y/N)]]</f>
        <v xml:space="preserve">No </v>
      </c>
      <c r="V357" s="52" t="str">
        <f>Table1[[#This Row],[Standard Opt/Mandatory]]</f>
        <v>n/a</v>
      </c>
      <c r="W357" s="52" t="s">
        <v>47</v>
      </c>
      <c r="X357" s="52" t="s">
        <v>1727</v>
      </c>
      <c r="Y357" s="52" t="str">
        <f>Table1[[#This Row],[Standard code for all incident types (Y/N)]]</f>
        <v xml:space="preserve">No </v>
      </c>
      <c r="Z357" s="52" t="str">
        <f>Table1[[#This Row],[Standard Opt/Mandatory]]</f>
        <v>n/a</v>
      </c>
      <c r="AA357" s="52" t="str">
        <f>Table1[[#This Row],[Standard code for all incident types (Y/N)]]</f>
        <v xml:space="preserve">No </v>
      </c>
      <c r="AB357" s="52" t="str">
        <f>Table1[[#This Row],[Standard Opt/Mandatory]]</f>
        <v>n/a</v>
      </c>
      <c r="AC357" s="52" t="str">
        <f>Table1[[#This Row],[Standard code for all incident types (Y/N)]]</f>
        <v xml:space="preserve">No </v>
      </c>
      <c r="AD357" s="52" t="str">
        <f>Table1[[#This Row],[Standard Opt/Mandatory]]</f>
        <v>n/a</v>
      </c>
      <c r="AE357" s="52" t="str">
        <f>Table1[[#This Row],[Standard code for all incident types (Y/N)]]</f>
        <v xml:space="preserve">No </v>
      </c>
      <c r="AF357" s="52" t="str">
        <f>Table1[[#This Row],[Standard Opt/Mandatory]]</f>
        <v>n/a</v>
      </c>
      <c r="AG357" s="52"/>
    </row>
    <row r="358" spans="1:33" ht="15" customHeight="1" x14ac:dyDescent="0.25">
      <c r="A358" s="52">
        <f t="shared" si="119"/>
        <v>3</v>
      </c>
      <c r="B358" s="52">
        <f t="shared" si="120"/>
        <v>4</v>
      </c>
      <c r="C358" s="52">
        <f t="shared" si="121"/>
        <v>1</v>
      </c>
      <c r="D358" s="52">
        <f t="shared" si="122"/>
        <v>1</v>
      </c>
      <c r="E358" s="52" t="str">
        <f t="shared" si="123"/>
        <v>3.4.1.1</v>
      </c>
      <c r="F358" s="52" t="s">
        <v>2694</v>
      </c>
      <c r="G358" s="52" t="str">
        <f t="shared" si="124"/>
        <v>3 - Outcome based codes</v>
      </c>
      <c r="H358" s="52" t="s">
        <v>2708</v>
      </c>
      <c r="I358" s="52" t="str">
        <f t="shared" si="125"/>
        <v>3.4 - Faulty medicinal product or medical device</v>
      </c>
      <c r="J358" s="52" t="s">
        <v>2759</v>
      </c>
      <c r="K358" s="52" t="str">
        <f t="shared" si="126"/>
        <v>3.4.1 - Fault category</v>
      </c>
      <c r="L358" s="52" t="s">
        <v>2844</v>
      </c>
      <c r="M358" s="52" t="str">
        <f t="shared" si="127"/>
        <v>3.4.1.1 - Faulty / defective medicine</v>
      </c>
      <c r="N358" s="56" t="str">
        <f t="shared" si="128"/>
        <v>Faulty / defective medicine</v>
      </c>
      <c r="O358" s="56" t="str">
        <f>Table1[Full Reference Number]&amp;" - "&amp;Table1[Final Code level Name]</f>
        <v>3.4.1.1 - Faulty / defective medicine</v>
      </c>
      <c r="P358" s="56"/>
      <c r="Q358" s="52" t="s">
        <v>1728</v>
      </c>
      <c r="R358" s="52" t="s">
        <v>1561</v>
      </c>
      <c r="S358" s="52" t="s">
        <v>1746</v>
      </c>
      <c r="T358" s="52" t="s">
        <v>1561</v>
      </c>
      <c r="U358" s="52" t="str">
        <f>Table1[[#This Row],[Standard code for all incident types (Y/N)]]</f>
        <v xml:space="preserve">No </v>
      </c>
      <c r="V358" s="52" t="str">
        <f>Table1[[#This Row],[Standard Opt/Mandatory]]</f>
        <v>n/a</v>
      </c>
      <c r="W358" s="52" t="s">
        <v>47</v>
      </c>
      <c r="X358" s="52" t="s">
        <v>1726</v>
      </c>
      <c r="Y358" s="52" t="str">
        <f>Table1[[#This Row],[Standard code for all incident types (Y/N)]]</f>
        <v xml:space="preserve">No </v>
      </c>
      <c r="Z358" s="52" t="str">
        <f>Table1[[#This Row],[Standard Opt/Mandatory]]</f>
        <v>n/a</v>
      </c>
      <c r="AA358" s="52" t="str">
        <f>Table1[[#This Row],[Standard code for all incident types (Y/N)]]</f>
        <v xml:space="preserve">No </v>
      </c>
      <c r="AB358" s="52" t="str">
        <f>Table1[[#This Row],[Standard Opt/Mandatory]]</f>
        <v>n/a</v>
      </c>
      <c r="AC358" s="52" t="str">
        <f>Table1[[#This Row],[Standard code for all incident types (Y/N)]]</f>
        <v xml:space="preserve">No </v>
      </c>
      <c r="AD358" s="52" t="str">
        <f>Table1[[#This Row],[Standard Opt/Mandatory]]</f>
        <v>n/a</v>
      </c>
      <c r="AE358" s="52" t="str">
        <f>Table1[[#This Row],[Standard code for all incident types (Y/N)]]</f>
        <v xml:space="preserve">No </v>
      </c>
      <c r="AF358" s="52" t="str">
        <f>Table1[[#This Row],[Standard Opt/Mandatory]]</f>
        <v>n/a</v>
      </c>
      <c r="AG358" s="52" t="s">
        <v>2681</v>
      </c>
    </row>
    <row r="359" spans="1:33" ht="15" customHeight="1" x14ac:dyDescent="0.25">
      <c r="A359" s="52">
        <f t="shared" si="119"/>
        <v>3</v>
      </c>
      <c r="B359" s="52">
        <f t="shared" si="120"/>
        <v>4</v>
      </c>
      <c r="C359" s="52">
        <f t="shared" si="121"/>
        <v>1</v>
      </c>
      <c r="D359" s="52">
        <f t="shared" si="122"/>
        <v>2</v>
      </c>
      <c r="E359" s="52" t="str">
        <f t="shared" si="123"/>
        <v>3.4.1.2</v>
      </c>
      <c r="F359" s="52" t="s">
        <v>2694</v>
      </c>
      <c r="G359" s="52" t="str">
        <f t="shared" si="124"/>
        <v>3 - Outcome based codes</v>
      </c>
      <c r="H359" s="52" t="s">
        <v>2708</v>
      </c>
      <c r="I359" s="52" t="str">
        <f t="shared" si="125"/>
        <v>3.4 - Faulty medicinal product or medical device</v>
      </c>
      <c r="J359" s="52" t="s">
        <v>2759</v>
      </c>
      <c r="K359" s="52" t="str">
        <f t="shared" si="126"/>
        <v>3.4.1 - Fault category</v>
      </c>
      <c r="L359" s="52" t="s">
        <v>2845</v>
      </c>
      <c r="M359" s="52" t="str">
        <f t="shared" si="127"/>
        <v>3.4.1.2 - Faulty / defective medical device</v>
      </c>
      <c r="N359" s="56" t="str">
        <f t="shared" si="128"/>
        <v>Faulty / defective medical device</v>
      </c>
      <c r="O359" s="56" t="str">
        <f>Table1[Full Reference Number]&amp;" - "&amp;Table1[Final Code level Name]</f>
        <v>3.4.1.2 - Faulty / defective medical device</v>
      </c>
      <c r="P359" s="56" t="s">
        <v>2549</v>
      </c>
      <c r="Q359" s="52" t="s">
        <v>1728</v>
      </c>
      <c r="R359" s="52" t="s">
        <v>1561</v>
      </c>
      <c r="S359" s="52" t="s">
        <v>1746</v>
      </c>
      <c r="T359" s="52" t="s">
        <v>1561</v>
      </c>
      <c r="U359" s="52" t="str">
        <f>Table1[[#This Row],[Standard code for all incident types (Y/N)]]</f>
        <v xml:space="preserve">No </v>
      </c>
      <c r="V359" s="52" t="str">
        <f>Table1[[#This Row],[Standard Opt/Mandatory]]</f>
        <v>n/a</v>
      </c>
      <c r="W359" s="52" t="s">
        <v>47</v>
      </c>
      <c r="X359" s="52" t="s">
        <v>1726</v>
      </c>
      <c r="Y359" s="52" t="str">
        <f>Table1[[#This Row],[Standard code for all incident types (Y/N)]]</f>
        <v xml:space="preserve">No </v>
      </c>
      <c r="Z359" s="52" t="str">
        <f>Table1[[#This Row],[Standard Opt/Mandatory]]</f>
        <v>n/a</v>
      </c>
      <c r="AA359" s="52" t="str">
        <f>Table1[[#This Row],[Standard code for all incident types (Y/N)]]</f>
        <v xml:space="preserve">No </v>
      </c>
      <c r="AB359" s="52" t="str">
        <f>Table1[[#This Row],[Standard Opt/Mandatory]]</f>
        <v>n/a</v>
      </c>
      <c r="AC359" s="52" t="str">
        <f>Table1[[#This Row],[Standard code for all incident types (Y/N)]]</f>
        <v xml:space="preserve">No </v>
      </c>
      <c r="AD359" s="52" t="str">
        <f>Table1[[#This Row],[Standard Opt/Mandatory]]</f>
        <v>n/a</v>
      </c>
      <c r="AE359" s="52" t="str">
        <f>Table1[[#This Row],[Standard code for all incident types (Y/N)]]</f>
        <v xml:space="preserve">No </v>
      </c>
      <c r="AF359" s="52" t="str">
        <f>Table1[[#This Row],[Standard Opt/Mandatory]]</f>
        <v>n/a</v>
      </c>
      <c r="AG359" s="52" t="s">
        <v>2682</v>
      </c>
    </row>
    <row r="360" spans="1:33" ht="15" customHeight="1" x14ac:dyDescent="0.25">
      <c r="A360" s="52">
        <f t="shared" si="119"/>
        <v>3</v>
      </c>
      <c r="B360" s="52">
        <f t="shared" si="120"/>
        <v>4</v>
      </c>
      <c r="C360" s="52">
        <f t="shared" si="121"/>
        <v>1</v>
      </c>
      <c r="D360" s="52">
        <f t="shared" si="122"/>
        <v>3</v>
      </c>
      <c r="E360" s="61" t="str">
        <f>A360&amp;IF(B360="","","."&amp;B360)&amp;IF(C360="","","."&amp;C360)&amp;IF(D360="","","."&amp;D360)</f>
        <v>3.4.1.3</v>
      </c>
      <c r="F360" s="52" t="s">
        <v>2694</v>
      </c>
      <c r="G360" s="63" t="str">
        <f t="shared" ref="G360:G370" si="129">A360&amp;" - "&amp;F360</f>
        <v>3 - Outcome based codes</v>
      </c>
      <c r="H360" s="52" t="s">
        <v>2708</v>
      </c>
      <c r="I360" s="63" t="str">
        <f t="shared" ref="I360:I370" si="130">IF(B360="","",A360&amp;"."&amp;B360&amp;" - "&amp;H360)</f>
        <v>3.4 - Faulty medicinal product or medical device</v>
      </c>
      <c r="J360" s="52" t="s">
        <v>2759</v>
      </c>
      <c r="K360" s="63" t="str">
        <f t="shared" ref="K360:K370" si="131">IF(C360="","",A360&amp;"."&amp;B360&amp;"."&amp;C360&amp;" - "&amp;J360)</f>
        <v>3.4.1 - Fault category</v>
      </c>
      <c r="L360" s="62" t="s">
        <v>2846</v>
      </c>
      <c r="M360" s="63" t="str">
        <f t="shared" ref="M360:M370" si="132">IF(D360="","",A360&amp;"."&amp;B360&amp;"."&amp;C360&amp;"."&amp;D360&amp;" - "&amp;L360)</f>
        <v>3.4.1.3 - Faulty / defective equipment</v>
      </c>
      <c r="N360" s="65" t="str">
        <f t="shared" ref="N360:N370" si="133">IF(NOT(ISBLANK(L360)),L360,
IF(NOT(ISBLANK(J360)),J360,
IF(NOT(ISBLANK(H360)),H360,
IF(NOT(ISBLANK(F360)),F360))))</f>
        <v>Faulty / defective equipment</v>
      </c>
      <c r="O360" s="65" t="str">
        <f>Table1[Full Reference Number]&amp;" - "&amp;Table1[Final Code level Name]</f>
        <v>3.4.1.3 - Faulty / defective equipment</v>
      </c>
      <c r="P360" s="66" t="s">
        <v>2548</v>
      </c>
      <c r="Q360" s="52" t="s">
        <v>1728</v>
      </c>
      <c r="R360" s="52" t="s">
        <v>1561</v>
      </c>
      <c r="S360" s="52" t="s">
        <v>1746</v>
      </c>
      <c r="T360" s="52" t="s">
        <v>1561</v>
      </c>
      <c r="U360" s="52" t="str">
        <f>Table1[[#This Row],[Standard code for all incident types (Y/N)]]</f>
        <v xml:space="preserve">No </v>
      </c>
      <c r="V360" s="52" t="str">
        <f>Table1[[#This Row],[Standard Opt/Mandatory]]</f>
        <v>n/a</v>
      </c>
      <c r="W360" s="52" t="s">
        <v>47</v>
      </c>
      <c r="X360" s="52" t="s">
        <v>1726</v>
      </c>
      <c r="Y360" s="52" t="str">
        <f>Table1[[#This Row],[Standard code for all incident types (Y/N)]]</f>
        <v xml:space="preserve">No </v>
      </c>
      <c r="Z360" s="52" t="str">
        <f>Table1[[#This Row],[Standard Opt/Mandatory]]</f>
        <v>n/a</v>
      </c>
      <c r="AA360" s="52" t="str">
        <f>Table1[[#This Row],[Standard code for all incident types (Y/N)]]</f>
        <v xml:space="preserve">No </v>
      </c>
      <c r="AB360" s="52" t="str">
        <f>Table1[[#This Row],[Standard Opt/Mandatory]]</f>
        <v>n/a</v>
      </c>
      <c r="AC360" s="52" t="str">
        <f>Table1[[#This Row],[Standard code for all incident types (Y/N)]]</f>
        <v xml:space="preserve">No </v>
      </c>
      <c r="AD360" s="52" t="str">
        <f>Table1[[#This Row],[Standard Opt/Mandatory]]</f>
        <v>n/a</v>
      </c>
      <c r="AE360" s="52" t="str">
        <f>Table1[[#This Row],[Standard code for all incident types (Y/N)]]</f>
        <v xml:space="preserve">No </v>
      </c>
      <c r="AF360" s="52" t="str">
        <f>Table1[[#This Row],[Standard Opt/Mandatory]]</f>
        <v>n/a</v>
      </c>
      <c r="AG360" s="52"/>
    </row>
    <row r="361" spans="1:33" ht="15" customHeight="1" x14ac:dyDescent="0.25">
      <c r="A361" s="52">
        <f t="shared" si="119"/>
        <v>3</v>
      </c>
      <c r="B361" s="52">
        <f t="shared" si="120"/>
        <v>4</v>
      </c>
      <c r="C361" s="52">
        <f t="shared" si="121"/>
        <v>2</v>
      </c>
      <c r="D361" s="52" t="str">
        <f t="shared" si="122"/>
        <v/>
      </c>
      <c r="E361" s="61" t="str">
        <f t="shared" ref="E361:E456" si="134">A361&amp;IF(B361="","","."&amp;B361)&amp;IF(C361="","","."&amp;C361)&amp;IF(D361="","","."&amp;D361)</f>
        <v>3.4.2</v>
      </c>
      <c r="F361" s="52" t="s">
        <v>2694</v>
      </c>
      <c r="G361" s="63" t="str">
        <f t="shared" si="129"/>
        <v>3 - Outcome based codes</v>
      </c>
      <c r="H361" s="52" t="s">
        <v>2708</v>
      </c>
      <c r="I361" s="63" t="str">
        <f t="shared" si="130"/>
        <v>3.4 - Faulty medicinal product or medical device</v>
      </c>
      <c r="J361" s="52" t="s">
        <v>2760</v>
      </c>
      <c r="K361" s="63" t="str">
        <f t="shared" si="131"/>
        <v>3.4.2 - Fault type</v>
      </c>
      <c r="L361" s="52"/>
      <c r="M361" s="63" t="str">
        <f t="shared" si="132"/>
        <v/>
      </c>
      <c r="N361" s="65" t="str">
        <f t="shared" si="133"/>
        <v>Fault type</v>
      </c>
      <c r="O361" s="65" t="str">
        <f>Table1[Full Reference Number]&amp;" - "&amp;Table1[Final Code level Name]</f>
        <v>3.4.2 - Fault type</v>
      </c>
      <c r="P361" s="66"/>
      <c r="Q361" s="66" t="s">
        <v>837</v>
      </c>
      <c r="R361" s="52" t="s">
        <v>1561</v>
      </c>
      <c r="S361" s="52" t="s">
        <v>1746</v>
      </c>
      <c r="T361" s="52" t="s">
        <v>1561</v>
      </c>
      <c r="U361" s="52" t="str">
        <f>Table1[[#This Row],[Standard code for all incident types (Y/N)]]</f>
        <v xml:space="preserve">No </v>
      </c>
      <c r="V361" s="52" t="str">
        <f>Table1[[#This Row],[Standard Opt/Mandatory]]</f>
        <v>n/a</v>
      </c>
      <c r="W361" s="52" t="s">
        <v>47</v>
      </c>
      <c r="X361" s="52" t="s">
        <v>1727</v>
      </c>
      <c r="Y361" s="52" t="str">
        <f>Table1[[#This Row],[Standard code for all incident types (Y/N)]]</f>
        <v xml:space="preserve">No </v>
      </c>
      <c r="Z361" s="52" t="str">
        <f>Table1[[#This Row],[Standard Opt/Mandatory]]</f>
        <v>n/a</v>
      </c>
      <c r="AA361" s="52" t="str">
        <f>Table1[[#This Row],[Standard code for all incident types (Y/N)]]</f>
        <v xml:space="preserve">No </v>
      </c>
      <c r="AB361" s="52" t="str">
        <f>Table1[[#This Row],[Standard Opt/Mandatory]]</f>
        <v>n/a</v>
      </c>
      <c r="AC361" s="52" t="str">
        <f>Table1[[#This Row],[Standard code for all incident types (Y/N)]]</f>
        <v xml:space="preserve">No </v>
      </c>
      <c r="AD361" s="52" t="str">
        <f>Table1[[#This Row],[Standard Opt/Mandatory]]</f>
        <v>n/a</v>
      </c>
      <c r="AE361" s="52" t="str">
        <f>Table1[[#This Row],[Standard code for all incident types (Y/N)]]</f>
        <v xml:space="preserve">No </v>
      </c>
      <c r="AF361" s="52" t="str">
        <f>Table1[[#This Row],[Standard Opt/Mandatory]]</f>
        <v>n/a</v>
      </c>
      <c r="AG361" s="52"/>
    </row>
    <row r="362" spans="1:33" ht="15" customHeight="1" x14ac:dyDescent="0.25">
      <c r="A362" s="52">
        <f t="shared" si="119"/>
        <v>3</v>
      </c>
      <c r="B362" s="52">
        <f t="shared" si="120"/>
        <v>4</v>
      </c>
      <c r="C362" s="52">
        <f t="shared" si="121"/>
        <v>2</v>
      </c>
      <c r="D362" s="52">
        <f t="shared" si="122"/>
        <v>1</v>
      </c>
      <c r="E362" s="61" t="str">
        <f t="shared" si="134"/>
        <v>3.4.2.1</v>
      </c>
      <c r="F362" s="52" t="s">
        <v>2694</v>
      </c>
      <c r="G362" s="63" t="str">
        <f t="shared" si="129"/>
        <v>3 - Outcome based codes</v>
      </c>
      <c r="H362" s="52" t="s">
        <v>2708</v>
      </c>
      <c r="I362" s="63" t="str">
        <f t="shared" si="130"/>
        <v>3.4 - Faulty medicinal product or medical device</v>
      </c>
      <c r="J362" s="52" t="s">
        <v>2760</v>
      </c>
      <c r="K362" s="63" t="str">
        <f t="shared" si="131"/>
        <v>3.4.2 - Fault type</v>
      </c>
      <c r="L362" s="52" t="s">
        <v>2467</v>
      </c>
      <c r="M362" s="63" t="str">
        <f t="shared" si="132"/>
        <v>3.4.2.1 - Labelling or leaflets</v>
      </c>
      <c r="N362" s="65" t="str">
        <f t="shared" si="133"/>
        <v>Labelling or leaflets</v>
      </c>
      <c r="O362" s="65" t="str">
        <f>Table1[Full Reference Number]&amp;" - "&amp;Table1[Final Code level Name]</f>
        <v>3.4.2.1 - Labelling or leaflets</v>
      </c>
      <c r="P362" s="66"/>
      <c r="Q362" s="52" t="s">
        <v>1728</v>
      </c>
      <c r="R362" s="52" t="s">
        <v>1561</v>
      </c>
      <c r="S362" s="52" t="s">
        <v>1746</v>
      </c>
      <c r="T362" s="52" t="s">
        <v>1561</v>
      </c>
      <c r="U362" s="52" t="str">
        <f>Table1[[#This Row],[Standard code for all incident types (Y/N)]]</f>
        <v xml:space="preserve">No </v>
      </c>
      <c r="V362" s="52" t="str">
        <f>Table1[[#This Row],[Standard Opt/Mandatory]]</f>
        <v>n/a</v>
      </c>
      <c r="W362" s="52" t="s">
        <v>47</v>
      </c>
      <c r="X362" s="52" t="s">
        <v>2655</v>
      </c>
      <c r="Y362" s="52" t="str">
        <f>Table1[[#This Row],[Standard code for all incident types (Y/N)]]</f>
        <v xml:space="preserve">No </v>
      </c>
      <c r="Z362" s="52" t="str">
        <f>Table1[[#This Row],[Standard Opt/Mandatory]]</f>
        <v>n/a</v>
      </c>
      <c r="AA362" s="52" t="str">
        <f>Table1[[#This Row],[Standard code for all incident types (Y/N)]]</f>
        <v xml:space="preserve">No </v>
      </c>
      <c r="AB362" s="52" t="str">
        <f>Table1[[#This Row],[Standard Opt/Mandatory]]</f>
        <v>n/a</v>
      </c>
      <c r="AC362" s="52" t="str">
        <f>Table1[[#This Row],[Standard code for all incident types (Y/N)]]</f>
        <v xml:space="preserve">No </v>
      </c>
      <c r="AD362" s="52" t="str">
        <f>Table1[[#This Row],[Standard Opt/Mandatory]]</f>
        <v>n/a</v>
      </c>
      <c r="AE362" s="52" t="str">
        <f>Table1[[#This Row],[Standard code for all incident types (Y/N)]]</f>
        <v xml:space="preserve">No </v>
      </c>
      <c r="AF362" s="52" t="str">
        <f>Table1[[#This Row],[Standard Opt/Mandatory]]</f>
        <v>n/a</v>
      </c>
      <c r="AG362" s="52"/>
    </row>
    <row r="363" spans="1:33" ht="15" customHeight="1" x14ac:dyDescent="0.25">
      <c r="A363" s="52">
        <f t="shared" si="119"/>
        <v>3</v>
      </c>
      <c r="B363" s="52">
        <f t="shared" si="120"/>
        <v>4</v>
      </c>
      <c r="C363" s="52">
        <f t="shared" si="121"/>
        <v>2</v>
      </c>
      <c r="D363" s="52">
        <f t="shared" si="122"/>
        <v>2</v>
      </c>
      <c r="E363" s="61" t="str">
        <f t="shared" si="134"/>
        <v>3.4.2.2</v>
      </c>
      <c r="F363" s="52" t="s">
        <v>2694</v>
      </c>
      <c r="G363" s="63" t="str">
        <f t="shared" si="129"/>
        <v>3 - Outcome based codes</v>
      </c>
      <c r="H363" s="52" t="s">
        <v>2708</v>
      </c>
      <c r="I363" s="63" t="str">
        <f t="shared" si="130"/>
        <v>3.4 - Faulty medicinal product or medical device</v>
      </c>
      <c r="J363" s="52" t="s">
        <v>2760</v>
      </c>
      <c r="K363" s="63" t="str">
        <f t="shared" si="131"/>
        <v>3.4.2 - Fault type</v>
      </c>
      <c r="L363" s="52" t="s">
        <v>2468</v>
      </c>
      <c r="M363" s="63" t="str">
        <f t="shared" si="132"/>
        <v>3.4.2.2 - Container or packaging</v>
      </c>
      <c r="N363" s="65" t="str">
        <f t="shared" si="133"/>
        <v>Container or packaging</v>
      </c>
      <c r="O363" s="65" t="str">
        <f>Table1[Full Reference Number]&amp;" - "&amp;Table1[Final Code level Name]</f>
        <v>3.4.2.2 - Container or packaging</v>
      </c>
      <c r="P363" s="66"/>
      <c r="Q363" s="52" t="s">
        <v>1728</v>
      </c>
      <c r="R363" s="52" t="s">
        <v>1561</v>
      </c>
      <c r="S363" s="52" t="s">
        <v>1746</v>
      </c>
      <c r="T363" s="52" t="s">
        <v>1561</v>
      </c>
      <c r="U363" s="52" t="str">
        <f>Table1[[#This Row],[Standard code for all incident types (Y/N)]]</f>
        <v xml:space="preserve">No </v>
      </c>
      <c r="V363" s="52" t="str">
        <f>Table1[[#This Row],[Standard Opt/Mandatory]]</f>
        <v>n/a</v>
      </c>
      <c r="W363" s="52" t="s">
        <v>47</v>
      </c>
      <c r="X363" s="52" t="s">
        <v>1726</v>
      </c>
      <c r="Y363" s="52" t="str">
        <f>Table1[[#This Row],[Standard code for all incident types (Y/N)]]</f>
        <v xml:space="preserve">No </v>
      </c>
      <c r="Z363" s="52" t="str">
        <f>Table1[[#This Row],[Standard Opt/Mandatory]]</f>
        <v>n/a</v>
      </c>
      <c r="AA363" s="52" t="str">
        <f>Table1[[#This Row],[Standard code for all incident types (Y/N)]]</f>
        <v xml:space="preserve">No </v>
      </c>
      <c r="AB363" s="52" t="str">
        <f>Table1[[#This Row],[Standard Opt/Mandatory]]</f>
        <v>n/a</v>
      </c>
      <c r="AC363" s="52" t="str">
        <f>Table1[[#This Row],[Standard code for all incident types (Y/N)]]</f>
        <v xml:space="preserve">No </v>
      </c>
      <c r="AD363" s="52" t="str">
        <f>Table1[[#This Row],[Standard Opt/Mandatory]]</f>
        <v>n/a</v>
      </c>
      <c r="AE363" s="52" t="str">
        <f>Table1[[#This Row],[Standard code for all incident types (Y/N)]]</f>
        <v xml:space="preserve">No </v>
      </c>
      <c r="AF363" s="52" t="str">
        <f>Table1[[#This Row],[Standard Opt/Mandatory]]</f>
        <v>n/a</v>
      </c>
      <c r="AG363" s="52"/>
    </row>
    <row r="364" spans="1:33" ht="15" customHeight="1" x14ac:dyDescent="0.25">
      <c r="A364" s="52">
        <f t="shared" si="119"/>
        <v>3</v>
      </c>
      <c r="B364" s="52">
        <f t="shared" si="120"/>
        <v>4</v>
      </c>
      <c r="C364" s="52">
        <f t="shared" si="121"/>
        <v>2</v>
      </c>
      <c r="D364" s="52">
        <f t="shared" si="122"/>
        <v>3</v>
      </c>
      <c r="E364" s="61" t="str">
        <f t="shared" si="134"/>
        <v>3.4.2.3</v>
      </c>
      <c r="F364" s="52" t="s">
        <v>2694</v>
      </c>
      <c r="G364" s="63" t="str">
        <f t="shared" si="129"/>
        <v>3 - Outcome based codes</v>
      </c>
      <c r="H364" s="52" t="s">
        <v>2708</v>
      </c>
      <c r="I364" s="63" t="str">
        <f t="shared" si="130"/>
        <v>3.4 - Faulty medicinal product or medical device</v>
      </c>
      <c r="J364" s="52" t="s">
        <v>2760</v>
      </c>
      <c r="K364" s="63" t="str">
        <f t="shared" si="131"/>
        <v>3.4.2 - Fault type</v>
      </c>
      <c r="L364" s="52" t="s">
        <v>2469</v>
      </c>
      <c r="M364" s="63" t="str">
        <f t="shared" si="132"/>
        <v>3.4.2.3 - Not compliant with product specification</v>
      </c>
      <c r="N364" s="65" t="str">
        <f t="shared" si="133"/>
        <v>Not compliant with product specification</v>
      </c>
      <c r="O364" s="65" t="str">
        <f>Table1[Full Reference Number]&amp;" - "&amp;Table1[Final Code level Name]</f>
        <v>3.4.2.3 - Not compliant with product specification</v>
      </c>
      <c r="P364" s="66"/>
      <c r="Q364" s="52" t="s">
        <v>1728</v>
      </c>
      <c r="R364" s="52" t="s">
        <v>1561</v>
      </c>
      <c r="S364" s="52" t="s">
        <v>1746</v>
      </c>
      <c r="T364" s="52" t="s">
        <v>1561</v>
      </c>
      <c r="U364" s="52" t="str">
        <f>Table1[[#This Row],[Standard code for all incident types (Y/N)]]</f>
        <v xml:space="preserve">No </v>
      </c>
      <c r="V364" s="52" t="str">
        <f>Table1[[#This Row],[Standard Opt/Mandatory]]</f>
        <v>n/a</v>
      </c>
      <c r="W364" s="52" t="s">
        <v>47</v>
      </c>
      <c r="X364" s="52" t="s">
        <v>1726</v>
      </c>
      <c r="Y364" s="52" t="str">
        <f>Table1[[#This Row],[Standard code for all incident types (Y/N)]]</f>
        <v xml:space="preserve">No </v>
      </c>
      <c r="Z364" s="52" t="str">
        <f>Table1[[#This Row],[Standard Opt/Mandatory]]</f>
        <v>n/a</v>
      </c>
      <c r="AA364" s="52" t="str">
        <f>Table1[[#This Row],[Standard code for all incident types (Y/N)]]</f>
        <v xml:space="preserve">No </v>
      </c>
      <c r="AB364" s="52" t="str">
        <f>Table1[[#This Row],[Standard Opt/Mandatory]]</f>
        <v>n/a</v>
      </c>
      <c r="AC364" s="52" t="str">
        <f>Table1[[#This Row],[Standard code for all incident types (Y/N)]]</f>
        <v xml:space="preserve">No </v>
      </c>
      <c r="AD364" s="52" t="str">
        <f>Table1[[#This Row],[Standard Opt/Mandatory]]</f>
        <v>n/a</v>
      </c>
      <c r="AE364" s="52" t="str">
        <f>Table1[[#This Row],[Standard code for all incident types (Y/N)]]</f>
        <v xml:space="preserve">No </v>
      </c>
      <c r="AF364" s="52" t="str">
        <f>Table1[[#This Row],[Standard Opt/Mandatory]]</f>
        <v>n/a</v>
      </c>
      <c r="AG364" s="52"/>
    </row>
    <row r="365" spans="1:33" ht="15" customHeight="1" x14ac:dyDescent="0.25">
      <c r="A365" s="52">
        <f t="shared" si="119"/>
        <v>3</v>
      </c>
      <c r="B365" s="52">
        <f t="shared" si="120"/>
        <v>4</v>
      </c>
      <c r="C365" s="52">
        <f t="shared" si="121"/>
        <v>2</v>
      </c>
      <c r="D365" s="52">
        <f t="shared" si="122"/>
        <v>4</v>
      </c>
      <c r="E365" s="61" t="str">
        <f t="shared" si="134"/>
        <v>3.4.2.4</v>
      </c>
      <c r="F365" s="52" t="s">
        <v>2694</v>
      </c>
      <c r="G365" s="63" t="str">
        <f t="shared" si="129"/>
        <v>3 - Outcome based codes</v>
      </c>
      <c r="H365" s="52" t="s">
        <v>2708</v>
      </c>
      <c r="I365" s="63" t="str">
        <f t="shared" si="130"/>
        <v>3.4 - Faulty medicinal product or medical device</v>
      </c>
      <c r="J365" s="52" t="s">
        <v>2760</v>
      </c>
      <c r="K365" s="63" t="str">
        <f t="shared" si="131"/>
        <v>3.4.2 - Fault type</v>
      </c>
      <c r="L365" s="52" t="s">
        <v>2847</v>
      </c>
      <c r="M365" s="63" t="str">
        <f t="shared" si="132"/>
        <v>3.4.2.4 - Foreign body or contamination</v>
      </c>
      <c r="N365" s="65" t="str">
        <f t="shared" si="133"/>
        <v>Foreign body or contamination</v>
      </c>
      <c r="O365" s="65" t="str">
        <f>Table1[Full Reference Number]&amp;" - "&amp;Table1[Final Code level Name]</f>
        <v>3.4.2.4 - Foreign body or contamination</v>
      </c>
      <c r="P365" s="66"/>
      <c r="Q365" s="52" t="s">
        <v>1728</v>
      </c>
      <c r="R365" s="52" t="s">
        <v>1561</v>
      </c>
      <c r="S365" s="52" t="s">
        <v>1746</v>
      </c>
      <c r="T365" s="52" t="s">
        <v>1561</v>
      </c>
      <c r="U365" s="52" t="str">
        <f>Table1[[#This Row],[Standard code for all incident types (Y/N)]]</f>
        <v xml:space="preserve">No </v>
      </c>
      <c r="V365" s="52" t="str">
        <f>Table1[[#This Row],[Standard Opt/Mandatory]]</f>
        <v>n/a</v>
      </c>
      <c r="W365" s="52" t="s">
        <v>47</v>
      </c>
      <c r="X365" s="52" t="s">
        <v>1726</v>
      </c>
      <c r="Y365" s="52" t="str">
        <f>Table1[[#This Row],[Standard code for all incident types (Y/N)]]</f>
        <v xml:space="preserve">No </v>
      </c>
      <c r="Z365" s="52" t="str">
        <f>Table1[[#This Row],[Standard Opt/Mandatory]]</f>
        <v>n/a</v>
      </c>
      <c r="AA365" s="52" t="str">
        <f>Table1[[#This Row],[Standard code for all incident types (Y/N)]]</f>
        <v xml:space="preserve">No </v>
      </c>
      <c r="AB365" s="52" t="str">
        <f>Table1[[#This Row],[Standard Opt/Mandatory]]</f>
        <v>n/a</v>
      </c>
      <c r="AC365" s="52" t="str">
        <f>Table1[[#This Row],[Standard code for all incident types (Y/N)]]</f>
        <v xml:space="preserve">No </v>
      </c>
      <c r="AD365" s="52" t="str">
        <f>Table1[[#This Row],[Standard Opt/Mandatory]]</f>
        <v>n/a</v>
      </c>
      <c r="AE365" s="52" t="str">
        <f>Table1[[#This Row],[Standard code for all incident types (Y/N)]]</f>
        <v xml:space="preserve">No </v>
      </c>
      <c r="AF365" s="52" t="str">
        <f>Table1[[#This Row],[Standard Opt/Mandatory]]</f>
        <v>n/a</v>
      </c>
      <c r="AG365" s="52"/>
    </row>
    <row r="366" spans="1:33" ht="15" customHeight="1" x14ac:dyDescent="0.25">
      <c r="A366" s="52">
        <f t="shared" si="119"/>
        <v>3</v>
      </c>
      <c r="B366" s="52">
        <f t="shared" si="120"/>
        <v>4</v>
      </c>
      <c r="C366" s="52">
        <f t="shared" si="121"/>
        <v>2</v>
      </c>
      <c r="D366" s="52">
        <f t="shared" si="122"/>
        <v>5</v>
      </c>
      <c r="E366" s="61" t="str">
        <f t="shared" si="134"/>
        <v>3.4.2.5</v>
      </c>
      <c r="F366" s="52" t="s">
        <v>2694</v>
      </c>
      <c r="G366" s="63" t="str">
        <f t="shared" si="129"/>
        <v>3 - Outcome based codes</v>
      </c>
      <c r="H366" s="52" t="s">
        <v>2708</v>
      </c>
      <c r="I366" s="63" t="str">
        <f t="shared" si="130"/>
        <v>3.4 - Faulty medicinal product or medical device</v>
      </c>
      <c r="J366" s="52" t="s">
        <v>2760</v>
      </c>
      <c r="K366" s="63" t="str">
        <f t="shared" si="131"/>
        <v>3.4.2 - Fault type</v>
      </c>
      <c r="L366" s="52" t="s">
        <v>2466</v>
      </c>
      <c r="M366" s="63" t="str">
        <f t="shared" si="132"/>
        <v>3.4.2.5 - Failed to operate correctly</v>
      </c>
      <c r="N366" s="65" t="str">
        <f t="shared" si="133"/>
        <v>Failed to operate correctly</v>
      </c>
      <c r="O366" s="65" t="str">
        <f>Table1[Full Reference Number]&amp;" - "&amp;Table1[Final Code level Name]</f>
        <v>3.4.2.5 - Failed to operate correctly</v>
      </c>
      <c r="P366" s="66"/>
      <c r="Q366" s="52" t="s">
        <v>1728</v>
      </c>
      <c r="R366" s="52" t="s">
        <v>1561</v>
      </c>
      <c r="S366" s="52" t="s">
        <v>1746</v>
      </c>
      <c r="T366" s="52" t="s">
        <v>1561</v>
      </c>
      <c r="U366" s="52" t="str">
        <f>Table1[[#This Row],[Standard code for all incident types (Y/N)]]</f>
        <v xml:space="preserve">No </v>
      </c>
      <c r="V366" s="52" t="str">
        <f>Table1[[#This Row],[Standard Opt/Mandatory]]</f>
        <v>n/a</v>
      </c>
      <c r="W366" s="52" t="s">
        <v>47</v>
      </c>
      <c r="X366" s="52" t="s">
        <v>1726</v>
      </c>
      <c r="Y366" s="52" t="str">
        <f>Table1[[#This Row],[Standard code for all incident types (Y/N)]]</f>
        <v xml:space="preserve">No </v>
      </c>
      <c r="Z366" s="52" t="str">
        <f>Table1[[#This Row],[Standard Opt/Mandatory]]</f>
        <v>n/a</v>
      </c>
      <c r="AA366" s="52" t="str">
        <f>Table1[[#This Row],[Standard code for all incident types (Y/N)]]</f>
        <v xml:space="preserve">No </v>
      </c>
      <c r="AB366" s="52" t="str">
        <f>Table1[[#This Row],[Standard Opt/Mandatory]]</f>
        <v>n/a</v>
      </c>
      <c r="AC366" s="52" t="str">
        <f>Table1[[#This Row],[Standard code for all incident types (Y/N)]]</f>
        <v xml:space="preserve">No </v>
      </c>
      <c r="AD366" s="52" t="str">
        <f>Table1[[#This Row],[Standard Opt/Mandatory]]</f>
        <v>n/a</v>
      </c>
      <c r="AE366" s="52" t="str">
        <f>Table1[[#This Row],[Standard code for all incident types (Y/N)]]</f>
        <v xml:space="preserve">No </v>
      </c>
      <c r="AF366" s="52" t="str">
        <f>Table1[[#This Row],[Standard Opt/Mandatory]]</f>
        <v>n/a</v>
      </c>
      <c r="AG366" s="52"/>
    </row>
    <row r="367" spans="1:33" ht="15" customHeight="1" x14ac:dyDescent="0.25">
      <c r="A367" s="52">
        <f t="shared" si="119"/>
        <v>3</v>
      </c>
      <c r="B367" s="52">
        <f t="shared" si="120"/>
        <v>4</v>
      </c>
      <c r="C367" s="52">
        <f t="shared" si="121"/>
        <v>2</v>
      </c>
      <c r="D367" s="52">
        <f t="shared" si="122"/>
        <v>6</v>
      </c>
      <c r="E367" s="61" t="str">
        <f t="shared" si="134"/>
        <v>3.4.2.6</v>
      </c>
      <c r="F367" s="52" t="s">
        <v>2694</v>
      </c>
      <c r="G367" s="63" t="str">
        <f t="shared" si="129"/>
        <v>3 - Outcome based codes</v>
      </c>
      <c r="H367" s="52" t="s">
        <v>2708</v>
      </c>
      <c r="I367" s="63" t="str">
        <f t="shared" si="130"/>
        <v>3.4 - Faulty medicinal product or medical device</v>
      </c>
      <c r="J367" s="52" t="s">
        <v>2760</v>
      </c>
      <c r="K367" s="63" t="str">
        <f t="shared" si="131"/>
        <v>3.4.2 - Fault type</v>
      </c>
      <c r="L367" s="52" t="s">
        <v>2907</v>
      </c>
      <c r="M367" s="63" t="str">
        <f t="shared" si="132"/>
        <v>3.4.2.6 - Counterfeit or falsified</v>
      </c>
      <c r="N367" s="65" t="str">
        <f t="shared" si="133"/>
        <v>Counterfeit or falsified</v>
      </c>
      <c r="O367" s="65" t="str">
        <f>Table1[Full Reference Number]&amp;" - "&amp;Table1[Final Code level Name]</f>
        <v>3.4.2.6 - Counterfeit or falsified</v>
      </c>
      <c r="P367" s="66"/>
      <c r="Q367" s="52" t="s">
        <v>1728</v>
      </c>
      <c r="R367" s="52" t="s">
        <v>1561</v>
      </c>
      <c r="S367" s="52" t="s">
        <v>1746</v>
      </c>
      <c r="T367" s="52" t="s">
        <v>1561</v>
      </c>
      <c r="U367" s="52" t="str">
        <f>Table1[[#This Row],[Standard code for all incident types (Y/N)]]</f>
        <v xml:space="preserve">No </v>
      </c>
      <c r="V367" s="52" t="str">
        <f>Table1[[#This Row],[Standard Opt/Mandatory]]</f>
        <v>n/a</v>
      </c>
      <c r="W367" s="52" t="s">
        <v>47</v>
      </c>
      <c r="X367" s="52" t="s">
        <v>1726</v>
      </c>
      <c r="Y367" s="52" t="str">
        <f>Table1[[#This Row],[Standard code for all incident types (Y/N)]]</f>
        <v xml:space="preserve">No </v>
      </c>
      <c r="Z367" s="52" t="str">
        <f>Table1[[#This Row],[Standard Opt/Mandatory]]</f>
        <v>n/a</v>
      </c>
      <c r="AA367" s="52" t="str">
        <f>Table1[[#This Row],[Standard code for all incident types (Y/N)]]</f>
        <v xml:space="preserve">No </v>
      </c>
      <c r="AB367" s="52" t="str">
        <f>Table1[[#This Row],[Standard Opt/Mandatory]]</f>
        <v>n/a</v>
      </c>
      <c r="AC367" s="52" t="str">
        <f>Table1[[#This Row],[Standard code for all incident types (Y/N)]]</f>
        <v xml:space="preserve">No </v>
      </c>
      <c r="AD367" s="52" t="str">
        <f>Table1[[#This Row],[Standard Opt/Mandatory]]</f>
        <v>n/a</v>
      </c>
      <c r="AE367" s="52" t="str">
        <f>Table1[[#This Row],[Standard code for all incident types (Y/N)]]</f>
        <v xml:space="preserve">No </v>
      </c>
      <c r="AF367" s="52" t="str">
        <f>Table1[[#This Row],[Standard Opt/Mandatory]]</f>
        <v>n/a</v>
      </c>
      <c r="AG367" s="52"/>
    </row>
    <row r="368" spans="1:33" ht="15" customHeight="1" x14ac:dyDescent="0.25">
      <c r="A368" s="52">
        <f t="shared" si="119"/>
        <v>3</v>
      </c>
      <c r="B368" s="52">
        <f t="shared" si="120"/>
        <v>4</v>
      </c>
      <c r="C368" s="52">
        <f t="shared" si="121"/>
        <v>2</v>
      </c>
      <c r="D368" s="52">
        <f t="shared" si="122"/>
        <v>7</v>
      </c>
      <c r="E368" s="61" t="str">
        <f t="shared" si="134"/>
        <v>3.4.2.7</v>
      </c>
      <c r="F368" s="52" t="s">
        <v>2694</v>
      </c>
      <c r="G368" s="63" t="str">
        <f t="shared" si="129"/>
        <v>3 - Outcome based codes</v>
      </c>
      <c r="H368" s="52" t="s">
        <v>2708</v>
      </c>
      <c r="I368" s="63" t="str">
        <f t="shared" si="130"/>
        <v>3.4 - Faulty medicinal product or medical device</v>
      </c>
      <c r="J368" s="52" t="s">
        <v>2760</v>
      </c>
      <c r="K368" s="63" t="str">
        <f t="shared" si="131"/>
        <v>3.4.2 - Fault type</v>
      </c>
      <c r="L368" s="52" t="s">
        <v>2464</v>
      </c>
      <c r="M368" s="63" t="str">
        <f t="shared" si="132"/>
        <v>3.4.2.7 - User error</v>
      </c>
      <c r="N368" s="65" t="str">
        <f t="shared" si="133"/>
        <v>User error</v>
      </c>
      <c r="O368" s="65" t="str">
        <f>Table1[Full Reference Number]&amp;" - "&amp;Table1[Final Code level Name]</f>
        <v>3.4.2.7 - User error</v>
      </c>
      <c r="P368" s="66"/>
      <c r="Q368" s="52" t="s">
        <v>1728</v>
      </c>
      <c r="R368" s="52" t="s">
        <v>1561</v>
      </c>
      <c r="S368" s="52" t="s">
        <v>1746</v>
      </c>
      <c r="T368" s="52" t="s">
        <v>1561</v>
      </c>
      <c r="U368" s="52" t="str">
        <f>Table1[[#This Row],[Standard code for all incident types (Y/N)]]</f>
        <v xml:space="preserve">No </v>
      </c>
      <c r="V368" s="52" t="str">
        <f>Table1[[#This Row],[Standard Opt/Mandatory]]</f>
        <v>n/a</v>
      </c>
      <c r="W368" s="52" t="s">
        <v>47</v>
      </c>
      <c r="X368" s="52" t="s">
        <v>1726</v>
      </c>
      <c r="Y368" s="52" t="str">
        <f>Table1[[#This Row],[Standard code for all incident types (Y/N)]]</f>
        <v xml:space="preserve">No </v>
      </c>
      <c r="Z368" s="52" t="str">
        <f>Table1[[#This Row],[Standard Opt/Mandatory]]</f>
        <v>n/a</v>
      </c>
      <c r="AA368" s="52" t="str">
        <f>Table1[[#This Row],[Standard code for all incident types (Y/N)]]</f>
        <v xml:space="preserve">No </v>
      </c>
      <c r="AB368" s="52" t="str">
        <f>Table1[[#This Row],[Standard Opt/Mandatory]]</f>
        <v>n/a</v>
      </c>
      <c r="AC368" s="52" t="str">
        <f>Table1[[#This Row],[Standard code for all incident types (Y/N)]]</f>
        <v xml:space="preserve">No </v>
      </c>
      <c r="AD368" s="52" t="str">
        <f>Table1[[#This Row],[Standard Opt/Mandatory]]</f>
        <v>n/a</v>
      </c>
      <c r="AE368" s="52" t="str">
        <f>Table1[[#This Row],[Standard code for all incident types (Y/N)]]</f>
        <v xml:space="preserve">No </v>
      </c>
      <c r="AF368" s="52" t="str">
        <f>Table1[[#This Row],[Standard Opt/Mandatory]]</f>
        <v>n/a</v>
      </c>
      <c r="AG368" s="52"/>
    </row>
    <row r="369" spans="1:33" ht="15" customHeight="1" x14ac:dyDescent="0.25">
      <c r="A369" s="52">
        <f t="shared" si="119"/>
        <v>3</v>
      </c>
      <c r="B369" s="52">
        <f t="shared" si="120"/>
        <v>4</v>
      </c>
      <c r="C369" s="52">
        <f t="shared" si="121"/>
        <v>2</v>
      </c>
      <c r="D369" s="52">
        <f t="shared" si="122"/>
        <v>8</v>
      </c>
      <c r="E369" s="61" t="str">
        <f>A369&amp;IF(B369="","","."&amp;B369)&amp;IF(C369="","","."&amp;C369)&amp;IF(D369="","","."&amp;D369)</f>
        <v>3.4.2.8</v>
      </c>
      <c r="F369" s="52" t="s">
        <v>2694</v>
      </c>
      <c r="G369" s="63" t="str">
        <f>A369&amp;" - "&amp;F369</f>
        <v>3 - Outcome based codes</v>
      </c>
      <c r="H369" s="52" t="s">
        <v>2708</v>
      </c>
      <c r="I369" s="63" t="str">
        <f>IF(B369="","",A369&amp;"."&amp;B369&amp;" - "&amp;H369)</f>
        <v>3.4 - Faulty medicinal product or medical device</v>
      </c>
      <c r="J369" s="52" t="s">
        <v>2760</v>
      </c>
      <c r="K369" s="63" t="str">
        <f>IF(C369="","",A369&amp;"."&amp;B369&amp;"."&amp;C369&amp;" - "&amp;J369)</f>
        <v>3.4.2 - Fault type</v>
      </c>
      <c r="L369" s="52" t="s">
        <v>2908</v>
      </c>
      <c r="M369" s="63" t="str">
        <f>IF(D369="","",A369&amp;"."&amp;B369&amp;"."&amp;C369&amp;"."&amp;D369&amp;" - "&amp;L369)</f>
        <v>3.4.2.8 - Inappropriate use</v>
      </c>
      <c r="N369" s="65" t="str">
        <f>IF(NOT(ISBLANK(L369)),L369,
IF(NOT(ISBLANK(J369)),J369,
IF(NOT(ISBLANK(H369)),H369,
IF(NOT(ISBLANK(F369)),F369))))</f>
        <v>Inappropriate use</v>
      </c>
      <c r="O369" s="65" t="str">
        <f>Table1[Full Reference Number]&amp;" - "&amp;Table1[Final Code level Name]</f>
        <v>3.4.2.8 - Inappropriate use</v>
      </c>
      <c r="P369" s="56" t="s">
        <v>2616</v>
      </c>
      <c r="Q369" s="52" t="s">
        <v>1728</v>
      </c>
      <c r="R369" s="52" t="s">
        <v>1561</v>
      </c>
      <c r="S369" s="52" t="s">
        <v>1746</v>
      </c>
      <c r="T369" s="52" t="s">
        <v>1561</v>
      </c>
      <c r="U369" s="52" t="str">
        <f>Table1[[#This Row],[Standard code for all incident types (Y/N)]]</f>
        <v xml:space="preserve">No </v>
      </c>
      <c r="V369" s="52" t="str">
        <f>Table1[[#This Row],[Standard Opt/Mandatory]]</f>
        <v>n/a</v>
      </c>
      <c r="W369" s="52" t="s">
        <v>47</v>
      </c>
      <c r="X369" s="52" t="s">
        <v>1726</v>
      </c>
      <c r="Y369" s="52" t="str">
        <f>Table1[[#This Row],[Standard code for all incident types (Y/N)]]</f>
        <v xml:space="preserve">No </v>
      </c>
      <c r="Z369" s="52" t="str">
        <f>Table1[[#This Row],[Standard Opt/Mandatory]]</f>
        <v>n/a</v>
      </c>
      <c r="AA369" s="52" t="str">
        <f>Table1[[#This Row],[Standard code for all incident types (Y/N)]]</f>
        <v xml:space="preserve">No </v>
      </c>
      <c r="AB369" s="52" t="str">
        <f>Table1[[#This Row],[Standard Opt/Mandatory]]</f>
        <v>n/a</v>
      </c>
      <c r="AC369" s="52" t="str">
        <f>Table1[[#This Row],[Standard code for all incident types (Y/N)]]</f>
        <v xml:space="preserve">No </v>
      </c>
      <c r="AD369" s="52" t="str">
        <f>Table1[[#This Row],[Standard Opt/Mandatory]]</f>
        <v>n/a</v>
      </c>
      <c r="AE369" s="52" t="str">
        <f>Table1[[#This Row],[Standard code for all incident types (Y/N)]]</f>
        <v xml:space="preserve">No </v>
      </c>
      <c r="AF369" s="52" t="str">
        <f>Table1[[#This Row],[Standard Opt/Mandatory]]</f>
        <v>n/a</v>
      </c>
      <c r="AG369" s="52"/>
    </row>
    <row r="370" spans="1:33" ht="15" customHeight="1" x14ac:dyDescent="0.25">
      <c r="A370" s="52">
        <f t="shared" si="119"/>
        <v>3</v>
      </c>
      <c r="B370" s="52">
        <f t="shared" si="120"/>
        <v>4</v>
      </c>
      <c r="C370" s="52">
        <f t="shared" si="121"/>
        <v>2</v>
      </c>
      <c r="D370" s="52">
        <f t="shared" si="122"/>
        <v>9</v>
      </c>
      <c r="E370" s="61" t="str">
        <f t="shared" si="134"/>
        <v>3.4.2.9</v>
      </c>
      <c r="F370" s="52" t="s">
        <v>2694</v>
      </c>
      <c r="G370" s="63" t="str">
        <f t="shared" si="129"/>
        <v>3 - Outcome based codes</v>
      </c>
      <c r="H370" s="52" t="s">
        <v>2708</v>
      </c>
      <c r="I370" s="63" t="str">
        <f t="shared" si="130"/>
        <v>3.4 - Faulty medicinal product or medical device</v>
      </c>
      <c r="J370" s="52" t="s">
        <v>2760</v>
      </c>
      <c r="K370" s="63" t="str">
        <f t="shared" si="131"/>
        <v>3.4.2 - Fault type</v>
      </c>
      <c r="L370" s="52" t="s">
        <v>320</v>
      </c>
      <c r="M370" s="63" t="str">
        <f t="shared" si="132"/>
        <v>3.4.2.9 - Unclassified</v>
      </c>
      <c r="N370" s="65" t="str">
        <f t="shared" si="133"/>
        <v>Unclassified</v>
      </c>
      <c r="O370" s="65" t="str">
        <f>Table1[Full Reference Number]&amp;" - "&amp;Table1[Final Code level Name]</f>
        <v>3.4.2.9 - Unclassified</v>
      </c>
      <c r="P370" s="66"/>
      <c r="Q370" s="52" t="s">
        <v>1728</v>
      </c>
      <c r="R370" s="52" t="s">
        <v>1561</v>
      </c>
      <c r="S370" s="52" t="s">
        <v>1746</v>
      </c>
      <c r="T370" s="52" t="s">
        <v>1561</v>
      </c>
      <c r="U370" s="52" t="str">
        <f>Table1[[#This Row],[Standard code for all incident types (Y/N)]]</f>
        <v xml:space="preserve">No </v>
      </c>
      <c r="V370" s="52" t="str">
        <f>Table1[[#This Row],[Standard Opt/Mandatory]]</f>
        <v>n/a</v>
      </c>
      <c r="W370" s="52" t="s">
        <v>47</v>
      </c>
      <c r="X370" s="52" t="s">
        <v>1726</v>
      </c>
      <c r="Y370" s="52" t="str">
        <f>Table1[[#This Row],[Standard code for all incident types (Y/N)]]</f>
        <v xml:space="preserve">No </v>
      </c>
      <c r="Z370" s="52" t="str">
        <f>Table1[[#This Row],[Standard Opt/Mandatory]]</f>
        <v>n/a</v>
      </c>
      <c r="AA370" s="52" t="str">
        <f>Table1[[#This Row],[Standard code for all incident types (Y/N)]]</f>
        <v xml:space="preserve">No </v>
      </c>
      <c r="AB370" s="52" t="str">
        <f>Table1[[#This Row],[Standard Opt/Mandatory]]</f>
        <v>n/a</v>
      </c>
      <c r="AC370" s="52" t="str">
        <f>Table1[[#This Row],[Standard code for all incident types (Y/N)]]</f>
        <v xml:space="preserve">No </v>
      </c>
      <c r="AD370" s="52" t="str">
        <f>Table1[[#This Row],[Standard Opt/Mandatory]]</f>
        <v>n/a</v>
      </c>
      <c r="AE370" s="52" t="str">
        <f>Table1[[#This Row],[Standard code for all incident types (Y/N)]]</f>
        <v xml:space="preserve">No </v>
      </c>
      <c r="AF370" s="52" t="str">
        <f>Table1[[#This Row],[Standard Opt/Mandatory]]</f>
        <v>n/a</v>
      </c>
      <c r="AG370" s="52"/>
    </row>
    <row r="371" spans="1:33" ht="15" customHeight="1" x14ac:dyDescent="0.25">
      <c r="A371" s="52">
        <f t="shared" si="119"/>
        <v>3</v>
      </c>
      <c r="B371" s="52">
        <f t="shared" si="120"/>
        <v>4</v>
      </c>
      <c r="C371" s="52">
        <f t="shared" si="121"/>
        <v>3</v>
      </c>
      <c r="D371" s="52" t="str">
        <f t="shared" si="122"/>
        <v/>
      </c>
      <c r="E371" s="61" t="str">
        <f t="shared" si="134"/>
        <v>3.4.3</v>
      </c>
      <c r="F371" s="52" t="s">
        <v>2694</v>
      </c>
      <c r="G371" s="52" t="str">
        <f t="shared" si="124"/>
        <v>3 - Outcome based codes</v>
      </c>
      <c r="H371" s="52" t="s">
        <v>2708</v>
      </c>
      <c r="I371" s="52" t="str">
        <f t="shared" si="125"/>
        <v>3.4 - Faulty medicinal product or medical device</v>
      </c>
      <c r="J371" s="52" t="s">
        <v>2761</v>
      </c>
      <c r="K371" s="52" t="str">
        <f t="shared" si="126"/>
        <v>3.4.3 - Fault severity</v>
      </c>
      <c r="L371" s="52"/>
      <c r="M371" s="52" t="str">
        <f t="shared" si="127"/>
        <v/>
      </c>
      <c r="N371" s="56" t="str">
        <f t="shared" si="128"/>
        <v>Fault severity</v>
      </c>
      <c r="O371" s="56" t="str">
        <f>Table1[Full Reference Number]&amp;" - "&amp;Table1[Final Code level Name]</f>
        <v>3.4.3 - Fault severity</v>
      </c>
      <c r="P371" s="56"/>
      <c r="Q371" s="52" t="s">
        <v>837</v>
      </c>
      <c r="R371" s="52" t="s">
        <v>1561</v>
      </c>
      <c r="S371" s="52" t="s">
        <v>1746</v>
      </c>
      <c r="T371" s="52" t="s">
        <v>1561</v>
      </c>
      <c r="U371" s="52" t="str">
        <f>Table1[[#This Row],[Standard code for all incident types (Y/N)]]</f>
        <v xml:space="preserve">No </v>
      </c>
      <c r="V371" s="52" t="str">
        <f>Table1[[#This Row],[Standard Opt/Mandatory]]</f>
        <v>n/a</v>
      </c>
      <c r="W371" s="52" t="s">
        <v>47</v>
      </c>
      <c r="X371" s="52" t="s">
        <v>1727</v>
      </c>
      <c r="Y371" s="52" t="str">
        <f>Table1[[#This Row],[Standard code for all incident types (Y/N)]]</f>
        <v xml:space="preserve">No </v>
      </c>
      <c r="Z371" s="52" t="str">
        <f>Table1[[#This Row],[Standard Opt/Mandatory]]</f>
        <v>n/a</v>
      </c>
      <c r="AA371" s="52" t="str">
        <f>Table1[[#This Row],[Standard code for all incident types (Y/N)]]</f>
        <v xml:space="preserve">No </v>
      </c>
      <c r="AB371" s="52" t="str">
        <f>Table1[[#This Row],[Standard Opt/Mandatory]]</f>
        <v>n/a</v>
      </c>
      <c r="AC371" s="52" t="str">
        <f>Table1[[#This Row],[Standard code for all incident types (Y/N)]]</f>
        <v xml:space="preserve">No </v>
      </c>
      <c r="AD371" s="52" t="str">
        <f>Table1[[#This Row],[Standard Opt/Mandatory]]</f>
        <v>n/a</v>
      </c>
      <c r="AE371" s="52" t="str">
        <f>Table1[[#This Row],[Standard code for all incident types (Y/N)]]</f>
        <v xml:space="preserve">No </v>
      </c>
      <c r="AF371" s="52" t="str">
        <f>Table1[[#This Row],[Standard Opt/Mandatory]]</f>
        <v>n/a</v>
      </c>
      <c r="AG371" s="52"/>
    </row>
    <row r="372" spans="1:33" ht="15" customHeight="1" x14ac:dyDescent="0.25">
      <c r="A372" s="52">
        <f t="shared" si="119"/>
        <v>3</v>
      </c>
      <c r="B372" s="52">
        <f t="shared" si="120"/>
        <v>4</v>
      </c>
      <c r="C372" s="52">
        <f t="shared" si="121"/>
        <v>3</v>
      </c>
      <c r="D372" s="52">
        <f t="shared" si="122"/>
        <v>1</v>
      </c>
      <c r="E372" s="61" t="str">
        <f t="shared" si="134"/>
        <v>3.4.3.1</v>
      </c>
      <c r="F372" s="52" t="s">
        <v>2694</v>
      </c>
      <c r="G372" s="52" t="str">
        <f t="shared" si="124"/>
        <v>3 - Outcome based codes</v>
      </c>
      <c r="H372" s="52" t="s">
        <v>2708</v>
      </c>
      <c r="I372" s="52" t="str">
        <f t="shared" si="125"/>
        <v>3.4 - Faulty medicinal product or medical device</v>
      </c>
      <c r="J372" s="52" t="s">
        <v>2761</v>
      </c>
      <c r="K372" s="52" t="str">
        <f t="shared" si="126"/>
        <v>3.4.3 - Fault severity</v>
      </c>
      <c r="L372" s="52" t="s">
        <v>2848</v>
      </c>
      <c r="M372" s="52" t="str">
        <f t="shared" si="127"/>
        <v>3.4.3.1 - Hazardous/critical defect</v>
      </c>
      <c r="N372" s="56" t="str">
        <f t="shared" si="128"/>
        <v>Hazardous/critical defect</v>
      </c>
      <c r="O372" s="56" t="str">
        <f>Table1[Full Reference Number]&amp;" - "&amp;Table1[Final Code level Name]</f>
        <v>3.4.3.1 - Hazardous/critical defect</v>
      </c>
      <c r="P372" s="56" t="s">
        <v>1714</v>
      </c>
      <c r="Q372" s="52" t="s">
        <v>1728</v>
      </c>
      <c r="R372" s="52" t="s">
        <v>1561</v>
      </c>
      <c r="S372" s="52" t="s">
        <v>1746</v>
      </c>
      <c r="T372" s="52" t="s">
        <v>1561</v>
      </c>
      <c r="U372" s="52" t="str">
        <f>Table1[[#This Row],[Standard code for all incident types (Y/N)]]</f>
        <v xml:space="preserve">No </v>
      </c>
      <c r="V372" s="52" t="str">
        <f>Table1[[#This Row],[Standard Opt/Mandatory]]</f>
        <v>n/a</v>
      </c>
      <c r="W372" s="52" t="s">
        <v>47</v>
      </c>
      <c r="X372" s="52" t="s">
        <v>2655</v>
      </c>
      <c r="Y372" s="52" t="str">
        <f>Table1[[#This Row],[Standard code for all incident types (Y/N)]]</f>
        <v xml:space="preserve">No </v>
      </c>
      <c r="Z372" s="52" t="str">
        <f>Table1[[#This Row],[Standard Opt/Mandatory]]</f>
        <v>n/a</v>
      </c>
      <c r="AA372" s="52" t="str">
        <f>Table1[[#This Row],[Standard code for all incident types (Y/N)]]</f>
        <v xml:space="preserve">No </v>
      </c>
      <c r="AB372" s="52" t="str">
        <f>Table1[[#This Row],[Standard Opt/Mandatory]]</f>
        <v>n/a</v>
      </c>
      <c r="AC372" s="52" t="str">
        <f>Table1[[#This Row],[Standard code for all incident types (Y/N)]]</f>
        <v xml:space="preserve">No </v>
      </c>
      <c r="AD372" s="52" t="str">
        <f>Table1[[#This Row],[Standard Opt/Mandatory]]</f>
        <v>n/a</v>
      </c>
      <c r="AE372" s="52" t="str">
        <f>Table1[[#This Row],[Standard code for all incident types (Y/N)]]</f>
        <v xml:space="preserve">No </v>
      </c>
      <c r="AF372" s="52" t="str">
        <f>Table1[[#This Row],[Standard Opt/Mandatory]]</f>
        <v>n/a</v>
      </c>
      <c r="AG372" s="52"/>
    </row>
    <row r="373" spans="1:33" ht="15" customHeight="1" x14ac:dyDescent="0.25">
      <c r="A373" s="52">
        <f t="shared" si="119"/>
        <v>3</v>
      </c>
      <c r="B373" s="52">
        <f t="shared" si="120"/>
        <v>4</v>
      </c>
      <c r="C373" s="52">
        <f t="shared" si="121"/>
        <v>3</v>
      </c>
      <c r="D373" s="52">
        <f t="shared" si="122"/>
        <v>2</v>
      </c>
      <c r="E373" s="61" t="str">
        <f t="shared" si="134"/>
        <v>3.4.3.2</v>
      </c>
      <c r="F373" s="52" t="s">
        <v>2694</v>
      </c>
      <c r="G373" s="52" t="str">
        <f t="shared" si="124"/>
        <v>3 - Outcome based codes</v>
      </c>
      <c r="H373" s="52" t="s">
        <v>2708</v>
      </c>
      <c r="I373" s="52" t="str">
        <f t="shared" si="125"/>
        <v>3.4 - Faulty medicinal product or medical device</v>
      </c>
      <c r="J373" s="52" t="s">
        <v>2761</v>
      </c>
      <c r="K373" s="52" t="str">
        <f t="shared" si="126"/>
        <v>3.4.3 - Fault severity</v>
      </c>
      <c r="L373" s="52" t="s">
        <v>1717</v>
      </c>
      <c r="M373" s="52" t="str">
        <f t="shared" si="127"/>
        <v>3.4.3.2 - Major defect</v>
      </c>
      <c r="N373" s="56" t="str">
        <f t="shared" si="128"/>
        <v>Major defect</v>
      </c>
      <c r="O373" s="56" t="str">
        <f>Table1[Full Reference Number]&amp;" - "&amp;Table1[Final Code level Name]</f>
        <v>3.4.3.2 - Major defect</v>
      </c>
      <c r="P373" s="56" t="s">
        <v>1713</v>
      </c>
      <c r="Q373" s="52" t="s">
        <v>1728</v>
      </c>
      <c r="R373" s="52" t="s">
        <v>1561</v>
      </c>
      <c r="S373" s="52" t="s">
        <v>1746</v>
      </c>
      <c r="T373" s="52" t="s">
        <v>1561</v>
      </c>
      <c r="U373" s="52" t="str">
        <f>Table1[[#This Row],[Standard code for all incident types (Y/N)]]</f>
        <v xml:space="preserve">No </v>
      </c>
      <c r="V373" s="52" t="str">
        <f>Table1[[#This Row],[Standard Opt/Mandatory]]</f>
        <v>n/a</v>
      </c>
      <c r="W373" s="52" t="s">
        <v>47</v>
      </c>
      <c r="X373" s="52" t="s">
        <v>1726</v>
      </c>
      <c r="Y373" s="52" t="str">
        <f>Table1[[#This Row],[Standard code for all incident types (Y/N)]]</f>
        <v xml:space="preserve">No </v>
      </c>
      <c r="Z373" s="52" t="str">
        <f>Table1[[#This Row],[Standard Opt/Mandatory]]</f>
        <v>n/a</v>
      </c>
      <c r="AA373" s="52" t="str">
        <f>Table1[[#This Row],[Standard code for all incident types (Y/N)]]</f>
        <v xml:space="preserve">No </v>
      </c>
      <c r="AB373" s="52" t="str">
        <f>Table1[[#This Row],[Standard Opt/Mandatory]]</f>
        <v>n/a</v>
      </c>
      <c r="AC373" s="52" t="str">
        <f>Table1[[#This Row],[Standard code for all incident types (Y/N)]]</f>
        <v xml:space="preserve">No </v>
      </c>
      <c r="AD373" s="52" t="str">
        <f>Table1[[#This Row],[Standard Opt/Mandatory]]</f>
        <v>n/a</v>
      </c>
      <c r="AE373" s="52" t="str">
        <f>Table1[[#This Row],[Standard code for all incident types (Y/N)]]</f>
        <v xml:space="preserve">No </v>
      </c>
      <c r="AF373" s="52" t="str">
        <f>Table1[[#This Row],[Standard Opt/Mandatory]]</f>
        <v>n/a</v>
      </c>
      <c r="AG373" s="52"/>
    </row>
    <row r="374" spans="1:33" ht="15" customHeight="1" x14ac:dyDescent="0.25">
      <c r="A374" s="52">
        <f t="shared" si="119"/>
        <v>3</v>
      </c>
      <c r="B374" s="52">
        <f t="shared" si="120"/>
        <v>4</v>
      </c>
      <c r="C374" s="52">
        <f t="shared" si="121"/>
        <v>3</v>
      </c>
      <c r="D374" s="52">
        <f t="shared" si="122"/>
        <v>3</v>
      </c>
      <c r="E374" s="61" t="str">
        <f t="shared" si="134"/>
        <v>3.4.3.3</v>
      </c>
      <c r="F374" s="52" t="s">
        <v>2694</v>
      </c>
      <c r="G374" s="52" t="str">
        <f t="shared" si="124"/>
        <v>3 - Outcome based codes</v>
      </c>
      <c r="H374" s="52" t="s">
        <v>2708</v>
      </c>
      <c r="I374" s="52" t="str">
        <f t="shared" si="125"/>
        <v>3.4 - Faulty medicinal product or medical device</v>
      </c>
      <c r="J374" s="52" t="s">
        <v>2761</v>
      </c>
      <c r="K374" s="52" t="str">
        <f t="shared" si="126"/>
        <v>3.4.3 - Fault severity</v>
      </c>
      <c r="L374" s="52" t="s">
        <v>1718</v>
      </c>
      <c r="M374" s="52" t="str">
        <f t="shared" si="127"/>
        <v>3.4.3.3 - Minor defect</v>
      </c>
      <c r="N374" s="56" t="str">
        <f t="shared" si="128"/>
        <v>Minor defect</v>
      </c>
      <c r="O374" s="56" t="str">
        <f>Table1[Full Reference Number]&amp;" - "&amp;Table1[Final Code level Name]</f>
        <v>3.4.3.3 - Minor defect</v>
      </c>
      <c r="P374" s="56" t="s">
        <v>1715</v>
      </c>
      <c r="Q374" s="52" t="s">
        <v>1728</v>
      </c>
      <c r="R374" s="52" t="s">
        <v>1561</v>
      </c>
      <c r="S374" s="52" t="s">
        <v>1746</v>
      </c>
      <c r="T374" s="52" t="s">
        <v>1561</v>
      </c>
      <c r="U374" s="52" t="str">
        <f>Table1[[#This Row],[Standard code for all incident types (Y/N)]]</f>
        <v xml:space="preserve">No </v>
      </c>
      <c r="V374" s="52" t="str">
        <f>Table1[[#This Row],[Standard Opt/Mandatory]]</f>
        <v>n/a</v>
      </c>
      <c r="W374" s="52" t="s">
        <v>47</v>
      </c>
      <c r="X374" s="52" t="s">
        <v>1726</v>
      </c>
      <c r="Y374" s="52" t="str">
        <f>Table1[[#This Row],[Standard code for all incident types (Y/N)]]</f>
        <v xml:space="preserve">No </v>
      </c>
      <c r="Z374" s="52" t="str">
        <f>Table1[[#This Row],[Standard Opt/Mandatory]]</f>
        <v>n/a</v>
      </c>
      <c r="AA374" s="52" t="str">
        <f>Table1[[#This Row],[Standard code for all incident types (Y/N)]]</f>
        <v xml:space="preserve">No </v>
      </c>
      <c r="AB374" s="52" t="str">
        <f>Table1[[#This Row],[Standard Opt/Mandatory]]</f>
        <v>n/a</v>
      </c>
      <c r="AC374" s="52" t="str">
        <f>Table1[[#This Row],[Standard code for all incident types (Y/N)]]</f>
        <v xml:space="preserve">No </v>
      </c>
      <c r="AD374" s="52" t="str">
        <f>Table1[[#This Row],[Standard Opt/Mandatory]]</f>
        <v>n/a</v>
      </c>
      <c r="AE374" s="52" t="str">
        <f>Table1[[#This Row],[Standard code for all incident types (Y/N)]]</f>
        <v xml:space="preserve">No </v>
      </c>
      <c r="AF374" s="52" t="str">
        <f>Table1[[#This Row],[Standard Opt/Mandatory]]</f>
        <v>n/a</v>
      </c>
      <c r="AG374" s="52"/>
    </row>
    <row r="375" spans="1:33" ht="15" customHeight="1" x14ac:dyDescent="0.25">
      <c r="A375" s="52">
        <f t="shared" si="119"/>
        <v>3</v>
      </c>
      <c r="B375" s="52">
        <f t="shared" si="120"/>
        <v>4</v>
      </c>
      <c r="C375" s="52">
        <f t="shared" si="121"/>
        <v>4</v>
      </c>
      <c r="D375" s="52" t="str">
        <f t="shared" si="122"/>
        <v/>
      </c>
      <c r="E375" s="61" t="str">
        <f t="shared" ref="E375:E396" si="135">A375&amp;IF(B375="","","."&amp;B375)&amp;IF(C375="","","."&amp;C375)&amp;IF(D375="","","."&amp;D375)</f>
        <v>3.4.4</v>
      </c>
      <c r="F375" s="52" t="s">
        <v>2694</v>
      </c>
      <c r="G375" s="63" t="str">
        <f t="shared" ref="G375:G397" si="136">A375&amp;" - "&amp;F375</f>
        <v>3 - Outcome based codes</v>
      </c>
      <c r="H375" s="52" t="s">
        <v>2708</v>
      </c>
      <c r="I375" s="63" t="str">
        <f t="shared" ref="I375:I397" si="137">IF(B375="","",A375&amp;"."&amp;B375&amp;" - "&amp;H375)</f>
        <v>3.4 - Faulty medicinal product or medical device</v>
      </c>
      <c r="J375" s="68" t="s">
        <v>2762</v>
      </c>
      <c r="K375" s="63" t="str">
        <f t="shared" ref="K375:K397" si="138">IF(C375="","",A375&amp;"."&amp;B375&amp;"."&amp;C375&amp;" - "&amp;J375)</f>
        <v>3.4.4 - Legal status of medicine</v>
      </c>
      <c r="L375" s="62"/>
      <c r="M375" s="63" t="str">
        <f t="shared" ref="M375:M397" si="139">IF(D375="","",A375&amp;"."&amp;B375&amp;"."&amp;C375&amp;"."&amp;D375&amp;" - "&amp;L375)</f>
        <v/>
      </c>
      <c r="N375" s="65" t="str">
        <f t="shared" ref="N375:N397" si="140">IF(NOT(ISBLANK(L375)),L375,
IF(NOT(ISBLANK(J375)),J375,
IF(NOT(ISBLANK(H375)),H375,
IF(NOT(ISBLANK(F375)),F375))))</f>
        <v>Legal status of medicine</v>
      </c>
      <c r="O375" s="65" t="str">
        <f>Table1[Full Reference Number]&amp;" - "&amp;Table1[Final Code level Name]</f>
        <v>3.4.4 - Legal status of medicine</v>
      </c>
      <c r="P375" s="66"/>
      <c r="Q375" s="66" t="s">
        <v>837</v>
      </c>
      <c r="R375" s="52" t="s">
        <v>1561</v>
      </c>
      <c r="S375" s="52" t="s">
        <v>1746</v>
      </c>
      <c r="T375" s="52" t="s">
        <v>1561</v>
      </c>
      <c r="U375" s="52" t="str">
        <f>Table1[[#This Row],[Standard code for all incident types (Y/N)]]</f>
        <v xml:space="preserve">No </v>
      </c>
      <c r="V375" s="52" t="str">
        <f>Table1[[#This Row],[Standard Opt/Mandatory]]</f>
        <v>n/a</v>
      </c>
      <c r="W375" s="52" t="s">
        <v>47</v>
      </c>
      <c r="X375" s="52" t="s">
        <v>1730</v>
      </c>
      <c r="Y375" s="52" t="str">
        <f>Table1[[#This Row],[Standard code for all incident types (Y/N)]]</f>
        <v xml:space="preserve">No </v>
      </c>
      <c r="Z375" s="52" t="str">
        <f>Table1[[#This Row],[Standard Opt/Mandatory]]</f>
        <v>n/a</v>
      </c>
      <c r="AA375" s="52" t="str">
        <f>Table1[[#This Row],[Standard code for all incident types (Y/N)]]</f>
        <v xml:space="preserve">No </v>
      </c>
      <c r="AB375" s="52" t="str">
        <f>Table1[[#This Row],[Standard Opt/Mandatory]]</f>
        <v>n/a</v>
      </c>
      <c r="AC375" s="52" t="str">
        <f>Table1[[#This Row],[Standard code for all incident types (Y/N)]]</f>
        <v xml:space="preserve">No </v>
      </c>
      <c r="AD375" s="52" t="str">
        <f>Table1[[#This Row],[Standard Opt/Mandatory]]</f>
        <v>n/a</v>
      </c>
      <c r="AE375" s="52" t="str">
        <f>Table1[[#This Row],[Standard code for all incident types (Y/N)]]</f>
        <v xml:space="preserve">No </v>
      </c>
      <c r="AF375" s="52" t="str">
        <f>Table1[[#This Row],[Standard Opt/Mandatory]]</f>
        <v>n/a</v>
      </c>
      <c r="AG375" s="52"/>
    </row>
    <row r="376" spans="1:33" ht="15" customHeight="1" x14ac:dyDescent="0.25">
      <c r="A376" s="52">
        <f t="shared" si="119"/>
        <v>3</v>
      </c>
      <c r="B376" s="52">
        <f t="shared" si="120"/>
        <v>4</v>
      </c>
      <c r="C376" s="52">
        <f t="shared" si="121"/>
        <v>4</v>
      </c>
      <c r="D376" s="52">
        <f t="shared" si="122"/>
        <v>1</v>
      </c>
      <c r="E376" s="61" t="str">
        <f t="shared" si="135"/>
        <v>3.4.4.1</v>
      </c>
      <c r="F376" s="52" t="s">
        <v>2694</v>
      </c>
      <c r="G376" s="63" t="str">
        <f t="shared" si="136"/>
        <v>3 - Outcome based codes</v>
      </c>
      <c r="H376" s="52" t="s">
        <v>2708</v>
      </c>
      <c r="I376" s="63" t="str">
        <f t="shared" si="137"/>
        <v>3.4 - Faulty medicinal product or medical device</v>
      </c>
      <c r="J376" s="68" t="s">
        <v>2762</v>
      </c>
      <c r="K376" s="63" t="str">
        <f t="shared" si="138"/>
        <v>3.4.4 - Legal status of medicine</v>
      </c>
      <c r="L376" s="52" t="s">
        <v>2530</v>
      </c>
      <c r="M376" s="63" t="str">
        <f t="shared" si="139"/>
        <v>3.4.4.1 - Licensed medicine (POM)</v>
      </c>
      <c r="N376" s="65" t="str">
        <f t="shared" si="140"/>
        <v>Licensed medicine (POM)</v>
      </c>
      <c r="O376" s="65" t="str">
        <f>Table1[Full Reference Number]&amp;" - "&amp;Table1[Final Code level Name]</f>
        <v>3.4.4.1 - Licensed medicine (POM)</v>
      </c>
      <c r="P376" s="66"/>
      <c r="Q376" s="66" t="s">
        <v>1728</v>
      </c>
      <c r="R376" s="52" t="s">
        <v>1561</v>
      </c>
      <c r="S376" s="52" t="s">
        <v>1746</v>
      </c>
      <c r="T376" s="52" t="s">
        <v>1561</v>
      </c>
      <c r="U376" s="52" t="str">
        <f>Table1[[#This Row],[Standard code for all incident types (Y/N)]]</f>
        <v xml:space="preserve">No </v>
      </c>
      <c r="V376" s="52" t="str">
        <f>Table1[[#This Row],[Standard Opt/Mandatory]]</f>
        <v>n/a</v>
      </c>
      <c r="W376" s="52" t="s">
        <v>47</v>
      </c>
      <c r="X376" s="52" t="s">
        <v>1726</v>
      </c>
      <c r="Y376" s="52" t="str">
        <f>Table1[[#This Row],[Standard code for all incident types (Y/N)]]</f>
        <v xml:space="preserve">No </v>
      </c>
      <c r="Z376" s="52" t="str">
        <f>Table1[[#This Row],[Standard Opt/Mandatory]]</f>
        <v>n/a</v>
      </c>
      <c r="AA376" s="52" t="str">
        <f>Table1[[#This Row],[Standard code for all incident types (Y/N)]]</f>
        <v xml:space="preserve">No </v>
      </c>
      <c r="AB376" s="52" t="str">
        <f>Table1[[#This Row],[Standard Opt/Mandatory]]</f>
        <v>n/a</v>
      </c>
      <c r="AC376" s="52" t="str">
        <f>Table1[[#This Row],[Standard code for all incident types (Y/N)]]</f>
        <v xml:space="preserve">No </v>
      </c>
      <c r="AD376" s="52" t="str">
        <f>Table1[[#This Row],[Standard Opt/Mandatory]]</f>
        <v>n/a</v>
      </c>
      <c r="AE376" s="52" t="str">
        <f>Table1[[#This Row],[Standard code for all incident types (Y/N)]]</f>
        <v xml:space="preserve">No </v>
      </c>
      <c r="AF376" s="52" t="str">
        <f>Table1[[#This Row],[Standard Opt/Mandatory]]</f>
        <v>n/a</v>
      </c>
      <c r="AG376" s="52"/>
    </row>
    <row r="377" spans="1:33" ht="15" customHeight="1" x14ac:dyDescent="0.25">
      <c r="A377" s="52">
        <f t="shared" si="119"/>
        <v>3</v>
      </c>
      <c r="B377" s="52">
        <f t="shared" si="120"/>
        <v>4</v>
      </c>
      <c r="C377" s="52">
        <f t="shared" si="121"/>
        <v>4</v>
      </c>
      <c r="D377" s="52">
        <f t="shared" si="122"/>
        <v>2</v>
      </c>
      <c r="E377" s="61" t="str">
        <f t="shared" si="135"/>
        <v>3.4.4.2</v>
      </c>
      <c r="F377" s="52" t="s">
        <v>2694</v>
      </c>
      <c r="G377" s="63" t="str">
        <f t="shared" si="136"/>
        <v>3 - Outcome based codes</v>
      </c>
      <c r="H377" s="52" t="s">
        <v>2708</v>
      </c>
      <c r="I377" s="63" t="str">
        <f t="shared" si="137"/>
        <v>3.4 - Faulty medicinal product or medical device</v>
      </c>
      <c r="J377" s="68" t="s">
        <v>2762</v>
      </c>
      <c r="K377" s="63" t="str">
        <f t="shared" si="138"/>
        <v>3.4.4 - Legal status of medicine</v>
      </c>
      <c r="L377" s="52" t="s">
        <v>2534</v>
      </c>
      <c r="M377" s="63" t="str">
        <f t="shared" si="139"/>
        <v>3.4.4.2 - Licensed medicine (P,GSL)</v>
      </c>
      <c r="N377" s="65" t="str">
        <f t="shared" si="140"/>
        <v>Licensed medicine (P,GSL)</v>
      </c>
      <c r="O377" s="65" t="str">
        <f>Table1[Full Reference Number]&amp;" - "&amp;Table1[Final Code level Name]</f>
        <v>3.4.4.2 - Licensed medicine (P,GSL)</v>
      </c>
      <c r="P377" s="66"/>
      <c r="Q377" s="66" t="s">
        <v>1728</v>
      </c>
      <c r="R377" s="52" t="s">
        <v>1561</v>
      </c>
      <c r="S377" s="52" t="s">
        <v>1746</v>
      </c>
      <c r="T377" s="52" t="s">
        <v>1561</v>
      </c>
      <c r="U377" s="52" t="str">
        <f>Table1[[#This Row],[Standard code for all incident types (Y/N)]]</f>
        <v xml:space="preserve">No </v>
      </c>
      <c r="V377" s="52" t="str">
        <f>Table1[[#This Row],[Standard Opt/Mandatory]]</f>
        <v>n/a</v>
      </c>
      <c r="W377" s="52" t="s">
        <v>47</v>
      </c>
      <c r="X377" s="52" t="s">
        <v>1726</v>
      </c>
      <c r="Y377" s="52" t="str">
        <f>Table1[[#This Row],[Standard code for all incident types (Y/N)]]</f>
        <v xml:space="preserve">No </v>
      </c>
      <c r="Z377" s="52" t="str">
        <f>Table1[[#This Row],[Standard Opt/Mandatory]]</f>
        <v>n/a</v>
      </c>
      <c r="AA377" s="52" t="str">
        <f>Table1[[#This Row],[Standard code for all incident types (Y/N)]]</f>
        <v xml:space="preserve">No </v>
      </c>
      <c r="AB377" s="52" t="str">
        <f>Table1[[#This Row],[Standard Opt/Mandatory]]</f>
        <v>n/a</v>
      </c>
      <c r="AC377" s="52" t="str">
        <f>Table1[[#This Row],[Standard code for all incident types (Y/N)]]</f>
        <v xml:space="preserve">No </v>
      </c>
      <c r="AD377" s="52" t="str">
        <f>Table1[[#This Row],[Standard Opt/Mandatory]]</f>
        <v>n/a</v>
      </c>
      <c r="AE377" s="52" t="str">
        <f>Table1[[#This Row],[Standard code for all incident types (Y/N)]]</f>
        <v xml:space="preserve">No </v>
      </c>
      <c r="AF377" s="52" t="str">
        <f>Table1[[#This Row],[Standard Opt/Mandatory]]</f>
        <v>n/a</v>
      </c>
      <c r="AG377" s="52"/>
    </row>
    <row r="378" spans="1:33" ht="15" customHeight="1" x14ac:dyDescent="0.25">
      <c r="A378" s="52">
        <f t="shared" si="119"/>
        <v>3</v>
      </c>
      <c r="B378" s="52">
        <f t="shared" si="120"/>
        <v>4</v>
      </c>
      <c r="C378" s="52">
        <f t="shared" si="121"/>
        <v>4</v>
      </c>
      <c r="D378" s="52">
        <f t="shared" si="122"/>
        <v>3</v>
      </c>
      <c r="E378" s="61" t="str">
        <f t="shared" si="135"/>
        <v>3.4.4.3</v>
      </c>
      <c r="F378" s="52" t="s">
        <v>2694</v>
      </c>
      <c r="G378" s="63" t="str">
        <f t="shared" si="136"/>
        <v>3 - Outcome based codes</v>
      </c>
      <c r="H378" s="52" t="s">
        <v>2708</v>
      </c>
      <c r="I378" s="63" t="str">
        <f t="shared" si="137"/>
        <v>3.4 - Faulty medicinal product or medical device</v>
      </c>
      <c r="J378" s="68" t="s">
        <v>2762</v>
      </c>
      <c r="K378" s="63" t="str">
        <f t="shared" si="138"/>
        <v>3.4.4 - Legal status of medicine</v>
      </c>
      <c r="L378" s="52" t="s">
        <v>2892</v>
      </c>
      <c r="M378" s="63" t="str">
        <f t="shared" si="139"/>
        <v>3.4.4.3 - Controlled drug (CD POM)</v>
      </c>
      <c r="N378" s="65" t="str">
        <f t="shared" si="140"/>
        <v>Controlled drug (CD POM)</v>
      </c>
      <c r="O378" s="65" t="str">
        <f>Table1[Full Reference Number]&amp;" - "&amp;Table1[Final Code level Name]</f>
        <v>3.4.4.3 - Controlled drug (CD POM)</v>
      </c>
      <c r="P378" s="66"/>
      <c r="Q378" s="66" t="s">
        <v>1728</v>
      </c>
      <c r="R378" s="52" t="s">
        <v>1561</v>
      </c>
      <c r="S378" s="52" t="s">
        <v>1746</v>
      </c>
      <c r="T378" s="52" t="s">
        <v>1561</v>
      </c>
      <c r="U378" s="52" t="str">
        <f>Table1[[#This Row],[Standard code for all incident types (Y/N)]]</f>
        <v xml:space="preserve">No </v>
      </c>
      <c r="V378" s="52" t="str">
        <f>Table1[[#This Row],[Standard Opt/Mandatory]]</f>
        <v>n/a</v>
      </c>
      <c r="W378" s="52" t="s">
        <v>47</v>
      </c>
      <c r="X378" s="52" t="s">
        <v>1726</v>
      </c>
      <c r="Y378" s="52" t="str">
        <f>Table1[[#This Row],[Standard code for all incident types (Y/N)]]</f>
        <v xml:space="preserve">No </v>
      </c>
      <c r="Z378" s="52" t="str">
        <f>Table1[[#This Row],[Standard Opt/Mandatory]]</f>
        <v>n/a</v>
      </c>
      <c r="AA378" s="52" t="str">
        <f>Table1[[#This Row],[Standard code for all incident types (Y/N)]]</f>
        <v xml:space="preserve">No </v>
      </c>
      <c r="AB378" s="52" t="str">
        <f>Table1[[#This Row],[Standard Opt/Mandatory]]</f>
        <v>n/a</v>
      </c>
      <c r="AC378" s="52" t="str">
        <f>Table1[[#This Row],[Standard code for all incident types (Y/N)]]</f>
        <v xml:space="preserve">No </v>
      </c>
      <c r="AD378" s="52" t="str">
        <f>Table1[[#This Row],[Standard Opt/Mandatory]]</f>
        <v>n/a</v>
      </c>
      <c r="AE378" s="52" t="str">
        <f>Table1[[#This Row],[Standard code for all incident types (Y/N)]]</f>
        <v xml:space="preserve">No </v>
      </c>
      <c r="AF378" s="52" t="str">
        <f>Table1[[#This Row],[Standard Opt/Mandatory]]</f>
        <v>n/a</v>
      </c>
      <c r="AG378" s="52"/>
    </row>
    <row r="379" spans="1:33" ht="15" customHeight="1" x14ac:dyDescent="0.25">
      <c r="A379" s="52">
        <f t="shared" si="119"/>
        <v>3</v>
      </c>
      <c r="B379" s="52">
        <f t="shared" si="120"/>
        <v>4</v>
      </c>
      <c r="C379" s="52">
        <f t="shared" si="121"/>
        <v>4</v>
      </c>
      <c r="D379" s="52">
        <f t="shared" si="122"/>
        <v>4</v>
      </c>
      <c r="E379" s="61" t="str">
        <f t="shared" ref="E379:E391" si="141">A379&amp;IF(B379="","","."&amp;B379)&amp;IF(C379="","","."&amp;C379)&amp;IF(D379="","","."&amp;D379)</f>
        <v>3.4.4.4</v>
      </c>
      <c r="F379" s="52" t="s">
        <v>2694</v>
      </c>
      <c r="G379" s="63" t="str">
        <f t="shared" ref="G379:G391" si="142">A379&amp;" - "&amp;F379</f>
        <v>3 - Outcome based codes</v>
      </c>
      <c r="H379" s="52" t="s">
        <v>2708</v>
      </c>
      <c r="I379" s="63" t="str">
        <f t="shared" ref="I379:I391" si="143">IF(B379="","",A379&amp;"."&amp;B379&amp;" - "&amp;H379)</f>
        <v>3.4 - Faulty medicinal product or medical device</v>
      </c>
      <c r="J379" s="68" t="s">
        <v>2762</v>
      </c>
      <c r="K379" s="63" t="str">
        <f t="shared" ref="K379:K387" si="144">IF(C379="","",A379&amp;"."&amp;B379&amp;"."&amp;C379&amp;" - "&amp;J379)</f>
        <v>3.4.4 - Legal status of medicine</v>
      </c>
      <c r="L379" s="62" t="s">
        <v>2535</v>
      </c>
      <c r="M379" s="63" t="str">
        <f t="shared" ref="M379:M387" si="145">IF(D379="","",A379&amp;"."&amp;B379&amp;"."&amp;C379&amp;"."&amp;D379&amp;" - "&amp;L379)</f>
        <v>3.4.4.4 - Unlicenced import</v>
      </c>
      <c r="N379" s="65" t="str">
        <f t="shared" ref="N379:N387" si="146">IF(NOT(ISBLANK(L379)),L379,
IF(NOT(ISBLANK(J379)),J379,
IF(NOT(ISBLANK(H379)),H379,
IF(NOT(ISBLANK(F379)),F379))))</f>
        <v>Unlicenced import</v>
      </c>
      <c r="O379" s="65" t="str">
        <f>Table1[Full Reference Number]&amp;" - "&amp;Table1[Final Code level Name]</f>
        <v>3.4.4.4 - Unlicenced import</v>
      </c>
      <c r="P379" s="66"/>
      <c r="Q379" s="66" t="s">
        <v>1728</v>
      </c>
      <c r="R379" s="52" t="s">
        <v>1561</v>
      </c>
      <c r="S379" s="52" t="s">
        <v>1746</v>
      </c>
      <c r="T379" s="52" t="s">
        <v>1561</v>
      </c>
      <c r="U379" s="52" t="str">
        <f>Table1[[#This Row],[Standard code for all incident types (Y/N)]]</f>
        <v xml:space="preserve">No </v>
      </c>
      <c r="V379" s="52" t="str">
        <f>Table1[[#This Row],[Standard Opt/Mandatory]]</f>
        <v>n/a</v>
      </c>
      <c r="W379" s="52" t="s">
        <v>47</v>
      </c>
      <c r="X379" s="52" t="s">
        <v>1726</v>
      </c>
      <c r="Y379" s="52" t="str">
        <f>Table1[[#This Row],[Standard code for all incident types (Y/N)]]</f>
        <v xml:space="preserve">No </v>
      </c>
      <c r="Z379" s="52" t="str">
        <f>Table1[[#This Row],[Standard Opt/Mandatory]]</f>
        <v>n/a</v>
      </c>
      <c r="AA379" s="52" t="str">
        <f>Table1[[#This Row],[Standard code for all incident types (Y/N)]]</f>
        <v xml:space="preserve">No </v>
      </c>
      <c r="AB379" s="52" t="str">
        <f>Table1[[#This Row],[Standard Opt/Mandatory]]</f>
        <v>n/a</v>
      </c>
      <c r="AC379" s="52" t="str">
        <f>Table1[[#This Row],[Standard code for all incident types (Y/N)]]</f>
        <v xml:space="preserve">No </v>
      </c>
      <c r="AD379" s="52" t="str">
        <f>Table1[[#This Row],[Standard Opt/Mandatory]]</f>
        <v>n/a</v>
      </c>
      <c r="AE379" s="52" t="str">
        <f>Table1[[#This Row],[Standard code for all incident types (Y/N)]]</f>
        <v xml:space="preserve">No </v>
      </c>
      <c r="AF379" s="52" t="str">
        <f>Table1[[#This Row],[Standard Opt/Mandatory]]</f>
        <v>n/a</v>
      </c>
      <c r="AG379" s="52"/>
    </row>
    <row r="380" spans="1:33" ht="15" customHeight="1" x14ac:dyDescent="0.25">
      <c r="A380" s="52">
        <f t="shared" si="119"/>
        <v>3</v>
      </c>
      <c r="B380" s="52">
        <f t="shared" si="120"/>
        <v>4</v>
      </c>
      <c r="C380" s="52">
        <f t="shared" si="121"/>
        <v>4</v>
      </c>
      <c r="D380" s="52">
        <f t="shared" si="122"/>
        <v>5</v>
      </c>
      <c r="E380" s="61" t="str">
        <f t="shared" si="141"/>
        <v>3.4.4.5</v>
      </c>
      <c r="F380" s="52" t="s">
        <v>2694</v>
      </c>
      <c r="G380" s="63" t="str">
        <f t="shared" si="142"/>
        <v>3 - Outcome based codes</v>
      </c>
      <c r="H380" s="52" t="s">
        <v>2708</v>
      </c>
      <c r="I380" s="63" t="str">
        <f t="shared" si="143"/>
        <v>3.4 - Faulty medicinal product or medical device</v>
      </c>
      <c r="J380" s="68" t="s">
        <v>2762</v>
      </c>
      <c r="K380" s="63" t="str">
        <f t="shared" si="144"/>
        <v>3.4.4 - Legal status of medicine</v>
      </c>
      <c r="L380" s="62" t="s">
        <v>33</v>
      </c>
      <c r="M380" s="63" t="str">
        <f t="shared" si="145"/>
        <v>3.4.4.5 - Manufactured special</v>
      </c>
      <c r="N380" s="65" t="str">
        <f t="shared" si="146"/>
        <v>Manufactured special</v>
      </c>
      <c r="O380" s="65" t="str">
        <f>Table1[Full Reference Number]&amp;" - "&amp;Table1[Final Code level Name]</f>
        <v>3.4.4.5 - Manufactured special</v>
      </c>
      <c r="P380" s="66"/>
      <c r="Q380" s="66" t="s">
        <v>1728</v>
      </c>
      <c r="R380" s="52" t="s">
        <v>1561</v>
      </c>
      <c r="S380" s="52" t="s">
        <v>1746</v>
      </c>
      <c r="T380" s="52" t="s">
        <v>1561</v>
      </c>
      <c r="U380" s="52" t="str">
        <f>Table1[[#This Row],[Standard code for all incident types (Y/N)]]</f>
        <v xml:space="preserve">No </v>
      </c>
      <c r="V380" s="52" t="str">
        <f>Table1[[#This Row],[Standard Opt/Mandatory]]</f>
        <v>n/a</v>
      </c>
      <c r="W380" s="52" t="s">
        <v>47</v>
      </c>
      <c r="X380" s="52" t="s">
        <v>1726</v>
      </c>
      <c r="Y380" s="52" t="str">
        <f>Table1[[#This Row],[Standard code for all incident types (Y/N)]]</f>
        <v xml:space="preserve">No </v>
      </c>
      <c r="Z380" s="52" t="str">
        <f>Table1[[#This Row],[Standard Opt/Mandatory]]</f>
        <v>n/a</v>
      </c>
      <c r="AA380" s="52" t="str">
        <f>Table1[[#This Row],[Standard code for all incident types (Y/N)]]</f>
        <v xml:space="preserve">No </v>
      </c>
      <c r="AB380" s="52" t="str">
        <f>Table1[[#This Row],[Standard Opt/Mandatory]]</f>
        <v>n/a</v>
      </c>
      <c r="AC380" s="52" t="str">
        <f>Table1[[#This Row],[Standard code for all incident types (Y/N)]]</f>
        <v xml:space="preserve">No </v>
      </c>
      <c r="AD380" s="52" t="str">
        <f>Table1[[#This Row],[Standard Opt/Mandatory]]</f>
        <v>n/a</v>
      </c>
      <c r="AE380" s="52" t="str">
        <f>Table1[[#This Row],[Standard code for all incident types (Y/N)]]</f>
        <v xml:space="preserve">No </v>
      </c>
      <c r="AF380" s="52" t="str">
        <f>Table1[[#This Row],[Standard Opt/Mandatory]]</f>
        <v>n/a</v>
      </c>
      <c r="AG380" s="52"/>
    </row>
    <row r="381" spans="1:33" ht="15" customHeight="1" x14ac:dyDescent="0.25">
      <c r="A381" s="52">
        <f t="shared" si="119"/>
        <v>3</v>
      </c>
      <c r="B381" s="52">
        <f t="shared" si="120"/>
        <v>4</v>
      </c>
      <c r="C381" s="52">
        <f t="shared" si="121"/>
        <v>4</v>
      </c>
      <c r="D381" s="52">
        <f t="shared" si="122"/>
        <v>6</v>
      </c>
      <c r="E381" s="61" t="str">
        <f t="shared" si="141"/>
        <v>3.4.4.6</v>
      </c>
      <c r="F381" s="52" t="s">
        <v>2694</v>
      </c>
      <c r="G381" s="63" t="str">
        <f t="shared" si="142"/>
        <v>3 - Outcome based codes</v>
      </c>
      <c r="H381" s="52" t="s">
        <v>2708</v>
      </c>
      <c r="I381" s="63" t="str">
        <f t="shared" si="143"/>
        <v>3.4 - Faulty medicinal product or medical device</v>
      </c>
      <c r="J381" s="68" t="s">
        <v>2762</v>
      </c>
      <c r="K381" s="63" t="str">
        <f t="shared" si="144"/>
        <v>3.4.4 - Legal status of medicine</v>
      </c>
      <c r="L381" s="62" t="s">
        <v>2536</v>
      </c>
      <c r="M381" s="63" t="str">
        <f t="shared" si="145"/>
        <v>3.4.4.6 - Clinical trial</v>
      </c>
      <c r="N381" s="65" t="str">
        <f t="shared" si="146"/>
        <v>Clinical trial</v>
      </c>
      <c r="O381" s="65" t="str">
        <f>Table1[Full Reference Number]&amp;" - "&amp;Table1[Final Code level Name]</f>
        <v>3.4.4.6 - Clinical trial</v>
      </c>
      <c r="P381" s="66"/>
      <c r="Q381" s="66" t="s">
        <v>1728</v>
      </c>
      <c r="R381" s="52" t="s">
        <v>1561</v>
      </c>
      <c r="S381" s="52" t="s">
        <v>1746</v>
      </c>
      <c r="T381" s="52" t="s">
        <v>1561</v>
      </c>
      <c r="U381" s="52" t="str">
        <f>Table1[[#This Row],[Standard code for all incident types (Y/N)]]</f>
        <v xml:space="preserve">No </v>
      </c>
      <c r="V381" s="52" t="str">
        <f>Table1[[#This Row],[Standard Opt/Mandatory]]</f>
        <v>n/a</v>
      </c>
      <c r="W381" s="52" t="s">
        <v>47</v>
      </c>
      <c r="X381" s="52" t="s">
        <v>1726</v>
      </c>
      <c r="Y381" s="52" t="str">
        <f>Table1[[#This Row],[Standard code for all incident types (Y/N)]]</f>
        <v xml:space="preserve">No </v>
      </c>
      <c r="Z381" s="52" t="str">
        <f>Table1[[#This Row],[Standard Opt/Mandatory]]</f>
        <v>n/a</v>
      </c>
      <c r="AA381" s="52" t="str">
        <f>Table1[[#This Row],[Standard code for all incident types (Y/N)]]</f>
        <v xml:space="preserve">No </v>
      </c>
      <c r="AB381" s="52" t="str">
        <f>Table1[[#This Row],[Standard Opt/Mandatory]]</f>
        <v>n/a</v>
      </c>
      <c r="AC381" s="52" t="str">
        <f>Table1[[#This Row],[Standard code for all incident types (Y/N)]]</f>
        <v xml:space="preserve">No </v>
      </c>
      <c r="AD381" s="52" t="str">
        <f>Table1[[#This Row],[Standard Opt/Mandatory]]</f>
        <v>n/a</v>
      </c>
      <c r="AE381" s="52" t="str">
        <f>Table1[[#This Row],[Standard code for all incident types (Y/N)]]</f>
        <v xml:space="preserve">No </v>
      </c>
      <c r="AF381" s="52" t="str">
        <f>Table1[[#This Row],[Standard Opt/Mandatory]]</f>
        <v>n/a</v>
      </c>
      <c r="AG381" s="52"/>
    </row>
    <row r="382" spans="1:33" ht="15" customHeight="1" x14ac:dyDescent="0.25">
      <c r="A382" s="52">
        <f t="shared" si="119"/>
        <v>3</v>
      </c>
      <c r="B382" s="52">
        <f t="shared" si="120"/>
        <v>4</v>
      </c>
      <c r="C382" s="52">
        <f t="shared" si="121"/>
        <v>5</v>
      </c>
      <c r="D382" s="52" t="str">
        <f t="shared" si="122"/>
        <v/>
      </c>
      <c r="E382" s="61" t="str">
        <f t="shared" ref="E382:E387" si="147">A382&amp;IF(B382="","","."&amp;B382)&amp;IF(C382="","","."&amp;C382)&amp;IF(D382="","","."&amp;D382)</f>
        <v>3.4.5</v>
      </c>
      <c r="F382" s="52" t="s">
        <v>2694</v>
      </c>
      <c r="G382" s="63" t="str">
        <f t="shared" ref="G382:G387" si="148">A382&amp;" - "&amp;F382</f>
        <v>3 - Outcome based codes</v>
      </c>
      <c r="H382" s="52" t="s">
        <v>2708</v>
      </c>
      <c r="I382" s="63" t="str">
        <f t="shared" ref="I382:I387" si="149">IF(B382="","",A382&amp;"."&amp;B382&amp;" - "&amp;H382)</f>
        <v>3.4 - Faulty medicinal product or medical device</v>
      </c>
      <c r="J382" s="69" t="s">
        <v>45</v>
      </c>
      <c r="K382" s="63" t="str">
        <f t="shared" si="144"/>
        <v>3.4.5 - Quantity defective</v>
      </c>
      <c r="L382" s="62"/>
      <c r="M382" s="63" t="str">
        <f t="shared" si="145"/>
        <v/>
      </c>
      <c r="N382" s="65" t="str">
        <f t="shared" si="146"/>
        <v>Quantity defective</v>
      </c>
      <c r="O382" s="65" t="str">
        <f>Table1[Full Reference Number]&amp;" - "&amp;Table1[Final Code level Name]</f>
        <v>3.4.5 - Quantity defective</v>
      </c>
      <c r="P382" s="66" t="s">
        <v>2909</v>
      </c>
      <c r="Q382" s="52" t="s">
        <v>1744</v>
      </c>
      <c r="R382" s="52" t="s">
        <v>47</v>
      </c>
      <c r="S382" s="52" t="s">
        <v>1726</v>
      </c>
      <c r="T382" s="52" t="s">
        <v>1561</v>
      </c>
      <c r="U382" s="52" t="s">
        <v>1561</v>
      </c>
      <c r="V382" s="52" t="s">
        <v>1746</v>
      </c>
      <c r="W382" s="52" t="str">
        <f>Table1[[#This Row],[Standard code for all incident types (Y/N)]]</f>
        <v>Yes</v>
      </c>
      <c r="X382" s="52" t="str">
        <f>Table1[[#This Row],[Standard Opt/Mandatory]]</f>
        <v>Opt</v>
      </c>
      <c r="Y382" s="52" t="s">
        <v>1561</v>
      </c>
      <c r="Z382" s="52" t="s">
        <v>1746</v>
      </c>
      <c r="AA382" s="52" t="str">
        <f>Table1[[#This Row],[Standard code for all incident types (Y/N)]]</f>
        <v>Yes</v>
      </c>
      <c r="AB382" s="52" t="str">
        <f>Table1[[#This Row],[Standard Opt/Mandatory]]</f>
        <v>Opt</v>
      </c>
      <c r="AC382" s="52" t="s">
        <v>1561</v>
      </c>
      <c r="AD382" s="52" t="s">
        <v>1746</v>
      </c>
      <c r="AE382" s="52" t="str">
        <f>Table1[[#This Row],[Standard code for all incident types (Y/N)]]</f>
        <v>Yes</v>
      </c>
      <c r="AF382" s="52" t="str">
        <f>Table1[[#This Row],[Standard Opt/Mandatory]]</f>
        <v>Opt</v>
      </c>
      <c r="AG382" s="52"/>
    </row>
    <row r="383" spans="1:33" ht="15" customHeight="1" x14ac:dyDescent="0.25">
      <c r="A383" s="52">
        <f t="shared" si="119"/>
        <v>3</v>
      </c>
      <c r="B383" s="52">
        <f t="shared" si="120"/>
        <v>4</v>
      </c>
      <c r="C383" s="52">
        <f t="shared" si="121"/>
        <v>6</v>
      </c>
      <c r="D383" s="52" t="str">
        <f t="shared" si="122"/>
        <v/>
      </c>
      <c r="E383" s="61" t="str">
        <f t="shared" si="147"/>
        <v>3.4.6</v>
      </c>
      <c r="F383" s="52" t="s">
        <v>2694</v>
      </c>
      <c r="G383" s="63" t="str">
        <f t="shared" si="148"/>
        <v>3 - Outcome based codes</v>
      </c>
      <c r="H383" s="52" t="s">
        <v>2708</v>
      </c>
      <c r="I383" s="63" t="str">
        <f t="shared" si="149"/>
        <v>3.4 - Faulty medicinal product or medical device</v>
      </c>
      <c r="J383" s="69" t="s">
        <v>2910</v>
      </c>
      <c r="K383" s="63" t="str">
        <f t="shared" si="144"/>
        <v>3.4.6 - Faulty medicine/device availabilty for inspection</v>
      </c>
      <c r="L383" s="62"/>
      <c r="M383" s="63" t="str">
        <f t="shared" si="145"/>
        <v/>
      </c>
      <c r="N383" s="65" t="str">
        <f t="shared" si="146"/>
        <v>Faulty medicine/device availabilty for inspection</v>
      </c>
      <c r="O383" s="65" t="str">
        <f>Table1[Full Reference Number]&amp;" - "&amp;Table1[Final Code level Name]</f>
        <v>3.4.6 - Faulty medicine/device availabilty for inspection</v>
      </c>
      <c r="P383" s="66"/>
      <c r="Q383" s="52" t="s">
        <v>837</v>
      </c>
      <c r="R383" s="52" t="s">
        <v>47</v>
      </c>
      <c r="S383" s="52" t="s">
        <v>1730</v>
      </c>
      <c r="T383" s="52" t="s">
        <v>1561</v>
      </c>
      <c r="U383" s="52" t="s">
        <v>1561</v>
      </c>
      <c r="V383" s="52" t="s">
        <v>1746</v>
      </c>
      <c r="W383" s="52" t="str">
        <f>Table1[[#This Row],[Standard code for all incident types (Y/N)]]</f>
        <v>Yes</v>
      </c>
      <c r="X383" s="52" t="str">
        <f>Table1[[#This Row],[Standard Opt/Mandatory]]</f>
        <v>Man unless N/a</v>
      </c>
      <c r="Y383" s="52" t="s">
        <v>1561</v>
      </c>
      <c r="Z383" s="52" t="s">
        <v>1746</v>
      </c>
      <c r="AA383" s="52" t="str">
        <f>Table1[[#This Row],[Standard code for all incident types (Y/N)]]</f>
        <v>Yes</v>
      </c>
      <c r="AB383" s="52" t="str">
        <f>Table1[[#This Row],[Standard Opt/Mandatory]]</f>
        <v>Man unless N/a</v>
      </c>
      <c r="AC383" s="52" t="s">
        <v>1561</v>
      </c>
      <c r="AD383" s="52" t="s">
        <v>1746</v>
      </c>
      <c r="AE383" s="52" t="str">
        <f>Table1[[#This Row],[Standard code for all incident types (Y/N)]]</f>
        <v>Yes</v>
      </c>
      <c r="AF383" s="52" t="str">
        <f>Table1[[#This Row],[Standard Opt/Mandatory]]</f>
        <v>Man unless N/a</v>
      </c>
      <c r="AG383" s="52"/>
    </row>
    <row r="384" spans="1:33" ht="15" customHeight="1" x14ac:dyDescent="0.25">
      <c r="A384" s="52">
        <f t="shared" si="119"/>
        <v>3</v>
      </c>
      <c r="B384" s="52">
        <f t="shared" si="120"/>
        <v>4</v>
      </c>
      <c r="C384" s="52">
        <f t="shared" si="121"/>
        <v>6</v>
      </c>
      <c r="D384" s="52">
        <f t="shared" si="122"/>
        <v>1</v>
      </c>
      <c r="E384" s="61" t="str">
        <f t="shared" si="147"/>
        <v>3.4.6.1</v>
      </c>
      <c r="F384" s="52" t="s">
        <v>2694</v>
      </c>
      <c r="G384" s="63" t="str">
        <f t="shared" si="148"/>
        <v>3 - Outcome based codes</v>
      </c>
      <c r="H384" s="52" t="s">
        <v>2708</v>
      </c>
      <c r="I384" s="63" t="str">
        <f t="shared" si="149"/>
        <v>3.4 - Faulty medicinal product or medical device</v>
      </c>
      <c r="J384" s="69" t="s">
        <v>2910</v>
      </c>
      <c r="K384" s="63" t="str">
        <f t="shared" si="144"/>
        <v>3.4.6 - Faulty medicine/device availabilty for inspection</v>
      </c>
      <c r="L384" s="52" t="s">
        <v>2911</v>
      </c>
      <c r="M384" s="63" t="str">
        <f t="shared" si="145"/>
        <v>3.4.6.1 - Faulty medicine/device available</v>
      </c>
      <c r="N384" s="65" t="str">
        <f t="shared" si="146"/>
        <v>Faulty medicine/device available</v>
      </c>
      <c r="O384" s="65" t="str">
        <f>Table1[Full Reference Number]&amp;" - "&amp;Table1[Final Code level Name]</f>
        <v>3.4.6.1 - Faulty medicine/device available</v>
      </c>
      <c r="P384" s="66"/>
      <c r="Q384" s="52" t="s">
        <v>1728</v>
      </c>
      <c r="R384" s="52" t="s">
        <v>47</v>
      </c>
      <c r="S384" s="52" t="s">
        <v>1726</v>
      </c>
      <c r="T384" s="52" t="s">
        <v>1561</v>
      </c>
      <c r="U384" s="52" t="s">
        <v>1561</v>
      </c>
      <c r="V384" s="52" t="s">
        <v>1746</v>
      </c>
      <c r="W384" s="52" t="str">
        <f>Table1[[#This Row],[Standard code for all incident types (Y/N)]]</f>
        <v>Yes</v>
      </c>
      <c r="X384" s="52" t="str">
        <f>Table1[[#This Row],[Standard Opt/Mandatory]]</f>
        <v>Opt</v>
      </c>
      <c r="Y384" s="52" t="s">
        <v>1561</v>
      </c>
      <c r="Z384" s="52" t="s">
        <v>1746</v>
      </c>
      <c r="AA384" s="52" t="str">
        <f>Table1[[#This Row],[Standard code for all incident types (Y/N)]]</f>
        <v>Yes</v>
      </c>
      <c r="AB384" s="52" t="str">
        <f>Table1[[#This Row],[Standard Opt/Mandatory]]</f>
        <v>Opt</v>
      </c>
      <c r="AC384" s="52" t="s">
        <v>1561</v>
      </c>
      <c r="AD384" s="52" t="s">
        <v>1746</v>
      </c>
      <c r="AE384" s="52" t="str">
        <f>Table1[[#This Row],[Standard code for all incident types (Y/N)]]</f>
        <v>Yes</v>
      </c>
      <c r="AF384" s="52" t="str">
        <f>Table1[[#This Row],[Standard Opt/Mandatory]]</f>
        <v>Opt</v>
      </c>
      <c r="AG384" s="52"/>
    </row>
    <row r="385" spans="1:33" ht="15" customHeight="1" x14ac:dyDescent="0.25">
      <c r="A385" s="52">
        <f t="shared" si="119"/>
        <v>3</v>
      </c>
      <c r="B385" s="52">
        <f t="shared" si="120"/>
        <v>4</v>
      </c>
      <c r="C385" s="52">
        <f t="shared" si="121"/>
        <v>6</v>
      </c>
      <c r="D385" s="52">
        <f t="shared" si="122"/>
        <v>2</v>
      </c>
      <c r="E385" s="61" t="str">
        <f t="shared" si="147"/>
        <v>3.4.6.2</v>
      </c>
      <c r="F385" s="52" t="s">
        <v>2694</v>
      </c>
      <c r="G385" s="63" t="str">
        <f t="shared" si="148"/>
        <v>3 - Outcome based codes</v>
      </c>
      <c r="H385" s="52" t="s">
        <v>2708</v>
      </c>
      <c r="I385" s="63" t="str">
        <f t="shared" si="149"/>
        <v>3.4 - Faulty medicinal product or medical device</v>
      </c>
      <c r="J385" s="69" t="s">
        <v>2910</v>
      </c>
      <c r="K385" s="63" t="str">
        <f t="shared" si="144"/>
        <v>3.4.6 - Faulty medicine/device availabilty for inspection</v>
      </c>
      <c r="L385" s="52" t="s">
        <v>2912</v>
      </c>
      <c r="M385" s="63" t="str">
        <f t="shared" si="145"/>
        <v>3.4.6.2 - Faulty medicine/device not available</v>
      </c>
      <c r="N385" s="65" t="str">
        <f t="shared" si="146"/>
        <v>Faulty medicine/device not available</v>
      </c>
      <c r="O385" s="65" t="str">
        <f>Table1[Full Reference Number]&amp;" - "&amp;Table1[Final Code level Name]</f>
        <v>3.4.6.2 - Faulty medicine/device not available</v>
      </c>
      <c r="P385" s="66"/>
      <c r="Q385" s="52" t="s">
        <v>1728</v>
      </c>
      <c r="R385" s="52" t="s">
        <v>47</v>
      </c>
      <c r="S385" s="52" t="s">
        <v>1726</v>
      </c>
      <c r="T385" s="52" t="s">
        <v>1561</v>
      </c>
      <c r="U385" s="52" t="s">
        <v>1561</v>
      </c>
      <c r="V385" s="52" t="s">
        <v>1746</v>
      </c>
      <c r="W385" s="52" t="str">
        <f>Table1[[#This Row],[Standard code for all incident types (Y/N)]]</f>
        <v>Yes</v>
      </c>
      <c r="X385" s="52" t="str">
        <f>Table1[[#This Row],[Standard Opt/Mandatory]]</f>
        <v>Opt</v>
      </c>
      <c r="Y385" s="52" t="s">
        <v>1561</v>
      </c>
      <c r="Z385" s="52" t="s">
        <v>1746</v>
      </c>
      <c r="AA385" s="52" t="str">
        <f>Table1[[#This Row],[Standard code for all incident types (Y/N)]]</f>
        <v>Yes</v>
      </c>
      <c r="AB385" s="52" t="str">
        <f>Table1[[#This Row],[Standard Opt/Mandatory]]</f>
        <v>Opt</v>
      </c>
      <c r="AC385" s="52" t="s">
        <v>1561</v>
      </c>
      <c r="AD385" s="52" t="s">
        <v>1746</v>
      </c>
      <c r="AE385" s="52" t="str">
        <f>Table1[[#This Row],[Standard code for all incident types (Y/N)]]</f>
        <v>Yes</v>
      </c>
      <c r="AF385" s="52" t="str">
        <f>Table1[[#This Row],[Standard Opt/Mandatory]]</f>
        <v>Opt</v>
      </c>
      <c r="AG385" s="52"/>
    </row>
    <row r="386" spans="1:33" ht="15" customHeight="1" x14ac:dyDescent="0.25">
      <c r="A386" s="52">
        <f t="shared" si="119"/>
        <v>3</v>
      </c>
      <c r="B386" s="52">
        <f t="shared" si="120"/>
        <v>4</v>
      </c>
      <c r="C386" s="52">
        <f t="shared" si="121"/>
        <v>6</v>
      </c>
      <c r="D386" s="52">
        <f t="shared" si="122"/>
        <v>3</v>
      </c>
      <c r="E386" s="61" t="str">
        <f t="shared" si="147"/>
        <v>3.4.6.3</v>
      </c>
      <c r="F386" s="52" t="s">
        <v>2694</v>
      </c>
      <c r="G386" s="63" t="str">
        <f t="shared" si="148"/>
        <v>3 - Outcome based codes</v>
      </c>
      <c r="H386" s="52" t="s">
        <v>2708</v>
      </c>
      <c r="I386" s="63" t="str">
        <f t="shared" si="149"/>
        <v>3.4 - Faulty medicinal product or medical device</v>
      </c>
      <c r="J386" s="69" t="s">
        <v>2910</v>
      </c>
      <c r="K386" s="63" t="str">
        <f t="shared" si="144"/>
        <v>3.4.6 - Faulty medicine/device availabilty for inspection</v>
      </c>
      <c r="L386" s="52" t="s">
        <v>2913</v>
      </c>
      <c r="M386" s="63" t="str">
        <f t="shared" si="145"/>
        <v>3.4.6.3 - Unknown faulty medicine/device availability</v>
      </c>
      <c r="N386" s="65" t="str">
        <f t="shared" si="146"/>
        <v>Unknown faulty medicine/device availability</v>
      </c>
      <c r="O386" s="65" t="str">
        <f>Table1[Full Reference Number]&amp;" - "&amp;Table1[Final Code level Name]</f>
        <v>3.4.6.3 - Unknown faulty medicine/device availability</v>
      </c>
      <c r="P386" s="66"/>
      <c r="Q386" s="52" t="s">
        <v>1728</v>
      </c>
      <c r="R386" s="52" t="s">
        <v>47</v>
      </c>
      <c r="S386" s="52" t="s">
        <v>1726</v>
      </c>
      <c r="T386" s="52" t="s">
        <v>1561</v>
      </c>
      <c r="U386" s="52" t="s">
        <v>1561</v>
      </c>
      <c r="V386" s="52" t="s">
        <v>1746</v>
      </c>
      <c r="W386" s="52" t="str">
        <f>Table1[[#This Row],[Standard code for all incident types (Y/N)]]</f>
        <v>Yes</v>
      </c>
      <c r="X386" s="52" t="str">
        <f>Table1[[#This Row],[Standard Opt/Mandatory]]</f>
        <v>Opt</v>
      </c>
      <c r="Y386" s="52" t="s">
        <v>1561</v>
      </c>
      <c r="Z386" s="52" t="s">
        <v>1746</v>
      </c>
      <c r="AA386" s="52" t="str">
        <f>Table1[[#This Row],[Standard code for all incident types (Y/N)]]</f>
        <v>Yes</v>
      </c>
      <c r="AB386" s="52" t="str">
        <f>Table1[[#This Row],[Standard Opt/Mandatory]]</f>
        <v>Opt</v>
      </c>
      <c r="AC386" s="52" t="s">
        <v>1561</v>
      </c>
      <c r="AD386" s="52" t="s">
        <v>1746</v>
      </c>
      <c r="AE386" s="52" t="str">
        <f>Table1[[#This Row],[Standard code for all incident types (Y/N)]]</f>
        <v>Yes</v>
      </c>
      <c r="AF386" s="52" t="str">
        <f>Table1[[#This Row],[Standard Opt/Mandatory]]</f>
        <v>Opt</v>
      </c>
      <c r="AG386" s="52"/>
    </row>
    <row r="387" spans="1:33" ht="15" customHeight="1" x14ac:dyDescent="0.25">
      <c r="A387" s="52">
        <f t="shared" si="119"/>
        <v>3</v>
      </c>
      <c r="B387" s="52">
        <f t="shared" si="120"/>
        <v>4</v>
      </c>
      <c r="C387" s="52">
        <f t="shared" si="121"/>
        <v>6</v>
      </c>
      <c r="D387" s="52">
        <f t="shared" si="122"/>
        <v>4</v>
      </c>
      <c r="E387" s="61" t="str">
        <f t="shared" si="147"/>
        <v>3.4.6.4</v>
      </c>
      <c r="F387" s="52" t="s">
        <v>2694</v>
      </c>
      <c r="G387" s="63" t="str">
        <f t="shared" si="148"/>
        <v>3 - Outcome based codes</v>
      </c>
      <c r="H387" s="52" t="s">
        <v>2708</v>
      </c>
      <c r="I387" s="63" t="str">
        <f t="shared" si="149"/>
        <v>3.4 - Faulty medicinal product or medical device</v>
      </c>
      <c r="J387" s="69" t="s">
        <v>2910</v>
      </c>
      <c r="K387" s="63" t="str">
        <f t="shared" si="144"/>
        <v>3.4.6 - Faulty medicine/device availabilty for inspection</v>
      </c>
      <c r="L387" s="52" t="s">
        <v>2914</v>
      </c>
      <c r="M387" s="63" t="str">
        <f t="shared" si="145"/>
        <v>3.4.6.4 - Faulty medicine/device location</v>
      </c>
      <c r="N387" s="65" t="str">
        <f t="shared" si="146"/>
        <v>Faulty medicine/device location</v>
      </c>
      <c r="O387" s="65" t="str">
        <f>Table1[Full Reference Number]&amp;" - "&amp;Table1[Final Code level Name]</f>
        <v>3.4.6.4 - Faulty medicine/device location</v>
      </c>
      <c r="P387" s="66"/>
      <c r="Q387" s="52" t="s">
        <v>1744</v>
      </c>
      <c r="R387" s="52" t="s">
        <v>47</v>
      </c>
      <c r="S387" s="52" t="s">
        <v>1726</v>
      </c>
      <c r="T387" s="52" t="s">
        <v>1561</v>
      </c>
      <c r="U387" s="52" t="s">
        <v>1561</v>
      </c>
      <c r="V387" s="52" t="s">
        <v>1746</v>
      </c>
      <c r="W387" s="52" t="str">
        <f>Table1[[#This Row],[Standard code for all incident types (Y/N)]]</f>
        <v>Yes</v>
      </c>
      <c r="X387" s="52" t="str">
        <f>Table1[[#This Row],[Standard Opt/Mandatory]]</f>
        <v>Opt</v>
      </c>
      <c r="Y387" s="52" t="s">
        <v>1561</v>
      </c>
      <c r="Z387" s="52" t="s">
        <v>1746</v>
      </c>
      <c r="AA387" s="52" t="str">
        <f>Table1[[#This Row],[Standard code for all incident types (Y/N)]]</f>
        <v>Yes</v>
      </c>
      <c r="AB387" s="52" t="str">
        <f>Table1[[#This Row],[Standard Opt/Mandatory]]</f>
        <v>Opt</v>
      </c>
      <c r="AC387" s="52" t="s">
        <v>1561</v>
      </c>
      <c r="AD387" s="52" t="s">
        <v>1746</v>
      </c>
      <c r="AE387" s="52" t="str">
        <f>Table1[[#This Row],[Standard code for all incident types (Y/N)]]</f>
        <v>Yes</v>
      </c>
      <c r="AF387" s="52" t="str">
        <f>Table1[[#This Row],[Standard Opt/Mandatory]]</f>
        <v>Opt</v>
      </c>
      <c r="AG387" s="52"/>
    </row>
    <row r="388" spans="1:33" ht="15" customHeight="1" x14ac:dyDescent="0.25">
      <c r="A388" s="52">
        <f t="shared" si="119"/>
        <v>3</v>
      </c>
      <c r="B388" s="52">
        <f t="shared" si="120"/>
        <v>4</v>
      </c>
      <c r="C388" s="52">
        <f t="shared" si="121"/>
        <v>7</v>
      </c>
      <c r="D388" s="52" t="str">
        <f t="shared" si="122"/>
        <v/>
      </c>
      <c r="E388" s="61" t="str">
        <f t="shared" si="141"/>
        <v>3.4.7</v>
      </c>
      <c r="F388" s="52" t="s">
        <v>2694</v>
      </c>
      <c r="G388" s="63" t="str">
        <f t="shared" si="142"/>
        <v>3 - Outcome based codes</v>
      </c>
      <c r="H388" s="52" t="s">
        <v>2708</v>
      </c>
      <c r="I388" s="63" t="str">
        <f t="shared" si="143"/>
        <v>3.4 - Faulty medicinal product or medical device</v>
      </c>
      <c r="J388" s="52" t="s">
        <v>2538</v>
      </c>
      <c r="K388" s="63" t="str">
        <f t="shared" ref="K388:K396" si="150">IF(C388="","",A388&amp;"."&amp;B388&amp;"."&amp;C388&amp;" - "&amp;J388)</f>
        <v>3.4.7 - Fault description</v>
      </c>
      <c r="L388" s="52"/>
      <c r="M388" s="63" t="str">
        <f t="shared" ref="M388:M396" si="151">IF(D388="","",A388&amp;"."&amp;B388&amp;"."&amp;C388&amp;"."&amp;D388&amp;" - "&amp;L388)</f>
        <v/>
      </c>
      <c r="N388" s="65" t="str">
        <f t="shared" ref="N388:N396" si="152">IF(NOT(ISBLANK(L388)),L388,
IF(NOT(ISBLANK(J388)),J388,
IF(NOT(ISBLANK(H388)),H388,
IF(NOT(ISBLANK(F388)),F388))))</f>
        <v>Fault description</v>
      </c>
      <c r="O388" s="65" t="str">
        <f>Table1[Full Reference Number]&amp;" - "&amp;Table1[Final Code level Name]</f>
        <v>3.4.7 - Fault description</v>
      </c>
      <c r="P388" s="66" t="s">
        <v>2904</v>
      </c>
      <c r="Q388" s="66" t="s">
        <v>1744</v>
      </c>
      <c r="R388" s="52" t="s">
        <v>1561</v>
      </c>
      <c r="S388" s="52" t="s">
        <v>1746</v>
      </c>
      <c r="T388" s="52" t="s">
        <v>1561</v>
      </c>
      <c r="U388" s="52" t="str">
        <f>Table1[[#This Row],[Standard code for all incident types (Y/N)]]</f>
        <v xml:space="preserve">No </v>
      </c>
      <c r="V388" s="52" t="str">
        <f>Table1[[#This Row],[Standard Opt/Mandatory]]</f>
        <v>n/a</v>
      </c>
      <c r="W388" s="52" t="s">
        <v>47</v>
      </c>
      <c r="X388" s="52" t="s">
        <v>1727</v>
      </c>
      <c r="Y388" s="52" t="str">
        <f>Table1[[#This Row],[Standard code for all incident types (Y/N)]]</f>
        <v xml:space="preserve">No </v>
      </c>
      <c r="Z388" s="52" t="str">
        <f>Table1[[#This Row],[Standard Opt/Mandatory]]</f>
        <v>n/a</v>
      </c>
      <c r="AA388" s="52" t="str">
        <f>Table1[[#This Row],[Standard code for all incident types (Y/N)]]</f>
        <v xml:space="preserve">No </v>
      </c>
      <c r="AB388" s="52" t="str">
        <f>Table1[[#This Row],[Standard Opt/Mandatory]]</f>
        <v>n/a</v>
      </c>
      <c r="AC388" s="52" t="str">
        <f>Table1[[#This Row],[Standard code for all incident types (Y/N)]]</f>
        <v xml:space="preserve">No </v>
      </c>
      <c r="AD388" s="52" t="str">
        <f>Table1[[#This Row],[Standard Opt/Mandatory]]</f>
        <v>n/a</v>
      </c>
      <c r="AE388" s="52" t="str">
        <f>Table1[[#This Row],[Standard code for all incident types (Y/N)]]</f>
        <v xml:space="preserve">No </v>
      </c>
      <c r="AF388" s="52" t="str">
        <f>Table1[[#This Row],[Standard Opt/Mandatory]]</f>
        <v>n/a</v>
      </c>
      <c r="AG388" s="52"/>
    </row>
    <row r="389" spans="1:33" ht="15" customHeight="1" x14ac:dyDescent="0.25">
      <c r="A389" s="52">
        <f t="shared" si="119"/>
        <v>3</v>
      </c>
      <c r="B389" s="52">
        <f t="shared" si="120"/>
        <v>4</v>
      </c>
      <c r="C389" s="52">
        <f t="shared" si="121"/>
        <v>8</v>
      </c>
      <c r="D389" s="52" t="str">
        <f t="shared" si="122"/>
        <v/>
      </c>
      <c r="E389" s="61" t="str">
        <f t="shared" si="141"/>
        <v>3.4.8</v>
      </c>
      <c r="F389" s="52" t="s">
        <v>2694</v>
      </c>
      <c r="G389" s="63" t="str">
        <f t="shared" si="142"/>
        <v>3 - Outcome based codes</v>
      </c>
      <c r="H389" s="52" t="s">
        <v>2708</v>
      </c>
      <c r="I389" s="63" t="str">
        <f t="shared" si="143"/>
        <v>3.4 - Faulty medicinal product or medical device</v>
      </c>
      <c r="J389" s="52" t="s">
        <v>2539</v>
      </c>
      <c r="K389" s="63" t="str">
        <f t="shared" si="150"/>
        <v>3.4.8 - Fault specific corrective and preventative actions</v>
      </c>
      <c r="L389" s="52"/>
      <c r="M389" s="63" t="str">
        <f t="shared" si="151"/>
        <v/>
      </c>
      <c r="N389" s="65" t="str">
        <f t="shared" si="152"/>
        <v>Fault specific corrective and preventative actions</v>
      </c>
      <c r="O389" s="65" t="str">
        <f>Table1[Full Reference Number]&amp;" - "&amp;Table1[Final Code level Name]</f>
        <v>3.4.8 - Fault specific corrective and preventative actions</v>
      </c>
      <c r="P389" s="66"/>
      <c r="Q389" s="66" t="s">
        <v>1744</v>
      </c>
      <c r="R389" s="52" t="s">
        <v>1561</v>
      </c>
      <c r="S389" s="52" t="s">
        <v>1746</v>
      </c>
      <c r="T389" s="52" t="s">
        <v>1561</v>
      </c>
      <c r="U389" s="52" t="str">
        <f>Table1[[#This Row],[Standard code for all incident types (Y/N)]]</f>
        <v xml:space="preserve">No </v>
      </c>
      <c r="V389" s="52" t="str">
        <f>Table1[[#This Row],[Standard Opt/Mandatory]]</f>
        <v>n/a</v>
      </c>
      <c r="W389" s="52" t="s">
        <v>47</v>
      </c>
      <c r="X389" s="52" t="s">
        <v>1726</v>
      </c>
      <c r="Y389" s="52" t="str">
        <f>Table1[[#This Row],[Standard code for all incident types (Y/N)]]</f>
        <v xml:space="preserve">No </v>
      </c>
      <c r="Z389" s="52" t="str">
        <f>Table1[[#This Row],[Standard Opt/Mandatory]]</f>
        <v>n/a</v>
      </c>
      <c r="AA389" s="52" t="str">
        <f>Table1[[#This Row],[Standard code for all incident types (Y/N)]]</f>
        <v xml:space="preserve">No </v>
      </c>
      <c r="AB389" s="52" t="str">
        <f>Table1[[#This Row],[Standard Opt/Mandatory]]</f>
        <v>n/a</v>
      </c>
      <c r="AC389" s="52" t="str">
        <f>Table1[[#This Row],[Standard code for all incident types (Y/N)]]</f>
        <v xml:space="preserve">No </v>
      </c>
      <c r="AD389" s="52" t="str">
        <f>Table1[[#This Row],[Standard Opt/Mandatory]]</f>
        <v>n/a</v>
      </c>
      <c r="AE389" s="52" t="str">
        <f>Table1[[#This Row],[Standard code for all incident types (Y/N)]]</f>
        <v xml:space="preserve">No </v>
      </c>
      <c r="AF389" s="52" t="str">
        <f>Table1[[#This Row],[Standard Opt/Mandatory]]</f>
        <v>n/a</v>
      </c>
      <c r="AG389" s="52"/>
    </row>
    <row r="390" spans="1:33" ht="15" customHeight="1" x14ac:dyDescent="0.25">
      <c r="A390" s="52">
        <f t="shared" si="119"/>
        <v>3</v>
      </c>
      <c r="B390" s="52">
        <f t="shared" si="120"/>
        <v>4</v>
      </c>
      <c r="C390" s="52">
        <f t="shared" si="121"/>
        <v>9</v>
      </c>
      <c r="D390" s="52" t="str">
        <f t="shared" si="122"/>
        <v/>
      </c>
      <c r="E390" s="61" t="str">
        <f t="shared" si="141"/>
        <v>3.4.9</v>
      </c>
      <c r="F390" s="52" t="s">
        <v>2694</v>
      </c>
      <c r="G390" s="63" t="str">
        <f t="shared" si="142"/>
        <v>3 - Outcome based codes</v>
      </c>
      <c r="H390" s="52" t="s">
        <v>2708</v>
      </c>
      <c r="I390" s="63" t="str">
        <f t="shared" si="143"/>
        <v>3.4 - Faulty medicinal product or medical device</v>
      </c>
      <c r="J390" s="52" t="s">
        <v>2849</v>
      </c>
      <c r="K390" s="63" t="str">
        <f t="shared" si="150"/>
        <v>3.4.9 - Details of clinical incident associated with fault</v>
      </c>
      <c r="L390" s="52"/>
      <c r="M390" s="63" t="str">
        <f t="shared" si="151"/>
        <v/>
      </c>
      <c r="N390" s="65" t="str">
        <f t="shared" si="152"/>
        <v>Details of clinical incident associated with fault</v>
      </c>
      <c r="O390" s="65" t="str">
        <f>Table1[Full Reference Number]&amp;" - "&amp;Table1[Final Code level Name]</f>
        <v>3.4.9 - Details of clinical incident associated with fault</v>
      </c>
      <c r="P390" s="66" t="s">
        <v>2659</v>
      </c>
      <c r="Q390" s="66" t="s">
        <v>1744</v>
      </c>
      <c r="R390" s="52" t="s">
        <v>1561</v>
      </c>
      <c r="S390" s="52" t="s">
        <v>1746</v>
      </c>
      <c r="T390" s="52" t="s">
        <v>1561</v>
      </c>
      <c r="U390" s="52" t="str">
        <f>Table1[[#This Row],[Standard code for all incident types (Y/N)]]</f>
        <v xml:space="preserve">No </v>
      </c>
      <c r="V390" s="52" t="str">
        <f>Table1[[#This Row],[Standard Opt/Mandatory]]</f>
        <v>n/a</v>
      </c>
      <c r="W390" s="52" t="s">
        <v>47</v>
      </c>
      <c r="X390" s="52" t="s">
        <v>1726</v>
      </c>
      <c r="Y390" s="52" t="str">
        <f>Table1[[#This Row],[Standard code for all incident types (Y/N)]]</f>
        <v xml:space="preserve">No </v>
      </c>
      <c r="Z390" s="52" t="str">
        <f>Table1[[#This Row],[Standard Opt/Mandatory]]</f>
        <v>n/a</v>
      </c>
      <c r="AA390" s="52" t="str">
        <f>Table1[[#This Row],[Standard code for all incident types (Y/N)]]</f>
        <v xml:space="preserve">No </v>
      </c>
      <c r="AB390" s="52" t="str">
        <f>Table1[[#This Row],[Standard Opt/Mandatory]]</f>
        <v>n/a</v>
      </c>
      <c r="AC390" s="52" t="str">
        <f>Table1[[#This Row],[Standard code for all incident types (Y/N)]]</f>
        <v xml:space="preserve">No </v>
      </c>
      <c r="AD390" s="52" t="str">
        <f>Table1[[#This Row],[Standard Opt/Mandatory]]</f>
        <v>n/a</v>
      </c>
      <c r="AE390" s="52" t="str">
        <f>Table1[[#This Row],[Standard code for all incident types (Y/N)]]</f>
        <v xml:space="preserve">No </v>
      </c>
      <c r="AF390" s="52" t="str">
        <f>Table1[[#This Row],[Standard Opt/Mandatory]]</f>
        <v>n/a</v>
      </c>
      <c r="AG390" s="52"/>
    </row>
    <row r="391" spans="1:33" ht="15" customHeight="1" x14ac:dyDescent="0.25">
      <c r="A391" s="52">
        <f t="shared" si="119"/>
        <v>3</v>
      </c>
      <c r="B391" s="52">
        <f t="shared" si="120"/>
        <v>4</v>
      </c>
      <c r="C391" s="52">
        <f t="shared" si="121"/>
        <v>10</v>
      </c>
      <c r="D391" s="52" t="str">
        <f t="shared" si="122"/>
        <v/>
      </c>
      <c r="E391" s="61" t="str">
        <f t="shared" si="141"/>
        <v>3.4.10</v>
      </c>
      <c r="F391" s="52" t="s">
        <v>2694</v>
      </c>
      <c r="G391" s="63" t="str">
        <f t="shared" si="142"/>
        <v>3 - Outcome based codes</v>
      </c>
      <c r="H391" s="52" t="s">
        <v>2708</v>
      </c>
      <c r="I391" s="63" t="str">
        <f t="shared" si="143"/>
        <v>3.4 - Faulty medicinal product or medical device</v>
      </c>
      <c r="J391" s="62" t="s">
        <v>2550</v>
      </c>
      <c r="K391" s="63" t="str">
        <f>IF(C391="","",A391&amp;"."&amp;B391&amp;"."&amp;C391&amp;" - "&amp;J391)</f>
        <v>3.4.10 - Faulty product reported to manufacturer</v>
      </c>
      <c r="L391" s="62"/>
      <c r="M391" s="63" t="str">
        <f>IF(D391="","",A391&amp;"."&amp;B391&amp;"."&amp;C391&amp;"."&amp;D391&amp;" - "&amp;L391)</f>
        <v/>
      </c>
      <c r="N391" s="65" t="str">
        <f>IF(NOT(ISBLANK(L391)),L391,
IF(NOT(ISBLANK(J391)),J391,
IF(NOT(ISBLANK(H391)),H391,
IF(NOT(ISBLANK(F391)),F391))))</f>
        <v>Faulty product reported to manufacturer</v>
      </c>
      <c r="O391" s="65" t="str">
        <f>Table1[Full Reference Number]&amp;" - "&amp;Table1[Final Code level Name]</f>
        <v>3.4.10 - Faulty product reported to manufacturer</v>
      </c>
      <c r="P391" s="66"/>
      <c r="Q391" s="66" t="s">
        <v>1743</v>
      </c>
      <c r="R391" s="52" t="s">
        <v>1561</v>
      </c>
      <c r="S391" s="52" t="s">
        <v>1746</v>
      </c>
      <c r="T391" s="52" t="s">
        <v>1561</v>
      </c>
      <c r="U391" s="52" t="str">
        <f>Table1[[#This Row],[Standard code for all incident types (Y/N)]]</f>
        <v xml:space="preserve">No </v>
      </c>
      <c r="V391" s="52" t="str">
        <f>Table1[[#This Row],[Standard Opt/Mandatory]]</f>
        <v>n/a</v>
      </c>
      <c r="W391" s="52" t="s">
        <v>47</v>
      </c>
      <c r="X391" s="52" t="s">
        <v>2655</v>
      </c>
      <c r="Y391" s="52" t="str">
        <f>Table1[[#This Row],[Standard code for all incident types (Y/N)]]</f>
        <v xml:space="preserve">No </v>
      </c>
      <c r="Z391" s="52" t="str">
        <f>Table1[[#This Row],[Standard Opt/Mandatory]]</f>
        <v>n/a</v>
      </c>
      <c r="AA391" s="52" t="str">
        <f>Table1[[#This Row],[Standard code for all incident types (Y/N)]]</f>
        <v xml:space="preserve">No </v>
      </c>
      <c r="AB391" s="52" t="str">
        <f>Table1[[#This Row],[Standard Opt/Mandatory]]</f>
        <v>n/a</v>
      </c>
      <c r="AC391" s="52" t="str">
        <f>Table1[[#This Row],[Standard code for all incident types (Y/N)]]</f>
        <v xml:space="preserve">No </v>
      </c>
      <c r="AD391" s="52" t="str">
        <f>Table1[[#This Row],[Standard Opt/Mandatory]]</f>
        <v>n/a</v>
      </c>
      <c r="AE391" s="52" t="str">
        <f>Table1[[#This Row],[Standard code for all incident types (Y/N)]]</f>
        <v xml:space="preserve">No </v>
      </c>
      <c r="AF391" s="52" t="str">
        <f>Table1[[#This Row],[Standard Opt/Mandatory]]</f>
        <v>n/a</v>
      </c>
      <c r="AG391" s="52"/>
    </row>
    <row r="392" spans="1:33" ht="15" customHeight="1" x14ac:dyDescent="0.25">
      <c r="A392" s="52">
        <f t="shared" si="119"/>
        <v>3</v>
      </c>
      <c r="B392" s="52">
        <f t="shared" si="120"/>
        <v>4</v>
      </c>
      <c r="C392" s="52">
        <f t="shared" si="121"/>
        <v>11</v>
      </c>
      <c r="D392" s="52" t="str">
        <f t="shared" si="122"/>
        <v/>
      </c>
      <c r="E392" s="61" t="str">
        <f t="shared" si="135"/>
        <v>3.4.11</v>
      </c>
      <c r="F392" s="52" t="s">
        <v>2694</v>
      </c>
      <c r="G392" s="63" t="str">
        <f t="shared" si="136"/>
        <v>3 - Outcome based codes</v>
      </c>
      <c r="H392" s="52" t="s">
        <v>2708</v>
      </c>
      <c r="I392" s="63" t="str">
        <f t="shared" si="137"/>
        <v>3.4 - Faulty medicinal product or medical device</v>
      </c>
      <c r="J392" s="69" t="s">
        <v>2551</v>
      </c>
      <c r="K392" s="63" t="str">
        <f t="shared" si="150"/>
        <v>3.4.11 - Date of faulty product report to manufacturer</v>
      </c>
      <c r="L392" s="69"/>
      <c r="M392" s="63" t="str">
        <f t="shared" si="151"/>
        <v/>
      </c>
      <c r="N392" s="65" t="str">
        <f t="shared" si="152"/>
        <v>Date of faulty product report to manufacturer</v>
      </c>
      <c r="O392" s="65" t="str">
        <f>Table1[Full Reference Number]&amp;" - "&amp;Table1[Final Code level Name]</f>
        <v>3.4.11 - Date of faulty product report to manufacturer</v>
      </c>
      <c r="P392" s="66"/>
      <c r="Q392" s="66" t="s">
        <v>1749</v>
      </c>
      <c r="R392" s="52" t="s">
        <v>1561</v>
      </c>
      <c r="S392" s="52" t="s">
        <v>1746</v>
      </c>
      <c r="T392" s="52" t="s">
        <v>1561</v>
      </c>
      <c r="U392" s="52" t="str">
        <f>Table1[[#This Row],[Standard code for all incident types (Y/N)]]</f>
        <v xml:space="preserve">No </v>
      </c>
      <c r="V392" s="52" t="str">
        <f>Table1[[#This Row],[Standard Opt/Mandatory]]</f>
        <v>n/a</v>
      </c>
      <c r="W392" s="52" t="s">
        <v>47</v>
      </c>
      <c r="X392" s="52" t="s">
        <v>1726</v>
      </c>
      <c r="Y392" s="52" t="str">
        <f>Table1[[#This Row],[Standard code for all incident types (Y/N)]]</f>
        <v xml:space="preserve">No </v>
      </c>
      <c r="Z392" s="52" t="str">
        <f>Table1[[#This Row],[Standard Opt/Mandatory]]</f>
        <v>n/a</v>
      </c>
      <c r="AA392" s="52" t="str">
        <f>Table1[[#This Row],[Standard code for all incident types (Y/N)]]</f>
        <v xml:space="preserve">No </v>
      </c>
      <c r="AB392" s="52" t="str">
        <f>Table1[[#This Row],[Standard Opt/Mandatory]]</f>
        <v>n/a</v>
      </c>
      <c r="AC392" s="52" t="str">
        <f>Table1[[#This Row],[Standard code for all incident types (Y/N)]]</f>
        <v xml:space="preserve">No </v>
      </c>
      <c r="AD392" s="52" t="str">
        <f>Table1[[#This Row],[Standard Opt/Mandatory]]</f>
        <v>n/a</v>
      </c>
      <c r="AE392" s="52" t="str">
        <f>Table1[[#This Row],[Standard code for all incident types (Y/N)]]</f>
        <v xml:space="preserve">No </v>
      </c>
      <c r="AF392" s="52" t="str">
        <f>Table1[[#This Row],[Standard Opt/Mandatory]]</f>
        <v>n/a</v>
      </c>
      <c r="AG392" s="52"/>
    </row>
    <row r="393" spans="1:33" ht="15" customHeight="1" x14ac:dyDescent="0.25">
      <c r="A393" s="52">
        <f t="shared" si="119"/>
        <v>3</v>
      </c>
      <c r="B393" s="52">
        <f t="shared" si="120"/>
        <v>4</v>
      </c>
      <c r="C393" s="52">
        <f t="shared" si="121"/>
        <v>12</v>
      </c>
      <c r="D393" s="52" t="str">
        <f t="shared" si="122"/>
        <v/>
      </c>
      <c r="E393" s="61" t="str">
        <f>A393&amp;IF(B393="","","."&amp;B393)&amp;IF(C393="","","."&amp;C393)&amp;IF(D393="","","."&amp;D393)</f>
        <v>3.4.12</v>
      </c>
      <c r="F393" s="52" t="s">
        <v>2694</v>
      </c>
      <c r="G393" s="63" t="str">
        <f>A393&amp;" - "&amp;F393</f>
        <v>3 - Outcome based codes</v>
      </c>
      <c r="H393" s="52" t="s">
        <v>2708</v>
      </c>
      <c r="I393" s="63" t="str">
        <f>IF(B393="","",A393&amp;"."&amp;B393&amp;" - "&amp;H393)</f>
        <v>3.4 - Faulty medicinal product or medical device</v>
      </c>
      <c r="J393" s="70" t="s">
        <v>2537</v>
      </c>
      <c r="K393" s="63" t="str">
        <f t="shared" si="150"/>
        <v>3.4.12 - Manufacturer assigned incident reference (if available)</v>
      </c>
      <c r="L393" s="70"/>
      <c r="M393" s="63" t="str">
        <f t="shared" si="151"/>
        <v/>
      </c>
      <c r="N393" s="65" t="str">
        <f t="shared" si="152"/>
        <v>Manufacturer assigned incident reference (if available)</v>
      </c>
      <c r="O393" s="65" t="str">
        <f>Table1[Full Reference Number]&amp;" - "&amp;Table1[Final Code level Name]</f>
        <v>3.4.12 - Manufacturer assigned incident reference (if available)</v>
      </c>
      <c r="P393" s="66"/>
      <c r="Q393" s="66" t="s">
        <v>1744</v>
      </c>
      <c r="R393" s="52" t="s">
        <v>1561</v>
      </c>
      <c r="S393" s="52" t="s">
        <v>1746</v>
      </c>
      <c r="T393" s="52" t="s">
        <v>1561</v>
      </c>
      <c r="U393" s="52" t="str">
        <f>Table1[[#This Row],[Standard code for all incident types (Y/N)]]</f>
        <v xml:space="preserve">No </v>
      </c>
      <c r="V393" s="52" t="str">
        <f>Table1[[#This Row],[Standard Opt/Mandatory]]</f>
        <v>n/a</v>
      </c>
      <c r="W393" s="52" t="s">
        <v>47</v>
      </c>
      <c r="X393" s="52" t="s">
        <v>1726</v>
      </c>
      <c r="Y393" s="52" t="str">
        <f>Table1[[#This Row],[Standard code for all incident types (Y/N)]]</f>
        <v xml:space="preserve">No </v>
      </c>
      <c r="Z393" s="52" t="str">
        <f>Table1[[#This Row],[Standard Opt/Mandatory]]</f>
        <v>n/a</v>
      </c>
      <c r="AA393" s="52" t="str">
        <f>Table1[[#This Row],[Standard code for all incident types (Y/N)]]</f>
        <v xml:space="preserve">No </v>
      </c>
      <c r="AB393" s="52" t="str">
        <f>Table1[[#This Row],[Standard Opt/Mandatory]]</f>
        <v>n/a</v>
      </c>
      <c r="AC393" s="52" t="str">
        <f>Table1[[#This Row],[Standard code for all incident types (Y/N)]]</f>
        <v xml:space="preserve">No </v>
      </c>
      <c r="AD393" s="52" t="str">
        <f>Table1[[#This Row],[Standard Opt/Mandatory]]</f>
        <v>n/a</v>
      </c>
      <c r="AE393" s="52" t="str">
        <f>Table1[[#This Row],[Standard code for all incident types (Y/N)]]</f>
        <v xml:space="preserve">No </v>
      </c>
      <c r="AF393" s="52" t="str">
        <f>Table1[[#This Row],[Standard Opt/Mandatory]]</f>
        <v>n/a</v>
      </c>
      <c r="AG393" s="52"/>
    </row>
    <row r="394" spans="1:33" ht="15" customHeight="1" x14ac:dyDescent="0.25">
      <c r="A394" s="52">
        <f t="shared" si="119"/>
        <v>3</v>
      </c>
      <c r="B394" s="52">
        <f t="shared" si="120"/>
        <v>4</v>
      </c>
      <c r="C394" s="52">
        <f t="shared" si="121"/>
        <v>13</v>
      </c>
      <c r="D394" s="52" t="str">
        <f t="shared" si="122"/>
        <v/>
      </c>
      <c r="E394" s="61" t="str">
        <f>A394&amp;IF(B394="","","."&amp;B394)&amp;IF(C394="","","."&amp;C394)&amp;IF(D394="","","."&amp;D394)</f>
        <v>3.4.13</v>
      </c>
      <c r="F394" s="52" t="s">
        <v>2694</v>
      </c>
      <c r="G394" s="63" t="str">
        <f>A394&amp;" - "&amp;F394</f>
        <v>3 - Outcome based codes</v>
      </c>
      <c r="H394" s="52" t="s">
        <v>2708</v>
      </c>
      <c r="I394" s="63" t="str">
        <f>IF(B394="","",A394&amp;"."&amp;B394&amp;" - "&amp;H394)</f>
        <v>3.4 - Faulty medicinal product or medical device</v>
      </c>
      <c r="J394" s="69" t="s">
        <v>2850</v>
      </c>
      <c r="K394" s="63" t="str">
        <f>IF(C394="","",A394&amp;"."&amp;B394&amp;"."&amp;C394&amp;" - "&amp;J394)</f>
        <v>3.4.13 - Faulty product reported mhra</v>
      </c>
      <c r="L394" s="69"/>
      <c r="M394" s="63" t="str">
        <f>IF(D394="","",A394&amp;"."&amp;B394&amp;"."&amp;C394&amp;"."&amp;D394&amp;" - "&amp;L394)</f>
        <v/>
      </c>
      <c r="N394" s="65" t="str">
        <f>IF(NOT(ISBLANK(L394)),L394,
IF(NOT(ISBLANK(J394)),J394,
IF(NOT(ISBLANK(H394)),H394,
IF(NOT(ISBLANK(F394)),F394))))</f>
        <v>Faulty product reported mhra</v>
      </c>
      <c r="O394" s="65" t="str">
        <f>Table1[Full Reference Number]&amp;" - "&amp;Table1[Final Code level Name]</f>
        <v>3.4.13 - Faulty product reported mhra</v>
      </c>
      <c r="P394" s="66"/>
      <c r="Q394" s="56" t="s">
        <v>1743</v>
      </c>
      <c r="R394" s="52"/>
      <c r="S394" s="52"/>
      <c r="T394" s="52" t="s">
        <v>1561</v>
      </c>
      <c r="U394" s="52" t="s">
        <v>1561</v>
      </c>
      <c r="V394" s="52" t="s">
        <v>1746</v>
      </c>
      <c r="W394" s="52" t="s">
        <v>47</v>
      </c>
      <c r="X394" s="52" t="s">
        <v>1726</v>
      </c>
      <c r="Y394" s="52" t="s">
        <v>1561</v>
      </c>
      <c r="Z394" s="52" t="s">
        <v>1746</v>
      </c>
      <c r="AA394" s="52" t="s">
        <v>1561</v>
      </c>
      <c r="AB394" s="52" t="s">
        <v>1746</v>
      </c>
      <c r="AC394" s="52" t="s">
        <v>1561</v>
      </c>
      <c r="AD394" s="52" t="s">
        <v>1746</v>
      </c>
      <c r="AE394" s="52" t="s">
        <v>1561</v>
      </c>
      <c r="AF394" s="52" t="s">
        <v>1746</v>
      </c>
      <c r="AG394" s="52" t="s">
        <v>2686</v>
      </c>
    </row>
    <row r="395" spans="1:33" ht="15" customHeight="1" x14ac:dyDescent="0.25">
      <c r="A395" s="52">
        <f t="shared" si="119"/>
        <v>3</v>
      </c>
      <c r="B395" s="52">
        <f t="shared" si="120"/>
        <v>4</v>
      </c>
      <c r="C395" s="52">
        <f t="shared" si="121"/>
        <v>14</v>
      </c>
      <c r="D395" s="52" t="str">
        <f t="shared" si="122"/>
        <v/>
      </c>
      <c r="E395" s="61" t="str">
        <f>A395&amp;IF(B395="","","."&amp;B395)&amp;IF(C395="","","."&amp;C395)&amp;IF(D395="","","."&amp;D395)</f>
        <v>3.4.14</v>
      </c>
      <c r="F395" s="52" t="s">
        <v>2694</v>
      </c>
      <c r="G395" s="63" t="str">
        <f>A395&amp;" - "&amp;F395</f>
        <v>3 - Outcome based codes</v>
      </c>
      <c r="H395" s="52" t="s">
        <v>2708</v>
      </c>
      <c r="I395" s="63" t="str">
        <f>IF(B395="","",A395&amp;"."&amp;B395&amp;" - "&amp;H395)</f>
        <v>3.4 - Faulty medicinal product or medical device</v>
      </c>
      <c r="J395" s="69" t="s">
        <v>2851</v>
      </c>
      <c r="K395" s="63" t="str">
        <f>IF(C395="","",A395&amp;"."&amp;B395&amp;"."&amp;C395&amp;" - "&amp;J395)</f>
        <v>3.4.14 - Date of faulty product reported to mhra</v>
      </c>
      <c r="L395" s="69"/>
      <c r="M395" s="63" t="str">
        <f>IF(D395="","",A395&amp;"."&amp;B395&amp;"."&amp;C395&amp;"."&amp;D395&amp;" - "&amp;L395)</f>
        <v/>
      </c>
      <c r="N395" s="65" t="str">
        <f>IF(NOT(ISBLANK(L395)),L395,
IF(NOT(ISBLANK(J395)),J395,
IF(NOT(ISBLANK(H395)),H395,
IF(NOT(ISBLANK(F395)),F395))))</f>
        <v>Date of faulty product reported to mhra</v>
      </c>
      <c r="O395" s="65" t="str">
        <f>Table1[Full Reference Number]&amp;" - "&amp;Table1[Final Code level Name]</f>
        <v>3.4.14 - Date of faulty product reported to mhra</v>
      </c>
      <c r="P395" s="66"/>
      <c r="Q395" s="56" t="s">
        <v>1749</v>
      </c>
      <c r="R395" s="52"/>
      <c r="S395" s="52"/>
      <c r="T395" s="52" t="s">
        <v>1561</v>
      </c>
      <c r="U395" s="52" t="s">
        <v>1561</v>
      </c>
      <c r="V395" s="52" t="s">
        <v>1746</v>
      </c>
      <c r="W395" s="52" t="s">
        <v>47</v>
      </c>
      <c r="X395" s="52" t="s">
        <v>1726</v>
      </c>
      <c r="Y395" s="52" t="s">
        <v>1561</v>
      </c>
      <c r="Z395" s="52" t="s">
        <v>1746</v>
      </c>
      <c r="AA395" s="52" t="s">
        <v>1561</v>
      </c>
      <c r="AB395" s="52" t="s">
        <v>1746</v>
      </c>
      <c r="AC395" s="52" t="s">
        <v>1561</v>
      </c>
      <c r="AD395" s="52" t="s">
        <v>1746</v>
      </c>
      <c r="AE395" s="52" t="s">
        <v>1561</v>
      </c>
      <c r="AF395" s="52" t="s">
        <v>1746</v>
      </c>
      <c r="AG395" s="52"/>
    </row>
    <row r="396" spans="1:33" ht="15" customHeight="1" x14ac:dyDescent="0.25">
      <c r="A396" s="52">
        <f t="shared" si="119"/>
        <v>3</v>
      </c>
      <c r="B396" s="52">
        <f t="shared" si="120"/>
        <v>4</v>
      </c>
      <c r="C396" s="52">
        <f t="shared" si="121"/>
        <v>15</v>
      </c>
      <c r="D396" s="52" t="str">
        <f t="shared" si="122"/>
        <v/>
      </c>
      <c r="E396" s="61" t="str">
        <f t="shared" si="135"/>
        <v>3.4.15</v>
      </c>
      <c r="F396" s="52" t="s">
        <v>2694</v>
      </c>
      <c r="G396" s="63" t="str">
        <f t="shared" si="136"/>
        <v>3 - Outcome based codes</v>
      </c>
      <c r="H396" s="52" t="s">
        <v>2708</v>
      </c>
      <c r="I396" s="63" t="str">
        <f t="shared" si="137"/>
        <v>3.4 - Faulty medicinal product or medical device</v>
      </c>
      <c r="J396" s="52" t="s">
        <v>2915</v>
      </c>
      <c r="K396" s="63" t="str">
        <f t="shared" si="150"/>
        <v>3.4.15 - Evidence</v>
      </c>
      <c r="L396" s="52"/>
      <c r="M396" s="63" t="str">
        <f t="shared" si="151"/>
        <v/>
      </c>
      <c r="N396" s="65" t="str">
        <f t="shared" si="152"/>
        <v>Evidence</v>
      </c>
      <c r="O396" s="65" t="str">
        <f>Table1[Full Reference Number]&amp;" - "&amp;Table1[Final Code level Name]</f>
        <v>3.4.15 - Evidence</v>
      </c>
      <c r="P396" s="66" t="s">
        <v>2916</v>
      </c>
      <c r="Q396" s="66" t="s">
        <v>1744</v>
      </c>
      <c r="R396" s="52" t="s">
        <v>1561</v>
      </c>
      <c r="S396" s="52" t="s">
        <v>1746</v>
      </c>
      <c r="T396" s="52" t="s">
        <v>1561</v>
      </c>
      <c r="U396" s="52" t="str">
        <f>Table1[[#This Row],[Standard code for all incident types (Y/N)]]</f>
        <v xml:space="preserve">No </v>
      </c>
      <c r="V396" s="52" t="str">
        <f>Table1[[#This Row],[Standard Opt/Mandatory]]</f>
        <v>n/a</v>
      </c>
      <c r="W396" s="52" t="s">
        <v>47</v>
      </c>
      <c r="X396" s="52" t="s">
        <v>1726</v>
      </c>
      <c r="Y396" s="52" t="str">
        <f>Table1[[#This Row],[Standard code for all incident types (Y/N)]]</f>
        <v xml:space="preserve">No </v>
      </c>
      <c r="Z396" s="52" t="str">
        <f>Table1[[#This Row],[Standard Opt/Mandatory]]</f>
        <v>n/a</v>
      </c>
      <c r="AA396" s="52" t="str">
        <f>Table1[[#This Row],[Standard code for all incident types (Y/N)]]</f>
        <v xml:space="preserve">No </v>
      </c>
      <c r="AB396" s="52" t="str">
        <f>Table1[[#This Row],[Standard Opt/Mandatory]]</f>
        <v>n/a</v>
      </c>
      <c r="AC396" s="52" t="str">
        <f>Table1[[#This Row],[Standard code for all incident types (Y/N)]]</f>
        <v xml:space="preserve">No </v>
      </c>
      <c r="AD396" s="52" t="str">
        <f>Table1[[#This Row],[Standard Opt/Mandatory]]</f>
        <v>n/a</v>
      </c>
      <c r="AE396" s="52" t="str">
        <f>Table1[[#This Row],[Standard code for all incident types (Y/N)]]</f>
        <v xml:space="preserve">No </v>
      </c>
      <c r="AF396" s="52" t="str">
        <f>Table1[[#This Row],[Standard Opt/Mandatory]]</f>
        <v>n/a</v>
      </c>
      <c r="AG396" s="52"/>
    </row>
    <row r="397" spans="1:33" ht="15" customHeight="1" x14ac:dyDescent="0.25">
      <c r="A397" s="52">
        <f t="shared" si="119"/>
        <v>3</v>
      </c>
      <c r="B397" s="52">
        <f t="shared" si="120"/>
        <v>5</v>
      </c>
      <c r="C397" s="52" t="str">
        <f t="shared" si="121"/>
        <v/>
      </c>
      <c r="D397" s="52" t="str">
        <f t="shared" si="122"/>
        <v/>
      </c>
      <c r="E397" s="61" t="str">
        <f t="shared" si="134"/>
        <v>3.5</v>
      </c>
      <c r="F397" s="52" t="s">
        <v>2694</v>
      </c>
      <c r="G397" s="52" t="str">
        <f t="shared" si="136"/>
        <v>3 - Outcome based codes</v>
      </c>
      <c r="H397" s="52" t="s">
        <v>1625</v>
      </c>
      <c r="I397" s="52" t="str">
        <f t="shared" si="137"/>
        <v>3.5 - Safeguarding incident</v>
      </c>
      <c r="J397" s="52"/>
      <c r="K397" s="52" t="str">
        <f t="shared" si="138"/>
        <v/>
      </c>
      <c r="L397" s="52"/>
      <c r="M397" s="52" t="str">
        <f t="shared" si="139"/>
        <v/>
      </c>
      <c r="N397" s="56" t="str">
        <f t="shared" si="140"/>
        <v>Safeguarding incident</v>
      </c>
      <c r="O397" s="56" t="str">
        <f>Table1[Full Reference Number]&amp;" - "&amp;Table1[Final Code level Name]</f>
        <v>3.5 - Safeguarding incident</v>
      </c>
      <c r="P397" s="56" t="s">
        <v>60</v>
      </c>
      <c r="Q397" s="52" t="s">
        <v>837</v>
      </c>
      <c r="R397" s="52" t="s">
        <v>1561</v>
      </c>
      <c r="S397" s="52" t="s">
        <v>1746</v>
      </c>
      <c r="T397" s="52" t="s">
        <v>1561</v>
      </c>
      <c r="U397" s="52" t="str">
        <f>Table1[[#This Row],[Standard code for all incident types (Y/N)]]</f>
        <v xml:space="preserve">No </v>
      </c>
      <c r="V397" s="52" t="str">
        <f>Table1[[#This Row],[Standard Opt/Mandatory]]</f>
        <v>n/a</v>
      </c>
      <c r="W397" s="52" t="str">
        <f>Table1[[#This Row],[Standard code for all incident types (Y/N)]]</f>
        <v xml:space="preserve">No </v>
      </c>
      <c r="X397" s="52" t="str">
        <f>Table1[[#This Row],[Standard Opt/Mandatory]]</f>
        <v>n/a</v>
      </c>
      <c r="Y397" s="52" t="s">
        <v>47</v>
      </c>
      <c r="Z397" s="52" t="s">
        <v>1727</v>
      </c>
      <c r="AA397" s="52" t="s">
        <v>47</v>
      </c>
      <c r="AB397" s="52" t="s">
        <v>1730</v>
      </c>
      <c r="AC397" s="52" t="str">
        <f>Table1[[#This Row],[Standard code for all incident types (Y/N)]]</f>
        <v xml:space="preserve">No </v>
      </c>
      <c r="AD397" s="52" t="str">
        <f>Table1[[#This Row],[Standard Opt/Mandatory]]</f>
        <v>n/a</v>
      </c>
      <c r="AE397" s="52" t="str">
        <f>Table1[[#This Row],[Standard code for all incident types (Y/N)]]</f>
        <v xml:space="preserve">No </v>
      </c>
      <c r="AF397" s="52" t="str">
        <f>Table1[[#This Row],[Standard Opt/Mandatory]]</f>
        <v>n/a</v>
      </c>
      <c r="AG397" s="52"/>
    </row>
    <row r="398" spans="1:33" ht="15" customHeight="1" x14ac:dyDescent="0.25">
      <c r="A398" s="52">
        <f t="shared" si="119"/>
        <v>3</v>
      </c>
      <c r="B398" s="52">
        <f t="shared" si="120"/>
        <v>5</v>
      </c>
      <c r="C398" s="52">
        <f t="shared" si="121"/>
        <v>1</v>
      </c>
      <c r="D398" s="52" t="str">
        <f t="shared" si="122"/>
        <v/>
      </c>
      <c r="E398" s="61" t="str">
        <f t="shared" ref="E398:E415" si="153">A398&amp;IF(B398="","","."&amp;B398)&amp;IF(C398="","","."&amp;C398)&amp;IF(D398="","","."&amp;D398)</f>
        <v>3.5.1</v>
      </c>
      <c r="F398" s="52" t="s">
        <v>2694</v>
      </c>
      <c r="G398" s="63" t="str">
        <f t="shared" ref="G398:G415" si="154">A398&amp;" - "&amp;F398</f>
        <v>3 - Outcome based codes</v>
      </c>
      <c r="H398" s="52" t="s">
        <v>1625</v>
      </c>
      <c r="I398" s="63" t="str">
        <f t="shared" ref="I398:I415" si="155">IF(B398="","",A398&amp;"."&amp;B398&amp;" - "&amp;H398)</f>
        <v>3.5 - Safeguarding incident</v>
      </c>
      <c r="J398" s="52" t="s">
        <v>2596</v>
      </c>
      <c r="K398" s="63" t="str">
        <f t="shared" ref="K398:K415" si="156">IF(C398="","",A398&amp;"."&amp;B398&amp;"."&amp;C398&amp;" - "&amp;J398)</f>
        <v>3.5.1 - Safeguarding incident type</v>
      </c>
      <c r="L398" s="62"/>
      <c r="M398" s="63" t="str">
        <f t="shared" ref="M398:M415" si="157">IF(D398="","",A398&amp;"."&amp;B398&amp;"."&amp;C398&amp;"."&amp;D398&amp;" - "&amp;L398)</f>
        <v/>
      </c>
      <c r="N398" s="65" t="str">
        <f t="shared" ref="N398:N415" si="158">IF(NOT(ISBLANK(L398)),L398,
IF(NOT(ISBLANK(J398)),J398,
IF(NOT(ISBLANK(H398)),H398,
IF(NOT(ISBLANK(F398)),F398))))</f>
        <v>Safeguarding incident type</v>
      </c>
      <c r="O398" s="65" t="str">
        <f>Table1[Full Reference Number]&amp;" - "&amp;Table1[Final Code level Name]</f>
        <v>3.5.1 - Safeguarding incident type</v>
      </c>
      <c r="P398" s="66"/>
      <c r="Q398" s="66" t="s">
        <v>837</v>
      </c>
      <c r="R398" s="52" t="s">
        <v>1561</v>
      </c>
      <c r="S398" s="52" t="s">
        <v>1746</v>
      </c>
      <c r="T398" s="52" t="s">
        <v>1561</v>
      </c>
      <c r="U398" s="52" t="str">
        <f>Table1[[#This Row],[Standard code for all incident types (Y/N)]]</f>
        <v xml:space="preserve">No </v>
      </c>
      <c r="V398" s="52" t="str">
        <f>Table1[[#This Row],[Standard Opt/Mandatory]]</f>
        <v>n/a</v>
      </c>
      <c r="W398" s="52" t="str">
        <f>Table1[[#This Row],[Standard code for all incident types (Y/N)]]</f>
        <v xml:space="preserve">No </v>
      </c>
      <c r="X398" s="52" t="str">
        <f>Table1[[#This Row],[Standard Opt/Mandatory]]</f>
        <v>n/a</v>
      </c>
      <c r="Y398" s="52" t="s">
        <v>47</v>
      </c>
      <c r="Z398" s="52" t="s">
        <v>1727</v>
      </c>
      <c r="AA398" s="52" t="s">
        <v>47</v>
      </c>
      <c r="AB398" s="52" t="s">
        <v>1730</v>
      </c>
      <c r="AC398" s="52" t="str">
        <f>Table1[[#This Row],[Standard code for all incident types (Y/N)]]</f>
        <v xml:space="preserve">No </v>
      </c>
      <c r="AD398" s="52" t="str">
        <f>Table1[[#This Row],[Standard Opt/Mandatory]]</f>
        <v>n/a</v>
      </c>
      <c r="AE398" s="52" t="str">
        <f>Table1[[#This Row],[Standard code for all incident types (Y/N)]]</f>
        <v xml:space="preserve">No </v>
      </c>
      <c r="AF398" s="52" t="str">
        <f>Table1[[#This Row],[Standard Opt/Mandatory]]</f>
        <v>n/a</v>
      </c>
      <c r="AG398" s="52"/>
    </row>
    <row r="399" spans="1:33" ht="15" customHeight="1" x14ac:dyDescent="0.25">
      <c r="A399" s="52">
        <f t="shared" si="119"/>
        <v>3</v>
      </c>
      <c r="B399" s="52">
        <f t="shared" si="120"/>
        <v>5</v>
      </c>
      <c r="C399" s="52">
        <f t="shared" si="121"/>
        <v>1</v>
      </c>
      <c r="D399" s="52">
        <f t="shared" si="122"/>
        <v>1</v>
      </c>
      <c r="E399" s="61" t="str">
        <f t="shared" si="153"/>
        <v>3.5.1.1</v>
      </c>
      <c r="F399" s="52" t="s">
        <v>2694</v>
      </c>
      <c r="G399" s="63" t="str">
        <f t="shared" si="154"/>
        <v>3 - Outcome based codes</v>
      </c>
      <c r="H399" s="52" t="s">
        <v>1625</v>
      </c>
      <c r="I399" s="63" t="str">
        <f t="shared" si="155"/>
        <v>3.5 - Safeguarding incident</v>
      </c>
      <c r="J399" s="52" t="s">
        <v>2596</v>
      </c>
      <c r="K399" s="63" t="str">
        <f t="shared" si="156"/>
        <v>3.5.1 - Safeguarding incident type</v>
      </c>
      <c r="L399" s="62" t="s">
        <v>2597</v>
      </c>
      <c r="M399" s="63" t="str">
        <f t="shared" si="157"/>
        <v>3.5.1.1 - Sexual abuse</v>
      </c>
      <c r="N399" s="65" t="str">
        <f t="shared" si="158"/>
        <v>Sexual abuse</v>
      </c>
      <c r="O399" s="65" t="str">
        <f>Table1[Full Reference Number]&amp;" - "&amp;Table1[Final Code level Name]</f>
        <v>3.5.1.1 - Sexual abuse</v>
      </c>
      <c r="P399" s="66"/>
      <c r="Q399" s="66" t="s">
        <v>1729</v>
      </c>
      <c r="R399" s="52" t="s">
        <v>1561</v>
      </c>
      <c r="S399" s="52" t="s">
        <v>1746</v>
      </c>
      <c r="T399" s="52" t="s">
        <v>1561</v>
      </c>
      <c r="U399" s="52" t="str">
        <f>Table1[[#This Row],[Standard code for all incident types (Y/N)]]</f>
        <v xml:space="preserve">No </v>
      </c>
      <c r="V399" s="52" t="str">
        <f>Table1[[#This Row],[Standard Opt/Mandatory]]</f>
        <v>n/a</v>
      </c>
      <c r="W399" s="52" t="str">
        <f>Table1[[#This Row],[Standard code for all incident types (Y/N)]]</f>
        <v xml:space="preserve">No </v>
      </c>
      <c r="X399" s="52" t="str">
        <f>Table1[[#This Row],[Standard Opt/Mandatory]]</f>
        <v>n/a</v>
      </c>
      <c r="Y399" s="52" t="s">
        <v>47</v>
      </c>
      <c r="Z399" s="52" t="s">
        <v>1726</v>
      </c>
      <c r="AA399" s="52" t="s">
        <v>47</v>
      </c>
      <c r="AB399" s="52" t="s">
        <v>1726</v>
      </c>
      <c r="AC399" s="52" t="str">
        <f>Table1[[#This Row],[Standard code for all incident types (Y/N)]]</f>
        <v xml:space="preserve">No </v>
      </c>
      <c r="AD399" s="52" t="str">
        <f>Table1[[#This Row],[Standard Opt/Mandatory]]</f>
        <v>n/a</v>
      </c>
      <c r="AE399" s="52" t="str">
        <f>Table1[[#This Row],[Standard code for all incident types (Y/N)]]</f>
        <v xml:space="preserve">No </v>
      </c>
      <c r="AF399" s="52" t="str">
        <f>Table1[[#This Row],[Standard Opt/Mandatory]]</f>
        <v>n/a</v>
      </c>
      <c r="AG399" s="52"/>
    </row>
    <row r="400" spans="1:33" ht="15" customHeight="1" x14ac:dyDescent="0.25">
      <c r="A400" s="52">
        <f t="shared" si="119"/>
        <v>3</v>
      </c>
      <c r="B400" s="52">
        <f t="shared" si="120"/>
        <v>5</v>
      </c>
      <c r="C400" s="52">
        <f t="shared" si="121"/>
        <v>1</v>
      </c>
      <c r="D400" s="52">
        <f t="shared" si="122"/>
        <v>2</v>
      </c>
      <c r="E400" s="61" t="str">
        <f t="shared" si="153"/>
        <v>3.5.1.2</v>
      </c>
      <c r="F400" s="52" t="s">
        <v>2694</v>
      </c>
      <c r="G400" s="63" t="str">
        <f t="shared" si="154"/>
        <v>3 - Outcome based codes</v>
      </c>
      <c r="H400" s="52" t="s">
        <v>1625</v>
      </c>
      <c r="I400" s="63" t="str">
        <f t="shared" si="155"/>
        <v>3.5 - Safeguarding incident</v>
      </c>
      <c r="J400" s="52" t="s">
        <v>2596</v>
      </c>
      <c r="K400" s="63" t="str">
        <f t="shared" si="156"/>
        <v>3.5.1 - Safeguarding incident type</v>
      </c>
      <c r="L400" s="62" t="s">
        <v>2598</v>
      </c>
      <c r="M400" s="63" t="str">
        <f t="shared" si="157"/>
        <v>3.5.1.2 - Physical abuse</v>
      </c>
      <c r="N400" s="65" t="str">
        <f t="shared" si="158"/>
        <v>Physical abuse</v>
      </c>
      <c r="O400" s="65" t="str">
        <f>Table1[Full Reference Number]&amp;" - "&amp;Table1[Final Code level Name]</f>
        <v>3.5.1.2 - Physical abuse</v>
      </c>
      <c r="P400" s="66"/>
      <c r="Q400" s="66" t="s">
        <v>1729</v>
      </c>
      <c r="R400" s="52" t="s">
        <v>1561</v>
      </c>
      <c r="S400" s="52" t="s">
        <v>1746</v>
      </c>
      <c r="T400" s="52" t="s">
        <v>1561</v>
      </c>
      <c r="U400" s="52" t="str">
        <f>Table1[[#This Row],[Standard code for all incident types (Y/N)]]</f>
        <v xml:space="preserve">No </v>
      </c>
      <c r="V400" s="52" t="str">
        <f>Table1[[#This Row],[Standard Opt/Mandatory]]</f>
        <v>n/a</v>
      </c>
      <c r="W400" s="52" t="str">
        <f>Table1[[#This Row],[Standard code for all incident types (Y/N)]]</f>
        <v xml:space="preserve">No </v>
      </c>
      <c r="X400" s="52" t="str">
        <f>Table1[[#This Row],[Standard Opt/Mandatory]]</f>
        <v>n/a</v>
      </c>
      <c r="Y400" s="52" t="s">
        <v>47</v>
      </c>
      <c r="Z400" s="52" t="s">
        <v>1726</v>
      </c>
      <c r="AA400" s="52" t="s">
        <v>47</v>
      </c>
      <c r="AB400" s="52" t="s">
        <v>1726</v>
      </c>
      <c r="AC400" s="52" t="str">
        <f>Table1[[#This Row],[Standard code for all incident types (Y/N)]]</f>
        <v xml:space="preserve">No </v>
      </c>
      <c r="AD400" s="52" t="str">
        <f>Table1[[#This Row],[Standard Opt/Mandatory]]</f>
        <v>n/a</v>
      </c>
      <c r="AE400" s="52" t="str">
        <f>Table1[[#This Row],[Standard code for all incident types (Y/N)]]</f>
        <v xml:space="preserve">No </v>
      </c>
      <c r="AF400" s="52" t="str">
        <f>Table1[[#This Row],[Standard Opt/Mandatory]]</f>
        <v>n/a</v>
      </c>
      <c r="AG400" s="52"/>
    </row>
    <row r="401" spans="1:33" ht="15" customHeight="1" x14ac:dyDescent="0.25">
      <c r="A401" s="52">
        <f t="shared" si="119"/>
        <v>3</v>
      </c>
      <c r="B401" s="52">
        <f t="shared" si="120"/>
        <v>5</v>
      </c>
      <c r="C401" s="52">
        <f t="shared" si="121"/>
        <v>1</v>
      </c>
      <c r="D401" s="52">
        <f t="shared" si="122"/>
        <v>3</v>
      </c>
      <c r="E401" s="61" t="str">
        <f t="shared" si="153"/>
        <v>3.5.1.3</v>
      </c>
      <c r="F401" s="52" t="s">
        <v>2694</v>
      </c>
      <c r="G401" s="63" t="str">
        <f t="shared" si="154"/>
        <v>3 - Outcome based codes</v>
      </c>
      <c r="H401" s="52" t="s">
        <v>1625</v>
      </c>
      <c r="I401" s="63" t="str">
        <f t="shared" si="155"/>
        <v>3.5 - Safeguarding incident</v>
      </c>
      <c r="J401" s="52" t="s">
        <v>2596</v>
      </c>
      <c r="K401" s="63" t="str">
        <f t="shared" si="156"/>
        <v>3.5.1 - Safeguarding incident type</v>
      </c>
      <c r="L401" s="62" t="s">
        <v>2599</v>
      </c>
      <c r="M401" s="63" t="str">
        <f t="shared" si="157"/>
        <v>3.5.1.3 - Psychological abuse</v>
      </c>
      <c r="N401" s="65" t="str">
        <f t="shared" si="158"/>
        <v>Psychological abuse</v>
      </c>
      <c r="O401" s="65" t="str">
        <f>Table1[Full Reference Number]&amp;" - "&amp;Table1[Final Code level Name]</f>
        <v>3.5.1.3 - Psychological abuse</v>
      </c>
      <c r="P401" s="66"/>
      <c r="Q401" s="66" t="s">
        <v>1729</v>
      </c>
      <c r="R401" s="52" t="s">
        <v>1561</v>
      </c>
      <c r="S401" s="52" t="s">
        <v>1746</v>
      </c>
      <c r="T401" s="52" t="s">
        <v>1561</v>
      </c>
      <c r="U401" s="52" t="str">
        <f>Table1[[#This Row],[Standard code for all incident types (Y/N)]]</f>
        <v xml:space="preserve">No </v>
      </c>
      <c r="V401" s="52" t="str">
        <f>Table1[[#This Row],[Standard Opt/Mandatory]]</f>
        <v>n/a</v>
      </c>
      <c r="W401" s="52" t="str">
        <f>Table1[[#This Row],[Standard code for all incident types (Y/N)]]</f>
        <v xml:space="preserve">No </v>
      </c>
      <c r="X401" s="52" t="str">
        <f>Table1[[#This Row],[Standard Opt/Mandatory]]</f>
        <v>n/a</v>
      </c>
      <c r="Y401" s="52" t="s">
        <v>47</v>
      </c>
      <c r="Z401" s="52" t="s">
        <v>1726</v>
      </c>
      <c r="AA401" s="52" t="s">
        <v>47</v>
      </c>
      <c r="AB401" s="52" t="s">
        <v>1726</v>
      </c>
      <c r="AC401" s="52" t="str">
        <f>Table1[[#This Row],[Standard code for all incident types (Y/N)]]</f>
        <v xml:space="preserve">No </v>
      </c>
      <c r="AD401" s="52" t="str">
        <f>Table1[[#This Row],[Standard Opt/Mandatory]]</f>
        <v>n/a</v>
      </c>
      <c r="AE401" s="52" t="str">
        <f>Table1[[#This Row],[Standard code for all incident types (Y/N)]]</f>
        <v xml:space="preserve">No </v>
      </c>
      <c r="AF401" s="52" t="str">
        <f>Table1[[#This Row],[Standard Opt/Mandatory]]</f>
        <v>n/a</v>
      </c>
      <c r="AG401" s="52"/>
    </row>
    <row r="402" spans="1:33" ht="15" customHeight="1" x14ac:dyDescent="0.25">
      <c r="A402" s="52">
        <f t="shared" si="119"/>
        <v>3</v>
      </c>
      <c r="B402" s="52">
        <f t="shared" si="120"/>
        <v>5</v>
      </c>
      <c r="C402" s="52">
        <f t="shared" si="121"/>
        <v>1</v>
      </c>
      <c r="D402" s="52">
        <f t="shared" si="122"/>
        <v>4</v>
      </c>
      <c r="E402" s="61" t="str">
        <f t="shared" si="153"/>
        <v>3.5.1.4</v>
      </c>
      <c r="F402" s="52" t="s">
        <v>2694</v>
      </c>
      <c r="G402" s="63" t="str">
        <f t="shared" si="154"/>
        <v>3 - Outcome based codes</v>
      </c>
      <c r="H402" s="52" t="s">
        <v>1625</v>
      </c>
      <c r="I402" s="63" t="str">
        <f t="shared" si="155"/>
        <v>3.5 - Safeguarding incident</v>
      </c>
      <c r="J402" s="52" t="s">
        <v>2596</v>
      </c>
      <c r="K402" s="63" t="str">
        <f t="shared" si="156"/>
        <v>3.5.1 - Safeguarding incident type</v>
      </c>
      <c r="L402" s="62" t="s">
        <v>2600</v>
      </c>
      <c r="M402" s="63" t="str">
        <f t="shared" si="157"/>
        <v>3.5.1.4 - Domestic abuse</v>
      </c>
      <c r="N402" s="65" t="str">
        <f t="shared" si="158"/>
        <v>Domestic abuse</v>
      </c>
      <c r="O402" s="65" t="str">
        <f>Table1[Full Reference Number]&amp;" - "&amp;Table1[Final Code level Name]</f>
        <v>3.5.1.4 - Domestic abuse</v>
      </c>
      <c r="P402" s="66"/>
      <c r="Q402" s="66" t="s">
        <v>1729</v>
      </c>
      <c r="R402" s="52" t="s">
        <v>1561</v>
      </c>
      <c r="S402" s="52" t="s">
        <v>1746</v>
      </c>
      <c r="T402" s="52" t="s">
        <v>1561</v>
      </c>
      <c r="U402" s="52" t="str">
        <f>Table1[[#This Row],[Standard code for all incident types (Y/N)]]</f>
        <v xml:space="preserve">No </v>
      </c>
      <c r="V402" s="52" t="str">
        <f>Table1[[#This Row],[Standard Opt/Mandatory]]</f>
        <v>n/a</v>
      </c>
      <c r="W402" s="52" t="str">
        <f>Table1[[#This Row],[Standard code for all incident types (Y/N)]]</f>
        <v xml:space="preserve">No </v>
      </c>
      <c r="X402" s="52" t="str">
        <f>Table1[[#This Row],[Standard Opt/Mandatory]]</f>
        <v>n/a</v>
      </c>
      <c r="Y402" s="52" t="s">
        <v>47</v>
      </c>
      <c r="Z402" s="52" t="s">
        <v>1726</v>
      </c>
      <c r="AA402" s="52" t="s">
        <v>47</v>
      </c>
      <c r="AB402" s="52" t="s">
        <v>1726</v>
      </c>
      <c r="AC402" s="52" t="str">
        <f>Table1[[#This Row],[Standard code for all incident types (Y/N)]]</f>
        <v xml:space="preserve">No </v>
      </c>
      <c r="AD402" s="52" t="str">
        <f>Table1[[#This Row],[Standard Opt/Mandatory]]</f>
        <v>n/a</v>
      </c>
      <c r="AE402" s="52" t="str">
        <f>Table1[[#This Row],[Standard code for all incident types (Y/N)]]</f>
        <v xml:space="preserve">No </v>
      </c>
      <c r="AF402" s="52" t="str">
        <f>Table1[[#This Row],[Standard Opt/Mandatory]]</f>
        <v>n/a</v>
      </c>
      <c r="AG402" s="52"/>
    </row>
    <row r="403" spans="1:33" ht="15" customHeight="1" x14ac:dyDescent="0.25">
      <c r="A403" s="52">
        <f t="shared" si="119"/>
        <v>3</v>
      </c>
      <c r="B403" s="52">
        <f t="shared" si="120"/>
        <v>5</v>
      </c>
      <c r="C403" s="52">
        <f t="shared" si="121"/>
        <v>1</v>
      </c>
      <c r="D403" s="52">
        <f t="shared" si="122"/>
        <v>5</v>
      </c>
      <c r="E403" s="61" t="str">
        <f t="shared" si="153"/>
        <v>3.5.1.5</v>
      </c>
      <c r="F403" s="52" t="s">
        <v>2694</v>
      </c>
      <c r="G403" s="63" t="str">
        <f t="shared" si="154"/>
        <v>3 - Outcome based codes</v>
      </c>
      <c r="H403" s="52" t="s">
        <v>1625</v>
      </c>
      <c r="I403" s="63" t="str">
        <f t="shared" si="155"/>
        <v>3.5 - Safeguarding incident</v>
      </c>
      <c r="J403" s="52" t="s">
        <v>2596</v>
      </c>
      <c r="K403" s="63" t="str">
        <f t="shared" si="156"/>
        <v>3.5.1 - Safeguarding incident type</v>
      </c>
      <c r="L403" s="62" t="s">
        <v>2601</v>
      </c>
      <c r="M403" s="63" t="str">
        <f t="shared" si="157"/>
        <v>3.5.1.5 - Discriminatory abuse</v>
      </c>
      <c r="N403" s="65" t="str">
        <f t="shared" si="158"/>
        <v>Discriminatory abuse</v>
      </c>
      <c r="O403" s="65" t="str">
        <f>Table1[Full Reference Number]&amp;" - "&amp;Table1[Final Code level Name]</f>
        <v>3.5.1.5 - Discriminatory abuse</v>
      </c>
      <c r="P403" s="66"/>
      <c r="Q403" s="66" t="s">
        <v>1729</v>
      </c>
      <c r="R403" s="52" t="s">
        <v>1561</v>
      </c>
      <c r="S403" s="52" t="s">
        <v>1746</v>
      </c>
      <c r="T403" s="52" t="s">
        <v>1561</v>
      </c>
      <c r="U403" s="52" t="str">
        <f>Table1[[#This Row],[Standard code for all incident types (Y/N)]]</f>
        <v xml:space="preserve">No </v>
      </c>
      <c r="V403" s="52" t="str">
        <f>Table1[[#This Row],[Standard Opt/Mandatory]]</f>
        <v>n/a</v>
      </c>
      <c r="W403" s="52" t="str">
        <f>Table1[[#This Row],[Standard code for all incident types (Y/N)]]</f>
        <v xml:space="preserve">No </v>
      </c>
      <c r="X403" s="52" t="str">
        <f>Table1[[#This Row],[Standard Opt/Mandatory]]</f>
        <v>n/a</v>
      </c>
      <c r="Y403" s="52" t="s">
        <v>47</v>
      </c>
      <c r="Z403" s="52" t="s">
        <v>1726</v>
      </c>
      <c r="AA403" s="52" t="s">
        <v>47</v>
      </c>
      <c r="AB403" s="52" t="s">
        <v>1726</v>
      </c>
      <c r="AC403" s="52" t="str">
        <f>Table1[[#This Row],[Standard code for all incident types (Y/N)]]</f>
        <v xml:space="preserve">No </v>
      </c>
      <c r="AD403" s="52" t="str">
        <f>Table1[[#This Row],[Standard Opt/Mandatory]]</f>
        <v>n/a</v>
      </c>
      <c r="AE403" s="52" t="str">
        <f>Table1[[#This Row],[Standard code for all incident types (Y/N)]]</f>
        <v xml:space="preserve">No </v>
      </c>
      <c r="AF403" s="52" t="str">
        <f>Table1[[#This Row],[Standard Opt/Mandatory]]</f>
        <v>n/a</v>
      </c>
      <c r="AG403" s="52"/>
    </row>
    <row r="404" spans="1:33" ht="15" customHeight="1" x14ac:dyDescent="0.25">
      <c r="A404" s="52">
        <f t="shared" si="119"/>
        <v>3</v>
      </c>
      <c r="B404" s="52">
        <f t="shared" si="120"/>
        <v>5</v>
      </c>
      <c r="C404" s="52">
        <f t="shared" si="121"/>
        <v>1</v>
      </c>
      <c r="D404" s="52">
        <f t="shared" si="122"/>
        <v>6</v>
      </c>
      <c r="E404" s="61" t="str">
        <f t="shared" si="153"/>
        <v>3.5.1.6</v>
      </c>
      <c r="F404" s="52" t="s">
        <v>2694</v>
      </c>
      <c r="G404" s="63" t="str">
        <f t="shared" si="154"/>
        <v>3 - Outcome based codes</v>
      </c>
      <c r="H404" s="52" t="s">
        <v>1625</v>
      </c>
      <c r="I404" s="63" t="str">
        <f t="shared" si="155"/>
        <v>3.5 - Safeguarding incident</v>
      </c>
      <c r="J404" s="52" t="s">
        <v>2596</v>
      </c>
      <c r="K404" s="63" t="str">
        <f t="shared" si="156"/>
        <v>3.5.1 - Safeguarding incident type</v>
      </c>
      <c r="L404" s="62" t="s">
        <v>2602</v>
      </c>
      <c r="M404" s="63" t="str">
        <f t="shared" si="157"/>
        <v>3.5.1.6 - Financial abuse</v>
      </c>
      <c r="N404" s="65" t="str">
        <f t="shared" si="158"/>
        <v>Financial abuse</v>
      </c>
      <c r="O404" s="65" t="str">
        <f>Table1[Full Reference Number]&amp;" - "&amp;Table1[Final Code level Name]</f>
        <v>3.5.1.6 - Financial abuse</v>
      </c>
      <c r="P404" s="66"/>
      <c r="Q404" s="66" t="s">
        <v>1729</v>
      </c>
      <c r="R404" s="52" t="s">
        <v>1561</v>
      </c>
      <c r="S404" s="52" t="s">
        <v>1746</v>
      </c>
      <c r="T404" s="52" t="s">
        <v>1561</v>
      </c>
      <c r="U404" s="52" t="str">
        <f>Table1[[#This Row],[Standard code for all incident types (Y/N)]]</f>
        <v xml:space="preserve">No </v>
      </c>
      <c r="V404" s="52" t="str">
        <f>Table1[[#This Row],[Standard Opt/Mandatory]]</f>
        <v>n/a</v>
      </c>
      <c r="W404" s="52" t="str">
        <f>Table1[[#This Row],[Standard code for all incident types (Y/N)]]</f>
        <v xml:space="preserve">No </v>
      </c>
      <c r="X404" s="52" t="str">
        <f>Table1[[#This Row],[Standard Opt/Mandatory]]</f>
        <v>n/a</v>
      </c>
      <c r="Y404" s="52" t="s">
        <v>47</v>
      </c>
      <c r="Z404" s="52" t="s">
        <v>1726</v>
      </c>
      <c r="AA404" s="52" t="s">
        <v>47</v>
      </c>
      <c r="AB404" s="52" t="s">
        <v>1726</v>
      </c>
      <c r="AC404" s="52" t="str">
        <f>Table1[[#This Row],[Standard code for all incident types (Y/N)]]</f>
        <v xml:space="preserve">No </v>
      </c>
      <c r="AD404" s="52" t="str">
        <f>Table1[[#This Row],[Standard Opt/Mandatory]]</f>
        <v>n/a</v>
      </c>
      <c r="AE404" s="52" t="str">
        <f>Table1[[#This Row],[Standard code for all incident types (Y/N)]]</f>
        <v xml:space="preserve">No </v>
      </c>
      <c r="AF404" s="52" t="str">
        <f>Table1[[#This Row],[Standard Opt/Mandatory]]</f>
        <v>n/a</v>
      </c>
      <c r="AG404" s="52"/>
    </row>
    <row r="405" spans="1:33" ht="15" customHeight="1" x14ac:dyDescent="0.25">
      <c r="A405" s="52">
        <f t="shared" si="119"/>
        <v>3</v>
      </c>
      <c r="B405" s="52">
        <f t="shared" si="120"/>
        <v>5</v>
      </c>
      <c r="C405" s="52">
        <f t="shared" si="121"/>
        <v>1</v>
      </c>
      <c r="D405" s="52">
        <f t="shared" si="122"/>
        <v>7</v>
      </c>
      <c r="E405" s="61" t="str">
        <f t="shared" si="153"/>
        <v>3.5.1.7</v>
      </c>
      <c r="F405" s="52" t="s">
        <v>2694</v>
      </c>
      <c r="G405" s="63" t="str">
        <f t="shared" si="154"/>
        <v>3 - Outcome based codes</v>
      </c>
      <c r="H405" s="52" t="s">
        <v>1625</v>
      </c>
      <c r="I405" s="63" t="str">
        <f t="shared" si="155"/>
        <v>3.5 - Safeguarding incident</v>
      </c>
      <c r="J405" s="52" t="s">
        <v>2596</v>
      </c>
      <c r="K405" s="63" t="str">
        <f t="shared" si="156"/>
        <v>3.5.1 - Safeguarding incident type</v>
      </c>
      <c r="L405" s="62" t="s">
        <v>2603</v>
      </c>
      <c r="M405" s="63" t="str">
        <f t="shared" si="157"/>
        <v>3.5.1.7 - Neglect</v>
      </c>
      <c r="N405" s="65" t="str">
        <f t="shared" si="158"/>
        <v>Neglect</v>
      </c>
      <c r="O405" s="65" t="str">
        <f>Table1[Full Reference Number]&amp;" - "&amp;Table1[Final Code level Name]</f>
        <v>3.5.1.7 - Neglect</v>
      </c>
      <c r="P405" s="66"/>
      <c r="Q405" s="66" t="s">
        <v>1729</v>
      </c>
      <c r="R405" s="52" t="s">
        <v>1561</v>
      </c>
      <c r="S405" s="52" t="s">
        <v>1746</v>
      </c>
      <c r="T405" s="52" t="s">
        <v>1561</v>
      </c>
      <c r="U405" s="52" t="str">
        <f>Table1[[#This Row],[Standard code for all incident types (Y/N)]]</f>
        <v xml:space="preserve">No </v>
      </c>
      <c r="V405" s="52" t="str">
        <f>Table1[[#This Row],[Standard Opt/Mandatory]]</f>
        <v>n/a</v>
      </c>
      <c r="W405" s="52" t="str">
        <f>Table1[[#This Row],[Standard code for all incident types (Y/N)]]</f>
        <v xml:space="preserve">No </v>
      </c>
      <c r="X405" s="52" t="str">
        <f>Table1[[#This Row],[Standard Opt/Mandatory]]</f>
        <v>n/a</v>
      </c>
      <c r="Y405" s="52" t="s">
        <v>47</v>
      </c>
      <c r="Z405" s="52" t="s">
        <v>1726</v>
      </c>
      <c r="AA405" s="52" t="s">
        <v>47</v>
      </c>
      <c r="AB405" s="52" t="s">
        <v>1726</v>
      </c>
      <c r="AC405" s="52" t="str">
        <f>Table1[[#This Row],[Standard code for all incident types (Y/N)]]</f>
        <v xml:space="preserve">No </v>
      </c>
      <c r="AD405" s="52" t="str">
        <f>Table1[[#This Row],[Standard Opt/Mandatory]]</f>
        <v>n/a</v>
      </c>
      <c r="AE405" s="52" t="str">
        <f>Table1[[#This Row],[Standard code for all incident types (Y/N)]]</f>
        <v xml:space="preserve">No </v>
      </c>
      <c r="AF405" s="52" t="str">
        <f>Table1[[#This Row],[Standard Opt/Mandatory]]</f>
        <v>n/a</v>
      </c>
      <c r="AG405" s="52"/>
    </row>
    <row r="406" spans="1:33" ht="15" customHeight="1" x14ac:dyDescent="0.25">
      <c r="A406" s="52">
        <f t="shared" si="119"/>
        <v>3</v>
      </c>
      <c r="B406" s="52">
        <f t="shared" si="120"/>
        <v>5</v>
      </c>
      <c r="C406" s="52">
        <f t="shared" si="121"/>
        <v>1</v>
      </c>
      <c r="D406" s="52">
        <f t="shared" si="122"/>
        <v>8</v>
      </c>
      <c r="E406" s="61" t="str">
        <f t="shared" si="153"/>
        <v>3.5.1.8</v>
      </c>
      <c r="F406" s="52" t="s">
        <v>2694</v>
      </c>
      <c r="G406" s="63" t="str">
        <f t="shared" si="154"/>
        <v>3 - Outcome based codes</v>
      </c>
      <c r="H406" s="52" t="s">
        <v>1625</v>
      </c>
      <c r="I406" s="63" t="str">
        <f t="shared" si="155"/>
        <v>3.5 - Safeguarding incident</v>
      </c>
      <c r="J406" s="52" t="s">
        <v>2596</v>
      </c>
      <c r="K406" s="63" t="str">
        <f t="shared" si="156"/>
        <v>3.5.1 - Safeguarding incident type</v>
      </c>
      <c r="L406" s="62" t="s">
        <v>320</v>
      </c>
      <c r="M406" s="63" t="str">
        <f t="shared" si="157"/>
        <v>3.5.1.8 - Unclassified</v>
      </c>
      <c r="N406" s="65" t="str">
        <f t="shared" si="158"/>
        <v>Unclassified</v>
      </c>
      <c r="O406" s="65" t="str">
        <f>Table1[Full Reference Number]&amp;" - "&amp;Table1[Final Code level Name]</f>
        <v>3.5.1.8 - Unclassified</v>
      </c>
      <c r="P406" s="66"/>
      <c r="Q406" s="66" t="s">
        <v>1729</v>
      </c>
      <c r="R406" s="52" t="s">
        <v>1561</v>
      </c>
      <c r="S406" s="52" t="s">
        <v>1746</v>
      </c>
      <c r="T406" s="52" t="s">
        <v>1561</v>
      </c>
      <c r="U406" s="52" t="str">
        <f>Table1[[#This Row],[Standard code for all incident types (Y/N)]]</f>
        <v xml:space="preserve">No </v>
      </c>
      <c r="V406" s="52" t="str">
        <f>Table1[[#This Row],[Standard Opt/Mandatory]]</f>
        <v>n/a</v>
      </c>
      <c r="W406" s="52" t="str">
        <f>Table1[[#This Row],[Standard code for all incident types (Y/N)]]</f>
        <v xml:space="preserve">No </v>
      </c>
      <c r="X406" s="52" t="str">
        <f>Table1[[#This Row],[Standard Opt/Mandatory]]</f>
        <v>n/a</v>
      </c>
      <c r="Y406" s="52" t="s">
        <v>47</v>
      </c>
      <c r="Z406" s="52" t="s">
        <v>1726</v>
      </c>
      <c r="AA406" s="52" t="s">
        <v>47</v>
      </c>
      <c r="AB406" s="52" t="s">
        <v>1726</v>
      </c>
      <c r="AC406" s="52" t="str">
        <f>Table1[[#This Row],[Standard code for all incident types (Y/N)]]</f>
        <v xml:space="preserve">No </v>
      </c>
      <c r="AD406" s="52" t="str">
        <f>Table1[[#This Row],[Standard Opt/Mandatory]]</f>
        <v>n/a</v>
      </c>
      <c r="AE406" s="52" t="str">
        <f>Table1[[#This Row],[Standard code for all incident types (Y/N)]]</f>
        <v xml:space="preserve">No </v>
      </c>
      <c r="AF406" s="52" t="str">
        <f>Table1[[#This Row],[Standard Opt/Mandatory]]</f>
        <v>n/a</v>
      </c>
      <c r="AG406" s="52"/>
    </row>
    <row r="407" spans="1:33" ht="15" customHeight="1" x14ac:dyDescent="0.25">
      <c r="A407" s="52">
        <f t="shared" ref="A407:A470" si="159">IF(F407&lt;&gt;F406,A406+1,A406)</f>
        <v>3</v>
      </c>
      <c r="B407" s="52">
        <f t="shared" ref="B407:B470" si="160">IF(ISERROR(IF(ISBLANK(H407),"",IF(F407&lt;&gt;F406,1,IF(H407&lt;&gt;H406,B406+1,B406)))),1,IF(ISBLANK(H407),"",IF(F407&lt;&gt;F406,1,IF(H407&lt;&gt;H406,B406+1,B406))))</f>
        <v>5</v>
      </c>
      <c r="C407" s="52">
        <f t="shared" ref="C407:C470" si="161">IF(ISERROR(IF(ISBLANK(J407),"",IF(H407&lt;&gt;H406,1,IF(J407&lt;&gt;J406,C406+1,C406)))),1,IF(ISBLANK(J407),"",IF(H407&lt;&gt;H406,1,IF(J407&lt;&gt;J406,C406+1,C406))))</f>
        <v>2</v>
      </c>
      <c r="D407" s="52" t="str">
        <f t="shared" ref="D407:D470" si="162">IF(ISERROR(IF(ISBLANK(L407),"",IF(J407&lt;&gt;J406,1,IF(L407&lt;&gt;L406,D406+1,D406)))),1,IF(ISBLANK(L407),"",IF(J407&lt;&gt;J406,1,IF(L407&lt;&gt;L406,D406+1,D406))))</f>
        <v/>
      </c>
      <c r="E407" s="61" t="str">
        <f t="shared" si="153"/>
        <v>3.5.2</v>
      </c>
      <c r="F407" s="52" t="s">
        <v>2694</v>
      </c>
      <c r="G407" s="63" t="str">
        <f t="shared" si="154"/>
        <v>3 - Outcome based codes</v>
      </c>
      <c r="H407" s="52" t="s">
        <v>1625</v>
      </c>
      <c r="I407" s="63" t="str">
        <f t="shared" si="155"/>
        <v>3.5 - Safeguarding incident</v>
      </c>
      <c r="J407" s="52" t="s">
        <v>2604</v>
      </c>
      <c r="K407" s="63" t="str">
        <f t="shared" si="156"/>
        <v>3.5.2 - Safeguarding category</v>
      </c>
      <c r="L407" s="62"/>
      <c r="M407" s="63" t="str">
        <f t="shared" si="157"/>
        <v/>
      </c>
      <c r="N407" s="65" t="str">
        <f t="shared" si="158"/>
        <v>Safeguarding category</v>
      </c>
      <c r="O407" s="65" t="str">
        <f>Table1[Full Reference Number]&amp;" - "&amp;Table1[Final Code level Name]</f>
        <v>3.5.2 - Safeguarding category</v>
      </c>
      <c r="P407" s="66"/>
      <c r="Q407" s="66" t="s">
        <v>837</v>
      </c>
      <c r="R407" s="52" t="s">
        <v>1561</v>
      </c>
      <c r="S407" s="52" t="s">
        <v>1746</v>
      </c>
      <c r="T407" s="52" t="s">
        <v>1561</v>
      </c>
      <c r="U407" s="52" t="str">
        <f>Table1[[#This Row],[Standard code for all incident types (Y/N)]]</f>
        <v xml:space="preserve">No </v>
      </c>
      <c r="V407" s="52" t="str">
        <f>Table1[[#This Row],[Standard Opt/Mandatory]]</f>
        <v>n/a</v>
      </c>
      <c r="W407" s="52" t="str">
        <f>Table1[[#This Row],[Standard code for all incident types (Y/N)]]</f>
        <v xml:space="preserve">No </v>
      </c>
      <c r="X407" s="52" t="str">
        <f>Table1[[#This Row],[Standard Opt/Mandatory]]</f>
        <v>n/a</v>
      </c>
      <c r="Y407" s="52" t="s">
        <v>47</v>
      </c>
      <c r="Z407" s="52" t="s">
        <v>1727</v>
      </c>
      <c r="AA407" s="52" t="s">
        <v>47</v>
      </c>
      <c r="AB407" s="52" t="s">
        <v>1730</v>
      </c>
      <c r="AC407" s="52" t="str">
        <f>Table1[[#This Row],[Standard code for all incident types (Y/N)]]</f>
        <v xml:space="preserve">No </v>
      </c>
      <c r="AD407" s="52" t="str">
        <f>Table1[[#This Row],[Standard Opt/Mandatory]]</f>
        <v>n/a</v>
      </c>
      <c r="AE407" s="52" t="str">
        <f>Table1[[#This Row],[Standard code for all incident types (Y/N)]]</f>
        <v xml:space="preserve">No </v>
      </c>
      <c r="AF407" s="52" t="str">
        <f>Table1[[#This Row],[Standard Opt/Mandatory]]</f>
        <v>n/a</v>
      </c>
      <c r="AG407" s="52"/>
    </row>
    <row r="408" spans="1:33" ht="15" customHeight="1" x14ac:dyDescent="0.25">
      <c r="A408" s="52">
        <f t="shared" si="159"/>
        <v>3</v>
      </c>
      <c r="B408" s="52">
        <f t="shared" si="160"/>
        <v>5</v>
      </c>
      <c r="C408" s="52">
        <f t="shared" si="161"/>
        <v>2</v>
      </c>
      <c r="D408" s="52">
        <f t="shared" si="162"/>
        <v>1</v>
      </c>
      <c r="E408" s="61" t="str">
        <f t="shared" si="153"/>
        <v>3.5.2.1</v>
      </c>
      <c r="F408" s="52" t="s">
        <v>2694</v>
      </c>
      <c r="G408" s="63" t="str">
        <f t="shared" si="154"/>
        <v>3 - Outcome based codes</v>
      </c>
      <c r="H408" s="52" t="s">
        <v>1625</v>
      </c>
      <c r="I408" s="63" t="str">
        <f t="shared" si="155"/>
        <v>3.5 - Safeguarding incident</v>
      </c>
      <c r="J408" s="52" t="s">
        <v>2604</v>
      </c>
      <c r="K408" s="63" t="str">
        <f t="shared" si="156"/>
        <v>3.5.2 - Safeguarding category</v>
      </c>
      <c r="L408" s="62" t="s">
        <v>2605</v>
      </c>
      <c r="M408" s="63" t="str">
        <f t="shared" si="157"/>
        <v>3.5.2.1 - Patient abuse by a staff member</v>
      </c>
      <c r="N408" s="65" t="str">
        <f t="shared" si="158"/>
        <v>Patient abuse by a staff member</v>
      </c>
      <c r="O408" s="65" t="str">
        <f>Table1[Full Reference Number]&amp;" - "&amp;Table1[Final Code level Name]</f>
        <v>3.5.2.1 - Patient abuse by a staff member</v>
      </c>
      <c r="P408" s="66"/>
      <c r="Q408" s="66" t="s">
        <v>1729</v>
      </c>
      <c r="R408" s="52" t="s">
        <v>1561</v>
      </c>
      <c r="S408" s="52" t="s">
        <v>1746</v>
      </c>
      <c r="T408" s="52" t="s">
        <v>1561</v>
      </c>
      <c r="U408" s="52" t="str">
        <f>Table1[[#This Row],[Standard code for all incident types (Y/N)]]</f>
        <v xml:space="preserve">No </v>
      </c>
      <c r="V408" s="52" t="str">
        <f>Table1[[#This Row],[Standard Opt/Mandatory]]</f>
        <v>n/a</v>
      </c>
      <c r="W408" s="52" t="str">
        <f>Table1[[#This Row],[Standard code for all incident types (Y/N)]]</f>
        <v xml:space="preserve">No </v>
      </c>
      <c r="X408" s="52" t="str">
        <f>Table1[[#This Row],[Standard Opt/Mandatory]]</f>
        <v>n/a</v>
      </c>
      <c r="Y408" s="52" t="s">
        <v>47</v>
      </c>
      <c r="Z408" s="52" t="s">
        <v>1726</v>
      </c>
      <c r="AA408" s="52" t="s">
        <v>47</v>
      </c>
      <c r="AB408" s="52" t="s">
        <v>1726</v>
      </c>
      <c r="AC408" s="52" t="str">
        <f>Table1[[#This Row],[Standard code for all incident types (Y/N)]]</f>
        <v xml:space="preserve">No </v>
      </c>
      <c r="AD408" s="52" t="str">
        <f>Table1[[#This Row],[Standard Opt/Mandatory]]</f>
        <v>n/a</v>
      </c>
      <c r="AE408" s="52" t="str">
        <f>Table1[[#This Row],[Standard code for all incident types (Y/N)]]</f>
        <v xml:space="preserve">No </v>
      </c>
      <c r="AF408" s="52" t="str">
        <f>Table1[[#This Row],[Standard Opt/Mandatory]]</f>
        <v>n/a</v>
      </c>
      <c r="AG408" s="52"/>
    </row>
    <row r="409" spans="1:33" ht="15" customHeight="1" x14ac:dyDescent="0.25">
      <c r="A409" s="52">
        <f t="shared" si="159"/>
        <v>3</v>
      </c>
      <c r="B409" s="52">
        <f t="shared" si="160"/>
        <v>5</v>
      </c>
      <c r="C409" s="52">
        <f t="shared" si="161"/>
        <v>2</v>
      </c>
      <c r="D409" s="52">
        <f t="shared" si="162"/>
        <v>2</v>
      </c>
      <c r="E409" s="61" t="str">
        <f t="shared" si="153"/>
        <v>3.5.2.2</v>
      </c>
      <c r="F409" s="52" t="s">
        <v>2694</v>
      </c>
      <c r="G409" s="63" t="str">
        <f t="shared" si="154"/>
        <v>3 - Outcome based codes</v>
      </c>
      <c r="H409" s="52" t="s">
        <v>1625</v>
      </c>
      <c r="I409" s="63" t="str">
        <f t="shared" si="155"/>
        <v>3.5 - Safeguarding incident</v>
      </c>
      <c r="J409" s="52" t="s">
        <v>2604</v>
      </c>
      <c r="K409" s="63" t="str">
        <f t="shared" si="156"/>
        <v>3.5.2 - Safeguarding category</v>
      </c>
      <c r="L409" s="62" t="s">
        <v>2606</v>
      </c>
      <c r="M409" s="63" t="str">
        <f t="shared" si="157"/>
        <v>3.5.2.2 - Patient abuse by other professional</v>
      </c>
      <c r="N409" s="65" t="str">
        <f t="shared" si="158"/>
        <v>Patient abuse by other professional</v>
      </c>
      <c r="O409" s="65" t="str">
        <f>Table1[Full Reference Number]&amp;" - "&amp;Table1[Final Code level Name]</f>
        <v>3.5.2.2 - Patient abuse by other professional</v>
      </c>
      <c r="P409" s="66"/>
      <c r="Q409" s="66" t="s">
        <v>1729</v>
      </c>
      <c r="R409" s="52" t="s">
        <v>1561</v>
      </c>
      <c r="S409" s="52" t="s">
        <v>1746</v>
      </c>
      <c r="T409" s="52" t="s">
        <v>1561</v>
      </c>
      <c r="U409" s="52" t="str">
        <f>Table1[[#This Row],[Standard code for all incident types (Y/N)]]</f>
        <v xml:space="preserve">No </v>
      </c>
      <c r="V409" s="52" t="str">
        <f>Table1[[#This Row],[Standard Opt/Mandatory]]</f>
        <v>n/a</v>
      </c>
      <c r="W409" s="52" t="str">
        <f>Table1[[#This Row],[Standard code for all incident types (Y/N)]]</f>
        <v xml:space="preserve">No </v>
      </c>
      <c r="X409" s="52" t="str">
        <f>Table1[[#This Row],[Standard Opt/Mandatory]]</f>
        <v>n/a</v>
      </c>
      <c r="Y409" s="52" t="s">
        <v>47</v>
      </c>
      <c r="Z409" s="52" t="s">
        <v>1726</v>
      </c>
      <c r="AA409" s="52" t="s">
        <v>47</v>
      </c>
      <c r="AB409" s="52" t="s">
        <v>1726</v>
      </c>
      <c r="AC409" s="52" t="str">
        <f>Table1[[#This Row],[Standard code for all incident types (Y/N)]]</f>
        <v xml:space="preserve">No </v>
      </c>
      <c r="AD409" s="52" t="str">
        <f>Table1[[#This Row],[Standard Opt/Mandatory]]</f>
        <v>n/a</v>
      </c>
      <c r="AE409" s="52" t="str">
        <f>Table1[[#This Row],[Standard code for all incident types (Y/N)]]</f>
        <v xml:space="preserve">No </v>
      </c>
      <c r="AF409" s="52" t="str">
        <f>Table1[[#This Row],[Standard Opt/Mandatory]]</f>
        <v>n/a</v>
      </c>
      <c r="AG409" s="52"/>
    </row>
    <row r="410" spans="1:33" ht="15" customHeight="1" x14ac:dyDescent="0.25">
      <c r="A410" s="52">
        <f t="shared" si="159"/>
        <v>3</v>
      </c>
      <c r="B410" s="52">
        <f t="shared" si="160"/>
        <v>5</v>
      </c>
      <c r="C410" s="52">
        <f t="shared" si="161"/>
        <v>2</v>
      </c>
      <c r="D410" s="52">
        <f t="shared" si="162"/>
        <v>3</v>
      </c>
      <c r="E410" s="61" t="str">
        <f t="shared" si="153"/>
        <v>3.5.2.3</v>
      </c>
      <c r="F410" s="52" t="s">
        <v>2694</v>
      </c>
      <c r="G410" s="63" t="str">
        <f t="shared" si="154"/>
        <v>3 - Outcome based codes</v>
      </c>
      <c r="H410" s="52" t="s">
        <v>1625</v>
      </c>
      <c r="I410" s="63" t="str">
        <f t="shared" si="155"/>
        <v>3.5 - Safeguarding incident</v>
      </c>
      <c r="J410" s="52" t="s">
        <v>2604</v>
      </c>
      <c r="K410" s="63" t="str">
        <f t="shared" si="156"/>
        <v>3.5.2 - Safeguarding category</v>
      </c>
      <c r="L410" s="62" t="s">
        <v>2607</v>
      </c>
      <c r="M410" s="63" t="str">
        <f t="shared" si="157"/>
        <v>3.5.2.3 - Patient abuse by family/neighbour/carer</v>
      </c>
      <c r="N410" s="65" t="str">
        <f t="shared" si="158"/>
        <v>Patient abuse by family/neighbour/carer</v>
      </c>
      <c r="O410" s="65" t="str">
        <f>Table1[Full Reference Number]&amp;" - "&amp;Table1[Final Code level Name]</f>
        <v>3.5.2.3 - Patient abuse by family/neighbour/carer</v>
      </c>
      <c r="P410" s="66"/>
      <c r="Q410" s="66" t="s">
        <v>1729</v>
      </c>
      <c r="R410" s="52" t="s">
        <v>1561</v>
      </c>
      <c r="S410" s="52" t="s">
        <v>1746</v>
      </c>
      <c r="T410" s="52" t="s">
        <v>1561</v>
      </c>
      <c r="U410" s="52" t="str">
        <f>Table1[[#This Row],[Standard code for all incident types (Y/N)]]</f>
        <v xml:space="preserve">No </v>
      </c>
      <c r="V410" s="52" t="str">
        <f>Table1[[#This Row],[Standard Opt/Mandatory]]</f>
        <v>n/a</v>
      </c>
      <c r="W410" s="52" t="str">
        <f>Table1[[#This Row],[Standard code for all incident types (Y/N)]]</f>
        <v xml:space="preserve">No </v>
      </c>
      <c r="X410" s="52" t="str">
        <f>Table1[[#This Row],[Standard Opt/Mandatory]]</f>
        <v>n/a</v>
      </c>
      <c r="Y410" s="52" t="s">
        <v>47</v>
      </c>
      <c r="Z410" s="52" t="s">
        <v>1726</v>
      </c>
      <c r="AA410" s="52" t="s">
        <v>47</v>
      </c>
      <c r="AB410" s="52" t="s">
        <v>1726</v>
      </c>
      <c r="AC410" s="52" t="str">
        <f>Table1[[#This Row],[Standard code for all incident types (Y/N)]]</f>
        <v xml:space="preserve">No </v>
      </c>
      <c r="AD410" s="52" t="str">
        <f>Table1[[#This Row],[Standard Opt/Mandatory]]</f>
        <v>n/a</v>
      </c>
      <c r="AE410" s="52" t="str">
        <f>Table1[[#This Row],[Standard code for all incident types (Y/N)]]</f>
        <v xml:space="preserve">No </v>
      </c>
      <c r="AF410" s="52" t="str">
        <f>Table1[[#This Row],[Standard Opt/Mandatory]]</f>
        <v>n/a</v>
      </c>
      <c r="AG410" s="52"/>
    </row>
    <row r="411" spans="1:33" ht="15" customHeight="1" x14ac:dyDescent="0.25">
      <c r="A411" s="52">
        <f t="shared" si="159"/>
        <v>3</v>
      </c>
      <c r="B411" s="52">
        <f t="shared" si="160"/>
        <v>5</v>
      </c>
      <c r="C411" s="52">
        <f t="shared" si="161"/>
        <v>2</v>
      </c>
      <c r="D411" s="52">
        <f t="shared" si="162"/>
        <v>4</v>
      </c>
      <c r="E411" s="61" t="str">
        <f t="shared" si="153"/>
        <v>3.5.2.4</v>
      </c>
      <c r="F411" s="52" t="s">
        <v>2694</v>
      </c>
      <c r="G411" s="63" t="str">
        <f t="shared" si="154"/>
        <v>3 - Outcome based codes</v>
      </c>
      <c r="H411" s="52" t="s">
        <v>1625</v>
      </c>
      <c r="I411" s="63" t="str">
        <f t="shared" si="155"/>
        <v>3.5 - Safeguarding incident</v>
      </c>
      <c r="J411" s="52" t="s">
        <v>2604</v>
      </c>
      <c r="K411" s="63" t="str">
        <f t="shared" si="156"/>
        <v>3.5.2 - Safeguarding category</v>
      </c>
      <c r="L411" s="62" t="s">
        <v>2608</v>
      </c>
      <c r="M411" s="63" t="str">
        <f t="shared" si="157"/>
        <v>3.5.2.4 - Staff abuse by patient</v>
      </c>
      <c r="N411" s="65" t="str">
        <f t="shared" si="158"/>
        <v>Staff abuse by patient</v>
      </c>
      <c r="O411" s="65" t="str">
        <f>Table1[Full Reference Number]&amp;" - "&amp;Table1[Final Code level Name]</f>
        <v>3.5.2.4 - Staff abuse by patient</v>
      </c>
      <c r="P411" s="66"/>
      <c r="Q411" s="66" t="s">
        <v>1729</v>
      </c>
      <c r="R411" s="52" t="s">
        <v>1561</v>
      </c>
      <c r="S411" s="52" t="s">
        <v>1746</v>
      </c>
      <c r="T411" s="52" t="s">
        <v>1561</v>
      </c>
      <c r="U411" s="52" t="str">
        <f>Table1[[#This Row],[Standard code for all incident types (Y/N)]]</f>
        <v xml:space="preserve">No </v>
      </c>
      <c r="V411" s="52" t="str">
        <f>Table1[[#This Row],[Standard Opt/Mandatory]]</f>
        <v>n/a</v>
      </c>
      <c r="W411" s="52" t="str">
        <f>Table1[[#This Row],[Standard code for all incident types (Y/N)]]</f>
        <v xml:space="preserve">No </v>
      </c>
      <c r="X411" s="52" t="str">
        <f>Table1[[#This Row],[Standard Opt/Mandatory]]</f>
        <v>n/a</v>
      </c>
      <c r="Y411" s="52" t="s">
        <v>47</v>
      </c>
      <c r="Z411" s="52" t="s">
        <v>1726</v>
      </c>
      <c r="AA411" s="52" t="s">
        <v>47</v>
      </c>
      <c r="AB411" s="52" t="s">
        <v>1726</v>
      </c>
      <c r="AC411" s="52" t="str">
        <f>Table1[[#This Row],[Standard code for all incident types (Y/N)]]</f>
        <v xml:space="preserve">No </v>
      </c>
      <c r="AD411" s="52" t="str">
        <f>Table1[[#This Row],[Standard Opt/Mandatory]]</f>
        <v>n/a</v>
      </c>
      <c r="AE411" s="52" t="str">
        <f>Table1[[#This Row],[Standard code for all incident types (Y/N)]]</f>
        <v xml:space="preserve">No </v>
      </c>
      <c r="AF411" s="52" t="str">
        <f>Table1[[#This Row],[Standard Opt/Mandatory]]</f>
        <v>n/a</v>
      </c>
      <c r="AG411" s="52"/>
    </row>
    <row r="412" spans="1:33" ht="15" customHeight="1" x14ac:dyDescent="0.25">
      <c r="A412" s="52">
        <f t="shared" si="159"/>
        <v>3</v>
      </c>
      <c r="B412" s="52">
        <f t="shared" si="160"/>
        <v>5</v>
      </c>
      <c r="C412" s="52">
        <f t="shared" si="161"/>
        <v>2</v>
      </c>
      <c r="D412" s="52">
        <f t="shared" si="162"/>
        <v>5</v>
      </c>
      <c r="E412" s="61" t="str">
        <f t="shared" si="153"/>
        <v>3.5.2.5</v>
      </c>
      <c r="F412" s="52" t="s">
        <v>2694</v>
      </c>
      <c r="G412" s="63" t="str">
        <f t="shared" si="154"/>
        <v>3 - Outcome based codes</v>
      </c>
      <c r="H412" s="52" t="s">
        <v>1625</v>
      </c>
      <c r="I412" s="63" t="str">
        <f t="shared" si="155"/>
        <v>3.5 - Safeguarding incident</v>
      </c>
      <c r="J412" s="52" t="s">
        <v>2604</v>
      </c>
      <c r="K412" s="63" t="str">
        <f t="shared" si="156"/>
        <v>3.5.2 - Safeguarding category</v>
      </c>
      <c r="L412" s="62" t="s">
        <v>2609</v>
      </c>
      <c r="M412" s="63" t="str">
        <f t="shared" si="157"/>
        <v>3.5.2.5 - Staff abuse by other professional</v>
      </c>
      <c r="N412" s="65" t="str">
        <f t="shared" si="158"/>
        <v>Staff abuse by other professional</v>
      </c>
      <c r="O412" s="65" t="str">
        <f>Table1[Full Reference Number]&amp;" - "&amp;Table1[Final Code level Name]</f>
        <v>3.5.2.5 - Staff abuse by other professional</v>
      </c>
      <c r="P412" s="66"/>
      <c r="Q412" s="66" t="s">
        <v>1729</v>
      </c>
      <c r="R412" s="52" t="s">
        <v>1561</v>
      </c>
      <c r="S412" s="52" t="s">
        <v>1746</v>
      </c>
      <c r="T412" s="52" t="s">
        <v>1561</v>
      </c>
      <c r="U412" s="52" t="str">
        <f>Table1[[#This Row],[Standard code for all incident types (Y/N)]]</f>
        <v xml:space="preserve">No </v>
      </c>
      <c r="V412" s="52" t="str">
        <f>Table1[[#This Row],[Standard Opt/Mandatory]]</f>
        <v>n/a</v>
      </c>
      <c r="W412" s="52" t="str">
        <f>Table1[[#This Row],[Standard code for all incident types (Y/N)]]</f>
        <v xml:space="preserve">No </v>
      </c>
      <c r="X412" s="52" t="str">
        <f>Table1[[#This Row],[Standard Opt/Mandatory]]</f>
        <v>n/a</v>
      </c>
      <c r="Y412" s="52" t="s">
        <v>47</v>
      </c>
      <c r="Z412" s="52" t="s">
        <v>1726</v>
      </c>
      <c r="AA412" s="52" t="s">
        <v>47</v>
      </c>
      <c r="AB412" s="52" t="s">
        <v>1726</v>
      </c>
      <c r="AC412" s="52" t="str">
        <f>Table1[[#This Row],[Standard code for all incident types (Y/N)]]</f>
        <v xml:space="preserve">No </v>
      </c>
      <c r="AD412" s="52" t="str">
        <f>Table1[[#This Row],[Standard Opt/Mandatory]]</f>
        <v>n/a</v>
      </c>
      <c r="AE412" s="52" t="str">
        <f>Table1[[#This Row],[Standard code for all incident types (Y/N)]]</f>
        <v xml:space="preserve">No </v>
      </c>
      <c r="AF412" s="52" t="str">
        <f>Table1[[#This Row],[Standard Opt/Mandatory]]</f>
        <v>n/a</v>
      </c>
      <c r="AG412" s="52"/>
    </row>
    <row r="413" spans="1:33" ht="15" customHeight="1" x14ac:dyDescent="0.25">
      <c r="A413" s="52">
        <f t="shared" si="159"/>
        <v>3</v>
      </c>
      <c r="B413" s="52">
        <f t="shared" si="160"/>
        <v>5</v>
      </c>
      <c r="C413" s="52">
        <f t="shared" si="161"/>
        <v>2</v>
      </c>
      <c r="D413" s="52">
        <f t="shared" si="162"/>
        <v>6</v>
      </c>
      <c r="E413" s="61" t="str">
        <f t="shared" si="153"/>
        <v>3.5.2.6</v>
      </c>
      <c r="F413" s="52" t="s">
        <v>2694</v>
      </c>
      <c r="G413" s="63" t="str">
        <f t="shared" si="154"/>
        <v>3 - Outcome based codes</v>
      </c>
      <c r="H413" s="52" t="s">
        <v>1625</v>
      </c>
      <c r="I413" s="63" t="str">
        <f t="shared" si="155"/>
        <v>3.5 - Safeguarding incident</v>
      </c>
      <c r="J413" s="52" t="s">
        <v>2604</v>
      </c>
      <c r="K413" s="63" t="str">
        <f t="shared" si="156"/>
        <v>3.5.2 - Safeguarding category</v>
      </c>
      <c r="L413" s="62" t="s">
        <v>2610</v>
      </c>
      <c r="M413" s="63" t="str">
        <f t="shared" si="157"/>
        <v>3.5.2.6 - Staff abuse by member of the public</v>
      </c>
      <c r="N413" s="65" t="str">
        <f t="shared" si="158"/>
        <v>Staff abuse by member of the public</v>
      </c>
      <c r="O413" s="65" t="str">
        <f>Table1[Full Reference Number]&amp;" - "&amp;Table1[Final Code level Name]</f>
        <v>3.5.2.6 - Staff abuse by member of the public</v>
      </c>
      <c r="P413" s="66"/>
      <c r="Q413" s="66" t="s">
        <v>1729</v>
      </c>
      <c r="R413" s="52" t="s">
        <v>1561</v>
      </c>
      <c r="S413" s="52" t="s">
        <v>1746</v>
      </c>
      <c r="T413" s="52" t="s">
        <v>1561</v>
      </c>
      <c r="U413" s="52" t="str">
        <f>Table1[[#This Row],[Standard code for all incident types (Y/N)]]</f>
        <v xml:space="preserve">No </v>
      </c>
      <c r="V413" s="52" t="str">
        <f>Table1[[#This Row],[Standard Opt/Mandatory]]</f>
        <v>n/a</v>
      </c>
      <c r="W413" s="52" t="str">
        <f>Table1[[#This Row],[Standard code for all incident types (Y/N)]]</f>
        <v xml:space="preserve">No </v>
      </c>
      <c r="X413" s="52" t="str">
        <f>Table1[[#This Row],[Standard Opt/Mandatory]]</f>
        <v>n/a</v>
      </c>
      <c r="Y413" s="52" t="s">
        <v>47</v>
      </c>
      <c r="Z413" s="52" t="s">
        <v>1726</v>
      </c>
      <c r="AA413" s="52" t="s">
        <v>47</v>
      </c>
      <c r="AB413" s="52" t="s">
        <v>1726</v>
      </c>
      <c r="AC413" s="52" t="str">
        <f>Table1[[#This Row],[Standard code for all incident types (Y/N)]]</f>
        <v xml:space="preserve">No </v>
      </c>
      <c r="AD413" s="52" t="str">
        <f>Table1[[#This Row],[Standard Opt/Mandatory]]</f>
        <v>n/a</v>
      </c>
      <c r="AE413" s="52" t="str">
        <f>Table1[[#This Row],[Standard code for all incident types (Y/N)]]</f>
        <v xml:space="preserve">No </v>
      </c>
      <c r="AF413" s="52" t="str">
        <f>Table1[[#This Row],[Standard Opt/Mandatory]]</f>
        <v>n/a</v>
      </c>
      <c r="AG413" s="52"/>
    </row>
    <row r="414" spans="1:33" ht="15" customHeight="1" x14ac:dyDescent="0.25">
      <c r="A414" s="52">
        <f t="shared" si="159"/>
        <v>3</v>
      </c>
      <c r="B414" s="52">
        <f t="shared" si="160"/>
        <v>5</v>
      </c>
      <c r="C414" s="52">
        <f t="shared" si="161"/>
        <v>2</v>
      </c>
      <c r="D414" s="52">
        <f t="shared" si="162"/>
        <v>7</v>
      </c>
      <c r="E414" s="61" t="str">
        <f t="shared" si="153"/>
        <v>3.5.2.7</v>
      </c>
      <c r="F414" s="52" t="s">
        <v>2694</v>
      </c>
      <c r="G414" s="63" t="str">
        <f t="shared" si="154"/>
        <v>3 - Outcome based codes</v>
      </c>
      <c r="H414" s="52" t="s">
        <v>1625</v>
      </c>
      <c r="I414" s="63" t="str">
        <f t="shared" si="155"/>
        <v>3.5 - Safeguarding incident</v>
      </c>
      <c r="J414" s="52" t="s">
        <v>2604</v>
      </c>
      <c r="K414" s="63" t="str">
        <f t="shared" si="156"/>
        <v>3.5.2 - Safeguarding category</v>
      </c>
      <c r="L414" s="62" t="s">
        <v>2611</v>
      </c>
      <c r="M414" s="63" t="str">
        <f t="shared" si="157"/>
        <v>3.5.2.7 - Self-harming behaviour</v>
      </c>
      <c r="N414" s="65" t="str">
        <f t="shared" si="158"/>
        <v>Self-harming behaviour</v>
      </c>
      <c r="O414" s="65" t="str">
        <f>Table1[Full Reference Number]&amp;" - "&amp;Table1[Final Code level Name]</f>
        <v>3.5.2.7 - Self-harming behaviour</v>
      </c>
      <c r="P414" s="66"/>
      <c r="Q414" s="66" t="s">
        <v>1729</v>
      </c>
      <c r="R414" s="52" t="s">
        <v>1561</v>
      </c>
      <c r="S414" s="52" t="s">
        <v>1746</v>
      </c>
      <c r="T414" s="52" t="s">
        <v>1561</v>
      </c>
      <c r="U414" s="52" t="str">
        <f>Table1[[#This Row],[Standard code for all incident types (Y/N)]]</f>
        <v xml:space="preserve">No </v>
      </c>
      <c r="V414" s="52" t="str">
        <f>Table1[[#This Row],[Standard Opt/Mandatory]]</f>
        <v>n/a</v>
      </c>
      <c r="W414" s="52" t="str">
        <f>Table1[[#This Row],[Standard code for all incident types (Y/N)]]</f>
        <v xml:space="preserve">No </v>
      </c>
      <c r="X414" s="52" t="str">
        <f>Table1[[#This Row],[Standard Opt/Mandatory]]</f>
        <v>n/a</v>
      </c>
      <c r="Y414" s="52" t="s">
        <v>47</v>
      </c>
      <c r="Z414" s="52" t="s">
        <v>1726</v>
      </c>
      <c r="AA414" s="52" t="s">
        <v>47</v>
      </c>
      <c r="AB414" s="52" t="s">
        <v>1726</v>
      </c>
      <c r="AC414" s="52" t="str">
        <f>Table1[[#This Row],[Standard code for all incident types (Y/N)]]</f>
        <v xml:space="preserve">No </v>
      </c>
      <c r="AD414" s="52" t="str">
        <f>Table1[[#This Row],[Standard Opt/Mandatory]]</f>
        <v>n/a</v>
      </c>
      <c r="AE414" s="52" t="str">
        <f>Table1[[#This Row],[Standard code for all incident types (Y/N)]]</f>
        <v xml:space="preserve">No </v>
      </c>
      <c r="AF414" s="52" t="str">
        <f>Table1[[#This Row],[Standard Opt/Mandatory]]</f>
        <v>n/a</v>
      </c>
      <c r="AG414" s="52"/>
    </row>
    <row r="415" spans="1:33" ht="15" customHeight="1" x14ac:dyDescent="0.25">
      <c r="A415" s="52">
        <f t="shared" si="159"/>
        <v>3</v>
      </c>
      <c r="B415" s="52">
        <f t="shared" si="160"/>
        <v>5</v>
      </c>
      <c r="C415" s="52">
        <f t="shared" si="161"/>
        <v>2</v>
      </c>
      <c r="D415" s="52">
        <f t="shared" si="162"/>
        <v>8</v>
      </c>
      <c r="E415" s="61" t="str">
        <f t="shared" si="153"/>
        <v>3.5.2.8</v>
      </c>
      <c r="F415" s="52" t="s">
        <v>2694</v>
      </c>
      <c r="G415" s="63" t="str">
        <f t="shared" si="154"/>
        <v>3 - Outcome based codes</v>
      </c>
      <c r="H415" s="52" t="s">
        <v>1625</v>
      </c>
      <c r="I415" s="63" t="str">
        <f t="shared" si="155"/>
        <v>3.5 - Safeguarding incident</v>
      </c>
      <c r="J415" s="52" t="s">
        <v>2604</v>
      </c>
      <c r="K415" s="63" t="str">
        <f t="shared" si="156"/>
        <v>3.5.2 - Safeguarding category</v>
      </c>
      <c r="L415" s="62" t="s">
        <v>320</v>
      </c>
      <c r="M415" s="63" t="str">
        <f t="shared" si="157"/>
        <v>3.5.2.8 - Unclassified</v>
      </c>
      <c r="N415" s="65" t="str">
        <f t="shared" si="158"/>
        <v>Unclassified</v>
      </c>
      <c r="O415" s="65" t="str">
        <f>Table1[Full Reference Number]&amp;" - "&amp;Table1[Final Code level Name]</f>
        <v>3.5.2.8 - Unclassified</v>
      </c>
      <c r="P415" s="66"/>
      <c r="Q415" s="66" t="s">
        <v>1729</v>
      </c>
      <c r="R415" s="52" t="s">
        <v>1561</v>
      </c>
      <c r="S415" s="52" t="s">
        <v>1746</v>
      </c>
      <c r="T415" s="52" t="s">
        <v>1561</v>
      </c>
      <c r="U415" s="52" t="str">
        <f>Table1[[#This Row],[Standard code for all incident types (Y/N)]]</f>
        <v xml:space="preserve">No </v>
      </c>
      <c r="V415" s="52" t="str">
        <f>Table1[[#This Row],[Standard Opt/Mandatory]]</f>
        <v>n/a</v>
      </c>
      <c r="W415" s="52" t="str">
        <f>Table1[[#This Row],[Standard code for all incident types (Y/N)]]</f>
        <v xml:space="preserve">No </v>
      </c>
      <c r="X415" s="52" t="str">
        <f>Table1[[#This Row],[Standard Opt/Mandatory]]</f>
        <v>n/a</v>
      </c>
      <c r="Y415" s="52" t="s">
        <v>47</v>
      </c>
      <c r="Z415" s="52" t="s">
        <v>1726</v>
      </c>
      <c r="AA415" s="52" t="s">
        <v>47</v>
      </c>
      <c r="AB415" s="52" t="s">
        <v>1726</v>
      </c>
      <c r="AC415" s="52" t="str">
        <f>Table1[[#This Row],[Standard code for all incident types (Y/N)]]</f>
        <v xml:space="preserve">No </v>
      </c>
      <c r="AD415" s="52" t="str">
        <f>Table1[[#This Row],[Standard Opt/Mandatory]]</f>
        <v>n/a</v>
      </c>
      <c r="AE415" s="52" t="str">
        <f>Table1[[#This Row],[Standard code for all incident types (Y/N)]]</f>
        <v xml:space="preserve">No </v>
      </c>
      <c r="AF415" s="52" t="str">
        <f>Table1[[#This Row],[Standard Opt/Mandatory]]</f>
        <v>n/a</v>
      </c>
      <c r="AG415" s="52"/>
    </row>
    <row r="416" spans="1:33" ht="15" customHeight="1" x14ac:dyDescent="0.25">
      <c r="A416" s="52">
        <f t="shared" si="159"/>
        <v>3</v>
      </c>
      <c r="B416" s="52">
        <f t="shared" si="160"/>
        <v>5</v>
      </c>
      <c r="C416" s="52">
        <f t="shared" si="161"/>
        <v>3</v>
      </c>
      <c r="D416" s="52" t="str">
        <f t="shared" si="162"/>
        <v/>
      </c>
      <c r="E416" s="61" t="str">
        <f>A416&amp;IF(B416="","","."&amp;B416)&amp;IF(C416="","","."&amp;C416)&amp;IF(D416="","","."&amp;D416)</f>
        <v>3.5.3</v>
      </c>
      <c r="F416" s="52" t="s">
        <v>2694</v>
      </c>
      <c r="G416" s="63" t="str">
        <f>A416&amp;" - "&amp;F416</f>
        <v>3 - Outcome based codes</v>
      </c>
      <c r="H416" s="52" t="s">
        <v>1625</v>
      </c>
      <c r="I416" s="63" t="str">
        <f>IF(B416="","",A416&amp;"."&amp;B416&amp;" - "&amp;H416)</f>
        <v>3.5 - Safeguarding incident</v>
      </c>
      <c r="J416" s="52" t="s">
        <v>2692</v>
      </c>
      <c r="K416" s="63" t="str">
        <f>IF(C416="","",A416&amp;"."&amp;B416&amp;"."&amp;C416&amp;" - "&amp;J416)</f>
        <v>3.5.3 - External escalation</v>
      </c>
      <c r="L416" s="62"/>
      <c r="M416" s="63" t="str">
        <f>IF(D416="","",A416&amp;"."&amp;B416&amp;"."&amp;C416&amp;"."&amp;D416&amp;" - "&amp;L416)</f>
        <v/>
      </c>
      <c r="N416" s="65" t="str">
        <f>IF(NOT(ISBLANK(L416)),L416,
IF(NOT(ISBLANK(J416)),J416,
IF(NOT(ISBLANK(H416)),H416,
IF(NOT(ISBLANK(F416)),F416))))</f>
        <v>External escalation</v>
      </c>
      <c r="O416" s="65" t="str">
        <f>Table1[Full Reference Number]&amp;" - "&amp;Table1[Final Code level Name]</f>
        <v>3.5.3 - External escalation</v>
      </c>
      <c r="P416" s="66"/>
      <c r="Q416" s="66" t="s">
        <v>837</v>
      </c>
      <c r="R416" s="52"/>
      <c r="S416" s="52"/>
      <c r="T416" s="52"/>
      <c r="U416" s="52"/>
      <c r="V416" s="52"/>
      <c r="W416" s="52"/>
      <c r="X416" s="52"/>
      <c r="Y416" s="52"/>
      <c r="Z416" s="52"/>
      <c r="AA416" s="52"/>
      <c r="AB416" s="52"/>
      <c r="AC416" s="52"/>
      <c r="AD416" s="52"/>
      <c r="AE416" s="52"/>
      <c r="AF416" s="52"/>
      <c r="AG416" s="52"/>
    </row>
    <row r="417" spans="1:33" ht="15" customHeight="1" x14ac:dyDescent="0.25">
      <c r="A417" s="52">
        <f t="shared" si="159"/>
        <v>3</v>
      </c>
      <c r="B417" s="52">
        <f t="shared" si="160"/>
        <v>5</v>
      </c>
      <c r="C417" s="52">
        <f t="shared" si="161"/>
        <v>3</v>
      </c>
      <c r="D417" s="52">
        <f t="shared" si="162"/>
        <v>1</v>
      </c>
      <c r="E417" s="61" t="str">
        <f>A417&amp;IF(B417="","","."&amp;B417)&amp;IF(C417="","","."&amp;C417)&amp;IF(D417="","","."&amp;D417)</f>
        <v>3.5.3.1</v>
      </c>
      <c r="F417" s="52" t="s">
        <v>2694</v>
      </c>
      <c r="G417" s="63" t="str">
        <f>A417&amp;" - "&amp;F417</f>
        <v>3 - Outcome based codes</v>
      </c>
      <c r="H417" s="52" t="s">
        <v>1625</v>
      </c>
      <c r="I417" s="63" t="str">
        <f>IF(B417="","",A417&amp;"."&amp;B417&amp;" - "&amp;H417)</f>
        <v>3.5 - Safeguarding incident</v>
      </c>
      <c r="J417" s="52" t="s">
        <v>2692</v>
      </c>
      <c r="K417" s="63" t="str">
        <f>IF(C417="","",A417&amp;"."&amp;B417&amp;"."&amp;C417&amp;" - "&amp;J417)</f>
        <v>3.5.3 - External escalation</v>
      </c>
      <c r="L417" s="52" t="s">
        <v>2689</v>
      </c>
      <c r="M417" s="63" t="str">
        <f>IF(D417="","",A417&amp;"."&amp;B417&amp;"."&amp;C417&amp;"."&amp;D417&amp;" - "&amp;L417)</f>
        <v>3.5.3.1 - Reported to external body</v>
      </c>
      <c r="N417" s="65" t="str">
        <f>IF(NOT(ISBLANK(L417)),L417,
IF(NOT(ISBLANK(J417)),J417,
IF(NOT(ISBLANK(H417)),H417,
IF(NOT(ISBLANK(F417)),F417))))</f>
        <v>Reported to external body</v>
      </c>
      <c r="O417" s="65" t="str">
        <f>Table1[Full Reference Number]&amp;" - "&amp;Table1[Final Code level Name]</f>
        <v>3.5.3.1 - Reported to external body</v>
      </c>
      <c r="P417" s="66" t="s">
        <v>2688</v>
      </c>
      <c r="Q417" s="66" t="s">
        <v>1743</v>
      </c>
      <c r="R417" s="52"/>
      <c r="S417" s="52"/>
      <c r="T417" s="52"/>
      <c r="U417" s="52"/>
      <c r="V417" s="52"/>
      <c r="W417" s="52"/>
      <c r="X417" s="52"/>
      <c r="Y417" s="52"/>
      <c r="Z417" s="52"/>
      <c r="AA417" s="52"/>
      <c r="AB417" s="52"/>
      <c r="AC417" s="52"/>
      <c r="AD417" s="52"/>
      <c r="AE417" s="52"/>
      <c r="AF417" s="52"/>
      <c r="AG417" s="52" t="s">
        <v>2686</v>
      </c>
    </row>
    <row r="418" spans="1:33" ht="15" customHeight="1" x14ac:dyDescent="0.25">
      <c r="A418" s="52">
        <f t="shared" si="159"/>
        <v>3</v>
      </c>
      <c r="B418" s="52">
        <f t="shared" si="160"/>
        <v>5</v>
      </c>
      <c r="C418" s="52">
        <f t="shared" si="161"/>
        <v>3</v>
      </c>
      <c r="D418" s="52">
        <f t="shared" si="162"/>
        <v>2</v>
      </c>
      <c r="E418" s="61" t="str">
        <f>A418&amp;IF(B418="","","."&amp;B418)&amp;IF(C418="","","."&amp;C418)&amp;IF(D418="","","."&amp;D418)</f>
        <v>3.5.3.2</v>
      </c>
      <c r="F418" s="52" t="s">
        <v>2694</v>
      </c>
      <c r="G418" s="63" t="str">
        <f>A418&amp;" - "&amp;F418</f>
        <v>3 - Outcome based codes</v>
      </c>
      <c r="H418" s="52" t="s">
        <v>1625</v>
      </c>
      <c r="I418" s="63" t="str">
        <f>IF(B418="","",A418&amp;"."&amp;B418&amp;" - "&amp;H418)</f>
        <v>3.5 - Safeguarding incident</v>
      </c>
      <c r="J418" s="52" t="s">
        <v>2692</v>
      </c>
      <c r="K418" s="63" t="str">
        <f>IF(C418="","",A418&amp;"."&amp;B418&amp;"."&amp;C418&amp;" - "&amp;J418)</f>
        <v>3.5.3 - External escalation</v>
      </c>
      <c r="L418" s="52" t="s">
        <v>2690</v>
      </c>
      <c r="M418" s="63" t="str">
        <f>IF(D418="","",A418&amp;"."&amp;B418&amp;"."&amp;C418&amp;"."&amp;D418&amp;" - "&amp;L418)</f>
        <v>3.5.3.2 - Date reported to external body</v>
      </c>
      <c r="N418" s="65" t="str">
        <f>IF(NOT(ISBLANK(L418)),L418,
IF(NOT(ISBLANK(J418)),J418,
IF(NOT(ISBLANK(H418)),H418,
IF(NOT(ISBLANK(F418)),F418))))</f>
        <v>Date reported to external body</v>
      </c>
      <c r="O418" s="65" t="str">
        <f>Table1[Full Reference Number]&amp;" - "&amp;Table1[Final Code level Name]</f>
        <v>3.5.3.2 - Date reported to external body</v>
      </c>
      <c r="P418" s="66"/>
      <c r="Q418" s="66" t="s">
        <v>1749</v>
      </c>
      <c r="R418" s="52"/>
      <c r="S418" s="52"/>
      <c r="T418" s="52"/>
      <c r="U418" s="52"/>
      <c r="V418" s="52"/>
      <c r="W418" s="52"/>
      <c r="X418" s="52"/>
      <c r="Y418" s="52"/>
      <c r="Z418" s="52"/>
      <c r="AA418" s="52"/>
      <c r="AB418" s="52"/>
      <c r="AC418" s="52"/>
      <c r="AD418" s="52"/>
      <c r="AE418" s="52"/>
      <c r="AF418" s="52"/>
      <c r="AG418" s="52"/>
    </row>
    <row r="419" spans="1:33" ht="15" customHeight="1" x14ac:dyDescent="0.25">
      <c r="A419" s="52">
        <f t="shared" si="159"/>
        <v>3</v>
      </c>
      <c r="B419" s="52">
        <f t="shared" si="160"/>
        <v>5</v>
      </c>
      <c r="C419" s="52">
        <f t="shared" si="161"/>
        <v>3</v>
      </c>
      <c r="D419" s="52">
        <f t="shared" si="162"/>
        <v>3</v>
      </c>
      <c r="E419" s="61" t="str">
        <f>A419&amp;IF(B419="","","."&amp;B419)&amp;IF(C419="","","."&amp;C419)&amp;IF(D419="","","."&amp;D419)</f>
        <v>3.5.3.3</v>
      </c>
      <c r="F419" s="52" t="s">
        <v>2694</v>
      </c>
      <c r="G419" s="63" t="str">
        <f>A419&amp;" - "&amp;F419</f>
        <v>3 - Outcome based codes</v>
      </c>
      <c r="H419" s="52" t="s">
        <v>1625</v>
      </c>
      <c r="I419" s="63" t="str">
        <f>IF(B419="","",A419&amp;"."&amp;B419&amp;" - "&amp;H419)</f>
        <v>3.5 - Safeguarding incident</v>
      </c>
      <c r="J419" s="52" t="s">
        <v>2692</v>
      </c>
      <c r="K419" s="63" t="str">
        <f>IF(C419="","",A419&amp;"."&amp;B419&amp;"."&amp;C419&amp;" - "&amp;J419)</f>
        <v>3.5.3 - External escalation</v>
      </c>
      <c r="L419" s="52" t="s">
        <v>2691</v>
      </c>
      <c r="M419" s="63" t="str">
        <f>IF(D419="","",A419&amp;"."&amp;B419&amp;"."&amp;C419&amp;"."&amp;D419&amp;" - "&amp;L419)</f>
        <v>3.5.3.3 - Details of external report/s</v>
      </c>
      <c r="N419" s="65" t="str">
        <f>IF(NOT(ISBLANK(L419)),L419,
IF(NOT(ISBLANK(J419)),J419,
IF(NOT(ISBLANK(H419)),H419,
IF(NOT(ISBLANK(F419)),F419))))</f>
        <v>Details of external report/s</v>
      </c>
      <c r="O419" s="65" t="str">
        <f>Table1[Full Reference Number]&amp;" - "&amp;Table1[Final Code level Name]</f>
        <v>3.5.3.3 - Details of external report/s</v>
      </c>
      <c r="P419" s="66"/>
      <c r="Q419" s="66" t="s">
        <v>1744</v>
      </c>
      <c r="R419" s="52"/>
      <c r="S419" s="52"/>
      <c r="T419" s="52"/>
      <c r="U419" s="52"/>
      <c r="V419" s="52"/>
      <c r="W419" s="52"/>
      <c r="X419" s="52"/>
      <c r="Y419" s="52"/>
      <c r="Z419" s="52"/>
      <c r="AA419" s="52"/>
      <c r="AB419" s="52"/>
      <c r="AC419" s="52"/>
      <c r="AD419" s="52"/>
      <c r="AE419" s="52"/>
      <c r="AF419" s="52"/>
      <c r="AG419" s="52"/>
    </row>
    <row r="420" spans="1:33" s="48" customFormat="1" ht="14.25" customHeight="1" x14ac:dyDescent="0.25">
      <c r="A420" s="52">
        <f t="shared" si="159"/>
        <v>3</v>
      </c>
      <c r="B420" s="52">
        <f t="shared" si="160"/>
        <v>6</v>
      </c>
      <c r="C420" s="52" t="str">
        <f t="shared" si="161"/>
        <v/>
      </c>
      <c r="D420" s="52" t="str">
        <f t="shared" si="162"/>
        <v/>
      </c>
      <c r="E420" s="61" t="str">
        <f t="shared" si="134"/>
        <v>3.6</v>
      </c>
      <c r="F420" s="52" t="s">
        <v>2694</v>
      </c>
      <c r="G420" s="52" t="str">
        <f t="shared" si="124"/>
        <v>3 - Outcome based codes</v>
      </c>
      <c r="H420" s="52" t="s">
        <v>1626</v>
      </c>
      <c r="I420" s="52" t="str">
        <f t="shared" si="125"/>
        <v>3.6 - Information governance incident</v>
      </c>
      <c r="J420" s="52"/>
      <c r="K420" s="52" t="str">
        <f t="shared" si="126"/>
        <v/>
      </c>
      <c r="L420" s="52"/>
      <c r="M420" s="52" t="str">
        <f t="shared" si="127"/>
        <v/>
      </c>
      <c r="N420" s="56" t="str">
        <f t="shared" si="128"/>
        <v>Information governance incident</v>
      </c>
      <c r="O420" s="56" t="str">
        <f>Table1[Full Reference Number]&amp;" - "&amp;Table1[Final Code level Name]</f>
        <v>3.6 - Information governance incident</v>
      </c>
      <c r="P420" s="56"/>
      <c r="Q420" s="52" t="s">
        <v>837</v>
      </c>
      <c r="R420" s="52" t="s">
        <v>1561</v>
      </c>
      <c r="S420" s="52" t="s">
        <v>1746</v>
      </c>
      <c r="T420" s="52" t="s">
        <v>1561</v>
      </c>
      <c r="U420" s="52" t="s">
        <v>47</v>
      </c>
      <c r="V420" s="52" t="s">
        <v>1727</v>
      </c>
      <c r="W420" s="52" t="str">
        <f>Table1[[#This Row],[Standard code for all incident types (Y/N)]]</f>
        <v xml:space="preserve">No </v>
      </c>
      <c r="X420" s="52" t="str">
        <f>Table1[[#This Row],[Standard Opt/Mandatory]]</f>
        <v>n/a</v>
      </c>
      <c r="Y420" s="52" t="str">
        <f>Table1[[#This Row],[Standard code for all incident types (Y/N)]]</f>
        <v xml:space="preserve">No </v>
      </c>
      <c r="Z420" s="52" t="str">
        <f>Table1[[#This Row],[Standard Opt/Mandatory]]</f>
        <v>n/a</v>
      </c>
      <c r="AA420" s="52" t="str">
        <f>Table1[[#This Row],[Standard code for all incident types (Y/N)]]</f>
        <v xml:space="preserve">No </v>
      </c>
      <c r="AB420" s="52" t="str">
        <f>Table1[[#This Row],[Standard Opt/Mandatory]]</f>
        <v>n/a</v>
      </c>
      <c r="AC420" s="52" t="str">
        <f>Table1[[#This Row],[Standard code for all incident types (Y/N)]]</f>
        <v xml:space="preserve">No </v>
      </c>
      <c r="AD420" s="52" t="str">
        <f>Table1[[#This Row],[Standard Opt/Mandatory]]</f>
        <v>n/a</v>
      </c>
      <c r="AE420" s="52" t="str">
        <f>Table1[[#This Row],[Standard code for all incident types (Y/N)]]</f>
        <v xml:space="preserve">No </v>
      </c>
      <c r="AF420" s="52" t="str">
        <f>Table1[[#This Row],[Standard Opt/Mandatory]]</f>
        <v>n/a</v>
      </c>
      <c r="AG420" s="52"/>
    </row>
    <row r="421" spans="1:33" s="48" customFormat="1" ht="14.25" customHeight="1" x14ac:dyDescent="0.25">
      <c r="A421" s="52">
        <f t="shared" si="159"/>
        <v>3</v>
      </c>
      <c r="B421" s="52">
        <f t="shared" si="160"/>
        <v>6</v>
      </c>
      <c r="C421" s="52">
        <f t="shared" si="161"/>
        <v>1</v>
      </c>
      <c r="D421" s="52" t="str">
        <f t="shared" si="162"/>
        <v/>
      </c>
      <c r="E421" s="61" t="str">
        <f t="shared" si="134"/>
        <v>3.6.1</v>
      </c>
      <c r="F421" s="52" t="s">
        <v>2694</v>
      </c>
      <c r="G421" s="52" t="str">
        <f t="shared" si="124"/>
        <v>3 - Outcome based codes</v>
      </c>
      <c r="H421" s="52" t="s">
        <v>1626</v>
      </c>
      <c r="I421" s="52" t="str">
        <f t="shared" si="125"/>
        <v>3.6 - Information governance incident</v>
      </c>
      <c r="J421" s="52" t="s">
        <v>2882</v>
      </c>
      <c r="K421" s="52" t="str">
        <f t="shared" si="126"/>
        <v>3.6.1 - Ig toolkit severity level (HSCIC)</v>
      </c>
      <c r="L421" s="52"/>
      <c r="M421" s="52" t="str">
        <f t="shared" si="127"/>
        <v/>
      </c>
      <c r="N421" s="56" t="str">
        <f t="shared" si="128"/>
        <v>Ig toolkit severity level (HSCIC)</v>
      </c>
      <c r="O421" s="56" t="str">
        <f>Table1[Full Reference Number]&amp;" - "&amp;Table1[Final Code level Name]</f>
        <v>3.6.1 - Ig toolkit severity level (HSCIC)</v>
      </c>
      <c r="P421" s="56"/>
      <c r="Q421" s="52" t="s">
        <v>837</v>
      </c>
      <c r="R421" s="52" t="s">
        <v>1561</v>
      </c>
      <c r="S421" s="52" t="s">
        <v>1746</v>
      </c>
      <c r="T421" s="52" t="s">
        <v>1561</v>
      </c>
      <c r="U421" s="52" t="s">
        <v>47</v>
      </c>
      <c r="V421" s="52" t="s">
        <v>1727</v>
      </c>
      <c r="W421" s="52" t="str">
        <f>Table1[[#This Row],[Standard code for all incident types (Y/N)]]</f>
        <v xml:space="preserve">No </v>
      </c>
      <c r="X421" s="52" t="str">
        <f>Table1[[#This Row],[Standard Opt/Mandatory]]</f>
        <v>n/a</v>
      </c>
      <c r="Y421" s="52" t="str">
        <f>Table1[[#This Row],[Standard code for all incident types (Y/N)]]</f>
        <v xml:space="preserve">No </v>
      </c>
      <c r="Z421" s="52" t="str">
        <f>Table1[[#This Row],[Standard Opt/Mandatory]]</f>
        <v>n/a</v>
      </c>
      <c r="AA421" s="52" t="str">
        <f>Table1[[#This Row],[Standard code for all incident types (Y/N)]]</f>
        <v xml:space="preserve">No </v>
      </c>
      <c r="AB421" s="52" t="str">
        <f>Table1[[#This Row],[Standard Opt/Mandatory]]</f>
        <v>n/a</v>
      </c>
      <c r="AC421" s="52" t="str">
        <f>Table1[[#This Row],[Standard code for all incident types (Y/N)]]</f>
        <v xml:space="preserve">No </v>
      </c>
      <c r="AD421" s="52" t="str">
        <f>Table1[[#This Row],[Standard Opt/Mandatory]]</f>
        <v>n/a</v>
      </c>
      <c r="AE421" s="52" t="str">
        <f>Table1[[#This Row],[Standard code for all incident types (Y/N)]]</f>
        <v xml:space="preserve">No </v>
      </c>
      <c r="AF421" s="52" t="str">
        <f>Table1[[#This Row],[Standard Opt/Mandatory]]</f>
        <v>n/a</v>
      </c>
      <c r="AG421" s="52"/>
    </row>
    <row r="422" spans="1:33" ht="15" customHeight="1" x14ac:dyDescent="0.25">
      <c r="A422" s="52">
        <f t="shared" si="159"/>
        <v>3</v>
      </c>
      <c r="B422" s="52">
        <f t="shared" si="160"/>
        <v>6</v>
      </c>
      <c r="C422" s="52">
        <f t="shared" si="161"/>
        <v>1</v>
      </c>
      <c r="D422" s="52">
        <f t="shared" si="162"/>
        <v>1</v>
      </c>
      <c r="E422" s="61" t="str">
        <f t="shared" si="134"/>
        <v>3.6.1.1</v>
      </c>
      <c r="F422" s="52" t="s">
        <v>2694</v>
      </c>
      <c r="G422" s="52" t="str">
        <f t="shared" si="124"/>
        <v>3 - Outcome based codes</v>
      </c>
      <c r="H422" s="52" t="s">
        <v>1626</v>
      </c>
      <c r="I422" s="52" t="str">
        <f t="shared" si="125"/>
        <v>3.6 - Information governance incident</v>
      </c>
      <c r="J422" s="52" t="s">
        <v>2882</v>
      </c>
      <c r="K422" s="52" t="str">
        <f t="shared" si="126"/>
        <v>3.6.1 - Ig toolkit severity level (HSCIC)</v>
      </c>
      <c r="L422" s="52" t="s">
        <v>2852</v>
      </c>
      <c r="M422" s="52" t="str">
        <f t="shared" si="127"/>
        <v>3.6.1.1 - Below level 1</v>
      </c>
      <c r="N422" s="56" t="str">
        <f t="shared" si="128"/>
        <v>Below level 1</v>
      </c>
      <c r="O422" s="56" t="str">
        <f>Table1[Full Reference Number]&amp;" - "&amp;Table1[Final Code level Name]</f>
        <v>3.6.1.1 - Below level 1</v>
      </c>
      <c r="P422" s="56"/>
      <c r="Q422" s="52" t="s">
        <v>1728</v>
      </c>
      <c r="R422" s="52" t="s">
        <v>1561</v>
      </c>
      <c r="S422" s="52" t="s">
        <v>1746</v>
      </c>
      <c r="T422" s="52" t="s">
        <v>1561</v>
      </c>
      <c r="U422" s="52" t="s">
        <v>47</v>
      </c>
      <c r="V422" s="52" t="s">
        <v>2655</v>
      </c>
      <c r="W422" s="52" t="str">
        <f>Table1[[#This Row],[Standard code for all incident types (Y/N)]]</f>
        <v xml:space="preserve">No </v>
      </c>
      <c r="X422" s="52" t="str">
        <f>Table1[[#This Row],[Standard Opt/Mandatory]]</f>
        <v>n/a</v>
      </c>
      <c r="Y422" s="52" t="str">
        <f>Table1[[#This Row],[Standard code for all incident types (Y/N)]]</f>
        <v xml:space="preserve">No </v>
      </c>
      <c r="Z422" s="52" t="str">
        <f>Table1[[#This Row],[Standard Opt/Mandatory]]</f>
        <v>n/a</v>
      </c>
      <c r="AA422" s="52" t="str">
        <f>Table1[[#This Row],[Standard code for all incident types (Y/N)]]</f>
        <v xml:space="preserve">No </v>
      </c>
      <c r="AB422" s="52" t="str">
        <f>Table1[[#This Row],[Standard Opt/Mandatory]]</f>
        <v>n/a</v>
      </c>
      <c r="AC422" s="52" t="str">
        <f>Table1[[#This Row],[Standard code for all incident types (Y/N)]]</f>
        <v xml:space="preserve">No </v>
      </c>
      <c r="AD422" s="52" t="str">
        <f>Table1[[#This Row],[Standard Opt/Mandatory]]</f>
        <v>n/a</v>
      </c>
      <c r="AE422" s="52" t="str">
        <f>Table1[[#This Row],[Standard code for all incident types (Y/N)]]</f>
        <v xml:space="preserve">No </v>
      </c>
      <c r="AF422" s="52" t="str">
        <f>Table1[[#This Row],[Standard Opt/Mandatory]]</f>
        <v>n/a</v>
      </c>
      <c r="AG422" s="52"/>
    </row>
    <row r="423" spans="1:33" ht="15" customHeight="1" x14ac:dyDescent="0.25">
      <c r="A423" s="52">
        <f t="shared" si="159"/>
        <v>3</v>
      </c>
      <c r="B423" s="52">
        <f t="shared" si="160"/>
        <v>6</v>
      </c>
      <c r="C423" s="52">
        <f t="shared" si="161"/>
        <v>1</v>
      </c>
      <c r="D423" s="52">
        <f t="shared" si="162"/>
        <v>2</v>
      </c>
      <c r="E423" s="61" t="str">
        <f t="shared" si="134"/>
        <v>3.6.1.2</v>
      </c>
      <c r="F423" s="52" t="s">
        <v>2694</v>
      </c>
      <c r="G423" s="52" t="str">
        <f t="shared" si="124"/>
        <v>3 - Outcome based codes</v>
      </c>
      <c r="H423" s="52" t="s">
        <v>1626</v>
      </c>
      <c r="I423" s="52" t="str">
        <f t="shared" si="125"/>
        <v>3.6 - Information governance incident</v>
      </c>
      <c r="J423" s="52" t="s">
        <v>2882</v>
      </c>
      <c r="K423" s="52" t="str">
        <f t="shared" si="126"/>
        <v>3.6.1 - Ig toolkit severity level (HSCIC)</v>
      </c>
      <c r="L423" s="52" t="s">
        <v>1527</v>
      </c>
      <c r="M423" s="52" t="str">
        <f t="shared" si="127"/>
        <v>3.6.1.2 - Level 1</v>
      </c>
      <c r="N423" s="56" t="str">
        <f t="shared" si="128"/>
        <v>Level 1</v>
      </c>
      <c r="O423" s="56" t="str">
        <f>Table1[Full Reference Number]&amp;" - "&amp;Table1[Final Code level Name]</f>
        <v>3.6.1.2 - Level 1</v>
      </c>
      <c r="P423" s="56"/>
      <c r="Q423" s="52" t="s">
        <v>1728</v>
      </c>
      <c r="R423" s="52" t="s">
        <v>1561</v>
      </c>
      <c r="S423" s="52" t="s">
        <v>1746</v>
      </c>
      <c r="T423" s="52" t="s">
        <v>1561</v>
      </c>
      <c r="U423" s="52" t="s">
        <v>47</v>
      </c>
      <c r="V423" s="52" t="s">
        <v>2655</v>
      </c>
      <c r="W423" s="52" t="str">
        <f>Table1[[#This Row],[Standard code for all incident types (Y/N)]]</f>
        <v xml:space="preserve">No </v>
      </c>
      <c r="X423" s="52" t="str">
        <f>Table1[[#This Row],[Standard Opt/Mandatory]]</f>
        <v>n/a</v>
      </c>
      <c r="Y423" s="52" t="str">
        <f>Table1[[#This Row],[Standard code for all incident types (Y/N)]]</f>
        <v xml:space="preserve">No </v>
      </c>
      <c r="Z423" s="52" t="str">
        <f>Table1[[#This Row],[Standard Opt/Mandatory]]</f>
        <v>n/a</v>
      </c>
      <c r="AA423" s="52" t="str">
        <f>Table1[[#This Row],[Standard code for all incident types (Y/N)]]</f>
        <v xml:space="preserve">No </v>
      </c>
      <c r="AB423" s="52" t="str">
        <f>Table1[[#This Row],[Standard Opt/Mandatory]]</f>
        <v>n/a</v>
      </c>
      <c r="AC423" s="52" t="str">
        <f>Table1[[#This Row],[Standard code for all incident types (Y/N)]]</f>
        <v xml:space="preserve">No </v>
      </c>
      <c r="AD423" s="52" t="str">
        <f>Table1[[#This Row],[Standard Opt/Mandatory]]</f>
        <v>n/a</v>
      </c>
      <c r="AE423" s="52" t="str">
        <f>Table1[[#This Row],[Standard code for all incident types (Y/N)]]</f>
        <v xml:space="preserve">No </v>
      </c>
      <c r="AF423" s="52" t="str">
        <f>Table1[[#This Row],[Standard Opt/Mandatory]]</f>
        <v>n/a</v>
      </c>
      <c r="AG423" s="52" t="s">
        <v>2686</v>
      </c>
    </row>
    <row r="424" spans="1:33" ht="15" customHeight="1" x14ac:dyDescent="0.25">
      <c r="A424" s="52">
        <f t="shared" si="159"/>
        <v>3</v>
      </c>
      <c r="B424" s="52">
        <f t="shared" si="160"/>
        <v>6</v>
      </c>
      <c r="C424" s="52">
        <f t="shared" si="161"/>
        <v>1</v>
      </c>
      <c r="D424" s="52">
        <f t="shared" si="162"/>
        <v>3</v>
      </c>
      <c r="E424" s="61" t="str">
        <f t="shared" si="134"/>
        <v>3.6.1.3</v>
      </c>
      <c r="F424" s="52" t="s">
        <v>2694</v>
      </c>
      <c r="G424" s="52" t="str">
        <f t="shared" si="124"/>
        <v>3 - Outcome based codes</v>
      </c>
      <c r="H424" s="52" t="s">
        <v>1626</v>
      </c>
      <c r="I424" s="52" t="str">
        <f t="shared" si="125"/>
        <v>3.6 - Information governance incident</v>
      </c>
      <c r="J424" s="52" t="s">
        <v>2882</v>
      </c>
      <c r="K424" s="52" t="str">
        <f t="shared" si="126"/>
        <v>3.6.1 - Ig toolkit severity level (HSCIC)</v>
      </c>
      <c r="L424" s="52" t="s">
        <v>1528</v>
      </c>
      <c r="M424" s="52" t="str">
        <f t="shared" si="127"/>
        <v>3.6.1.3 - Level 2</v>
      </c>
      <c r="N424" s="56" t="str">
        <f t="shared" si="128"/>
        <v>Level 2</v>
      </c>
      <c r="O424" s="56" t="str">
        <f>Table1[Full Reference Number]&amp;" - "&amp;Table1[Final Code level Name]</f>
        <v>3.6.1.3 - Level 2</v>
      </c>
      <c r="P424" s="56"/>
      <c r="Q424" s="52" t="s">
        <v>1728</v>
      </c>
      <c r="R424" s="52" t="s">
        <v>1561</v>
      </c>
      <c r="S424" s="52" t="s">
        <v>1746</v>
      </c>
      <c r="T424" s="52" t="s">
        <v>1561</v>
      </c>
      <c r="U424" s="52" t="s">
        <v>47</v>
      </c>
      <c r="V424" s="52" t="s">
        <v>2655</v>
      </c>
      <c r="W424" s="52" t="str">
        <f>Table1[[#This Row],[Standard code for all incident types (Y/N)]]</f>
        <v xml:space="preserve">No </v>
      </c>
      <c r="X424" s="52" t="str">
        <f>Table1[[#This Row],[Standard Opt/Mandatory]]</f>
        <v>n/a</v>
      </c>
      <c r="Y424" s="52" t="str">
        <f>Table1[[#This Row],[Standard code for all incident types (Y/N)]]</f>
        <v xml:space="preserve">No </v>
      </c>
      <c r="Z424" s="52" t="str">
        <f>Table1[[#This Row],[Standard Opt/Mandatory]]</f>
        <v>n/a</v>
      </c>
      <c r="AA424" s="52" t="str">
        <f>Table1[[#This Row],[Standard code for all incident types (Y/N)]]</f>
        <v xml:space="preserve">No </v>
      </c>
      <c r="AB424" s="52" t="str">
        <f>Table1[[#This Row],[Standard Opt/Mandatory]]</f>
        <v>n/a</v>
      </c>
      <c r="AC424" s="52" t="str">
        <f>Table1[[#This Row],[Standard code for all incident types (Y/N)]]</f>
        <v xml:space="preserve">No </v>
      </c>
      <c r="AD424" s="52" t="str">
        <f>Table1[[#This Row],[Standard Opt/Mandatory]]</f>
        <v>n/a</v>
      </c>
      <c r="AE424" s="52" t="str">
        <f>Table1[[#This Row],[Standard code for all incident types (Y/N)]]</f>
        <v xml:space="preserve">No </v>
      </c>
      <c r="AF424" s="52" t="str">
        <f>Table1[[#This Row],[Standard Opt/Mandatory]]</f>
        <v>n/a</v>
      </c>
      <c r="AG424" s="52" t="s">
        <v>2686</v>
      </c>
    </row>
    <row r="425" spans="1:33" ht="15" customHeight="1" x14ac:dyDescent="0.25">
      <c r="A425" s="52">
        <f t="shared" si="159"/>
        <v>3</v>
      </c>
      <c r="B425" s="52">
        <f t="shared" si="160"/>
        <v>6</v>
      </c>
      <c r="C425" s="52">
        <f t="shared" si="161"/>
        <v>2</v>
      </c>
      <c r="D425" s="52" t="str">
        <f t="shared" si="162"/>
        <v/>
      </c>
      <c r="E425" s="61" t="str">
        <f t="shared" si="134"/>
        <v>3.6.2</v>
      </c>
      <c r="F425" s="52" t="s">
        <v>2694</v>
      </c>
      <c r="G425" s="52" t="str">
        <f t="shared" si="124"/>
        <v>3 - Outcome based codes</v>
      </c>
      <c r="H425" s="52" t="s">
        <v>1626</v>
      </c>
      <c r="I425" s="52" t="str">
        <f t="shared" si="125"/>
        <v>3.6 - Information governance incident</v>
      </c>
      <c r="J425" s="52" t="s">
        <v>2883</v>
      </c>
      <c r="K425" s="52" t="str">
        <f t="shared" si="126"/>
        <v>3.6.2 - Number of records involved (HSCIC)</v>
      </c>
      <c r="L425" s="52"/>
      <c r="M425" s="52" t="str">
        <f t="shared" si="127"/>
        <v/>
      </c>
      <c r="N425" s="56" t="str">
        <f t="shared" si="128"/>
        <v>Number of records involved (HSCIC)</v>
      </c>
      <c r="O425" s="56" t="str">
        <f>Table1[Full Reference Number]&amp;" - "&amp;Table1[Final Code level Name]</f>
        <v>3.6.2 - Number of records involved (HSCIC)</v>
      </c>
      <c r="P425" s="56" t="s">
        <v>2656</v>
      </c>
      <c r="Q425" s="52" t="s">
        <v>134</v>
      </c>
      <c r="R425" s="52" t="s">
        <v>1561</v>
      </c>
      <c r="S425" s="52" t="s">
        <v>1746</v>
      </c>
      <c r="T425" s="52" t="s">
        <v>1561</v>
      </c>
      <c r="U425" s="52" t="s">
        <v>47</v>
      </c>
      <c r="V425" s="52" t="s">
        <v>1727</v>
      </c>
      <c r="W425" s="52" t="str">
        <f>Table1[[#This Row],[Standard code for all incident types (Y/N)]]</f>
        <v xml:space="preserve">No </v>
      </c>
      <c r="X425" s="52" t="str">
        <f>Table1[[#This Row],[Standard Opt/Mandatory]]</f>
        <v>n/a</v>
      </c>
      <c r="Y425" s="52" t="str">
        <f>Table1[[#This Row],[Standard code for all incident types (Y/N)]]</f>
        <v xml:space="preserve">No </v>
      </c>
      <c r="Z425" s="52" t="str">
        <f>Table1[[#This Row],[Standard Opt/Mandatory]]</f>
        <v>n/a</v>
      </c>
      <c r="AA425" s="52" t="str">
        <f>Table1[[#This Row],[Standard code for all incident types (Y/N)]]</f>
        <v xml:space="preserve">No </v>
      </c>
      <c r="AB425" s="52" t="str">
        <f>Table1[[#This Row],[Standard Opt/Mandatory]]</f>
        <v>n/a</v>
      </c>
      <c r="AC425" s="52" t="str">
        <f>Table1[[#This Row],[Standard code for all incident types (Y/N)]]</f>
        <v xml:space="preserve">No </v>
      </c>
      <c r="AD425" s="52" t="str">
        <f>Table1[[#This Row],[Standard Opt/Mandatory]]</f>
        <v>n/a</v>
      </c>
      <c r="AE425" s="52" t="str">
        <f>Table1[[#This Row],[Standard code for all incident types (Y/N)]]</f>
        <v xml:space="preserve">No </v>
      </c>
      <c r="AF425" s="52" t="str">
        <f>Table1[[#This Row],[Standard Opt/Mandatory]]</f>
        <v>n/a</v>
      </c>
      <c r="AG425" s="52"/>
    </row>
    <row r="426" spans="1:33" s="48" customFormat="1" ht="15" customHeight="1" x14ac:dyDescent="0.25">
      <c r="A426" s="52">
        <f t="shared" si="159"/>
        <v>3</v>
      </c>
      <c r="B426" s="52">
        <f t="shared" si="160"/>
        <v>6</v>
      </c>
      <c r="C426" s="52">
        <f t="shared" si="161"/>
        <v>3</v>
      </c>
      <c r="D426" s="52" t="str">
        <f t="shared" si="162"/>
        <v/>
      </c>
      <c r="E426" s="61" t="str">
        <f t="shared" si="134"/>
        <v>3.6.3</v>
      </c>
      <c r="F426" s="52" t="s">
        <v>2694</v>
      </c>
      <c r="G426" s="52" t="str">
        <f t="shared" si="124"/>
        <v>3 - Outcome based codes</v>
      </c>
      <c r="H426" s="52" t="s">
        <v>1626</v>
      </c>
      <c r="I426" s="52" t="str">
        <f t="shared" si="125"/>
        <v>3.6 - Information governance incident</v>
      </c>
      <c r="J426" s="52" t="s">
        <v>2884</v>
      </c>
      <c r="K426" s="52" t="str">
        <f t="shared" si="126"/>
        <v>3.6.3 - Breach type (HSCIC)</v>
      </c>
      <c r="L426" s="52"/>
      <c r="M426" s="52" t="str">
        <f t="shared" si="127"/>
        <v/>
      </c>
      <c r="N426" s="56" t="str">
        <f t="shared" si="128"/>
        <v>Breach type (HSCIC)</v>
      </c>
      <c r="O426" s="56" t="str">
        <f>Table1[Full Reference Number]&amp;" - "&amp;Table1[Final Code level Name]</f>
        <v>3.6.3 - Breach type (HSCIC)</v>
      </c>
      <c r="P426" s="56"/>
      <c r="Q426" s="52" t="s">
        <v>837</v>
      </c>
      <c r="R426" s="52" t="s">
        <v>1561</v>
      </c>
      <c r="S426" s="52" t="s">
        <v>1746</v>
      </c>
      <c r="T426" s="52" t="s">
        <v>1561</v>
      </c>
      <c r="U426" s="52" t="s">
        <v>47</v>
      </c>
      <c r="V426" s="52" t="s">
        <v>1727</v>
      </c>
      <c r="W426" s="52" t="str">
        <f>Table1[[#This Row],[Standard code for all incident types (Y/N)]]</f>
        <v xml:space="preserve">No </v>
      </c>
      <c r="X426" s="52" t="str">
        <f>Table1[[#This Row],[Standard Opt/Mandatory]]</f>
        <v>n/a</v>
      </c>
      <c r="Y426" s="52" t="str">
        <f>Table1[[#This Row],[Standard code for all incident types (Y/N)]]</f>
        <v xml:space="preserve">No </v>
      </c>
      <c r="Z426" s="52" t="str">
        <f>Table1[[#This Row],[Standard Opt/Mandatory]]</f>
        <v>n/a</v>
      </c>
      <c r="AA426" s="52" t="str">
        <f>Table1[[#This Row],[Standard code for all incident types (Y/N)]]</f>
        <v xml:space="preserve">No </v>
      </c>
      <c r="AB426" s="52" t="str">
        <f>Table1[[#This Row],[Standard Opt/Mandatory]]</f>
        <v>n/a</v>
      </c>
      <c r="AC426" s="52" t="str">
        <f>Table1[[#This Row],[Standard code for all incident types (Y/N)]]</f>
        <v xml:space="preserve">No </v>
      </c>
      <c r="AD426" s="52" t="str">
        <f>Table1[[#This Row],[Standard Opt/Mandatory]]</f>
        <v>n/a</v>
      </c>
      <c r="AE426" s="52" t="str">
        <f>Table1[[#This Row],[Standard code for all incident types (Y/N)]]</f>
        <v xml:space="preserve">No </v>
      </c>
      <c r="AF426" s="52" t="str">
        <f>Table1[[#This Row],[Standard Opt/Mandatory]]</f>
        <v>n/a</v>
      </c>
      <c r="AG426" s="52"/>
    </row>
    <row r="427" spans="1:33" ht="15" customHeight="1" x14ac:dyDescent="0.25">
      <c r="A427" s="52">
        <f t="shared" si="159"/>
        <v>3</v>
      </c>
      <c r="B427" s="52">
        <f t="shared" si="160"/>
        <v>6</v>
      </c>
      <c r="C427" s="52">
        <f t="shared" si="161"/>
        <v>3</v>
      </c>
      <c r="D427" s="52">
        <f t="shared" si="162"/>
        <v>1</v>
      </c>
      <c r="E427" s="61" t="str">
        <f t="shared" si="134"/>
        <v>3.6.3.1</v>
      </c>
      <c r="F427" s="52" t="s">
        <v>2694</v>
      </c>
      <c r="G427" s="52" t="str">
        <f t="shared" si="124"/>
        <v>3 - Outcome based codes</v>
      </c>
      <c r="H427" s="52" t="s">
        <v>1626</v>
      </c>
      <c r="I427" s="52" t="str">
        <f t="shared" si="125"/>
        <v>3.6 - Information governance incident</v>
      </c>
      <c r="J427" s="52" t="s">
        <v>2884</v>
      </c>
      <c r="K427" s="52" t="str">
        <f t="shared" si="126"/>
        <v>3.6.3 - Breach type (HSCIC)</v>
      </c>
      <c r="L427" s="52" t="s">
        <v>1376</v>
      </c>
      <c r="M427" s="52" t="str">
        <f t="shared" si="127"/>
        <v>3.6.3.1 - Corruption or inability to recover electronic data</v>
      </c>
      <c r="N427" s="56" t="str">
        <f t="shared" si="128"/>
        <v>Corruption or inability to recover electronic data</v>
      </c>
      <c r="O427" s="56" t="str">
        <f>Table1[Full Reference Number]&amp;" - "&amp;Table1[Final Code level Name]</f>
        <v>3.6.3.1 - Corruption or inability to recover electronic data</v>
      </c>
      <c r="P427" s="56"/>
      <c r="Q427" s="52" t="s">
        <v>1728</v>
      </c>
      <c r="R427" s="52" t="s">
        <v>1561</v>
      </c>
      <c r="S427" s="52" t="s">
        <v>1746</v>
      </c>
      <c r="T427" s="52" t="s">
        <v>1561</v>
      </c>
      <c r="U427" s="52" t="s">
        <v>47</v>
      </c>
      <c r="V427" s="52" t="s">
        <v>2655</v>
      </c>
      <c r="W427" s="52" t="str">
        <f>Table1[[#This Row],[Standard code for all incident types (Y/N)]]</f>
        <v xml:space="preserve">No </v>
      </c>
      <c r="X427" s="52" t="str">
        <f>Table1[[#This Row],[Standard Opt/Mandatory]]</f>
        <v>n/a</v>
      </c>
      <c r="Y427" s="52" t="str">
        <f>Table1[[#This Row],[Standard code for all incident types (Y/N)]]</f>
        <v xml:space="preserve">No </v>
      </c>
      <c r="Z427" s="52" t="str">
        <f>Table1[[#This Row],[Standard Opt/Mandatory]]</f>
        <v>n/a</v>
      </c>
      <c r="AA427" s="52" t="str">
        <f>Table1[[#This Row],[Standard code for all incident types (Y/N)]]</f>
        <v xml:space="preserve">No </v>
      </c>
      <c r="AB427" s="52" t="str">
        <f>Table1[[#This Row],[Standard Opt/Mandatory]]</f>
        <v>n/a</v>
      </c>
      <c r="AC427" s="52" t="str">
        <f>Table1[[#This Row],[Standard code for all incident types (Y/N)]]</f>
        <v xml:space="preserve">No </v>
      </c>
      <c r="AD427" s="52" t="str">
        <f>Table1[[#This Row],[Standard Opt/Mandatory]]</f>
        <v>n/a</v>
      </c>
      <c r="AE427" s="52" t="str">
        <f>Table1[[#This Row],[Standard code for all incident types (Y/N)]]</f>
        <v xml:space="preserve">No </v>
      </c>
      <c r="AF427" s="52" t="str">
        <f>Table1[[#This Row],[Standard Opt/Mandatory]]</f>
        <v>n/a</v>
      </c>
      <c r="AG427" s="52"/>
    </row>
    <row r="428" spans="1:33" ht="15" customHeight="1" x14ac:dyDescent="0.25">
      <c r="A428" s="52">
        <f t="shared" si="159"/>
        <v>3</v>
      </c>
      <c r="B428" s="52">
        <f t="shared" si="160"/>
        <v>6</v>
      </c>
      <c r="C428" s="52">
        <f t="shared" si="161"/>
        <v>3</v>
      </c>
      <c r="D428" s="52">
        <f t="shared" si="162"/>
        <v>2</v>
      </c>
      <c r="E428" s="61" t="str">
        <f t="shared" si="134"/>
        <v>3.6.3.2</v>
      </c>
      <c r="F428" s="52" t="s">
        <v>2694</v>
      </c>
      <c r="G428" s="52" t="str">
        <f t="shared" si="124"/>
        <v>3 - Outcome based codes</v>
      </c>
      <c r="H428" s="52" t="s">
        <v>1626</v>
      </c>
      <c r="I428" s="52" t="str">
        <f t="shared" si="125"/>
        <v>3.6 - Information governance incident</v>
      </c>
      <c r="J428" s="52" t="s">
        <v>2884</v>
      </c>
      <c r="K428" s="52" t="str">
        <f t="shared" si="126"/>
        <v>3.6.3 - Breach type (HSCIC)</v>
      </c>
      <c r="L428" s="52" t="s">
        <v>2853</v>
      </c>
      <c r="M428" s="52" t="str">
        <f t="shared" si="127"/>
        <v>3.6.3.2 - Disclosed in error</v>
      </c>
      <c r="N428" s="56" t="str">
        <f t="shared" si="128"/>
        <v>Disclosed in error</v>
      </c>
      <c r="O428" s="56" t="str">
        <f>Table1[Full Reference Number]&amp;" - "&amp;Table1[Final Code level Name]</f>
        <v>3.6.3.2 - Disclosed in error</v>
      </c>
      <c r="P428" s="56"/>
      <c r="Q428" s="52" t="s">
        <v>1728</v>
      </c>
      <c r="R428" s="52" t="s">
        <v>1561</v>
      </c>
      <c r="S428" s="52" t="s">
        <v>1746</v>
      </c>
      <c r="T428" s="52" t="s">
        <v>1561</v>
      </c>
      <c r="U428" s="52" t="s">
        <v>47</v>
      </c>
      <c r="V428" s="52" t="s">
        <v>2655</v>
      </c>
      <c r="W428" s="52" t="str">
        <f>Table1[[#This Row],[Standard code for all incident types (Y/N)]]</f>
        <v xml:space="preserve">No </v>
      </c>
      <c r="X428" s="52" t="str">
        <f>Table1[[#This Row],[Standard Opt/Mandatory]]</f>
        <v>n/a</v>
      </c>
      <c r="Y428" s="52" t="str">
        <f>Table1[[#This Row],[Standard code for all incident types (Y/N)]]</f>
        <v xml:space="preserve">No </v>
      </c>
      <c r="Z428" s="52" t="str">
        <f>Table1[[#This Row],[Standard Opt/Mandatory]]</f>
        <v>n/a</v>
      </c>
      <c r="AA428" s="52" t="str">
        <f>Table1[[#This Row],[Standard code for all incident types (Y/N)]]</f>
        <v xml:space="preserve">No </v>
      </c>
      <c r="AB428" s="52" t="str">
        <f>Table1[[#This Row],[Standard Opt/Mandatory]]</f>
        <v>n/a</v>
      </c>
      <c r="AC428" s="52" t="str">
        <f>Table1[[#This Row],[Standard code for all incident types (Y/N)]]</f>
        <v xml:space="preserve">No </v>
      </c>
      <c r="AD428" s="52" t="str">
        <f>Table1[[#This Row],[Standard Opt/Mandatory]]</f>
        <v>n/a</v>
      </c>
      <c r="AE428" s="52" t="str">
        <f>Table1[[#This Row],[Standard code for all incident types (Y/N)]]</f>
        <v xml:space="preserve">No </v>
      </c>
      <c r="AF428" s="52" t="str">
        <f>Table1[[#This Row],[Standard Opt/Mandatory]]</f>
        <v>n/a</v>
      </c>
      <c r="AG428" s="52"/>
    </row>
    <row r="429" spans="1:33" ht="15" customHeight="1" x14ac:dyDescent="0.25">
      <c r="A429" s="52">
        <f t="shared" si="159"/>
        <v>3</v>
      </c>
      <c r="B429" s="52">
        <f t="shared" si="160"/>
        <v>6</v>
      </c>
      <c r="C429" s="52">
        <f t="shared" si="161"/>
        <v>3</v>
      </c>
      <c r="D429" s="52">
        <f t="shared" si="162"/>
        <v>3</v>
      </c>
      <c r="E429" s="61" t="str">
        <f t="shared" si="134"/>
        <v>3.6.3.3</v>
      </c>
      <c r="F429" s="52" t="s">
        <v>2694</v>
      </c>
      <c r="G429" s="52" t="str">
        <f t="shared" si="124"/>
        <v>3 - Outcome based codes</v>
      </c>
      <c r="H429" s="52" t="s">
        <v>1626</v>
      </c>
      <c r="I429" s="52" t="str">
        <f t="shared" si="125"/>
        <v>3.6 - Information governance incident</v>
      </c>
      <c r="J429" s="52" t="s">
        <v>2884</v>
      </c>
      <c r="K429" s="52" t="str">
        <f t="shared" si="126"/>
        <v>3.6.3 - Breach type (HSCIC)</v>
      </c>
      <c r="L429" s="52" t="s">
        <v>2854</v>
      </c>
      <c r="M429" s="52" t="str">
        <f t="shared" si="127"/>
        <v>3.6.3.3 - Lost in transit</v>
      </c>
      <c r="N429" s="56" t="str">
        <f t="shared" si="128"/>
        <v>Lost in transit</v>
      </c>
      <c r="O429" s="56" t="str">
        <f>Table1[Full Reference Number]&amp;" - "&amp;Table1[Final Code level Name]</f>
        <v>3.6.3.3 - Lost in transit</v>
      </c>
      <c r="P429" s="56"/>
      <c r="Q429" s="52" t="s">
        <v>1728</v>
      </c>
      <c r="R429" s="52" t="s">
        <v>1561</v>
      </c>
      <c r="S429" s="52" t="s">
        <v>1746</v>
      </c>
      <c r="T429" s="52" t="s">
        <v>1561</v>
      </c>
      <c r="U429" s="52" t="s">
        <v>47</v>
      </c>
      <c r="V429" s="52" t="s">
        <v>2655</v>
      </c>
      <c r="W429" s="52" t="str">
        <f>Table1[[#This Row],[Standard code for all incident types (Y/N)]]</f>
        <v xml:space="preserve">No </v>
      </c>
      <c r="X429" s="52" t="str">
        <f>Table1[[#This Row],[Standard Opt/Mandatory]]</f>
        <v>n/a</v>
      </c>
      <c r="Y429" s="52" t="str">
        <f>Table1[[#This Row],[Standard code for all incident types (Y/N)]]</f>
        <v xml:space="preserve">No </v>
      </c>
      <c r="Z429" s="52" t="str">
        <f>Table1[[#This Row],[Standard Opt/Mandatory]]</f>
        <v>n/a</v>
      </c>
      <c r="AA429" s="52" t="str">
        <f>Table1[[#This Row],[Standard code for all incident types (Y/N)]]</f>
        <v xml:space="preserve">No </v>
      </c>
      <c r="AB429" s="52" t="str">
        <f>Table1[[#This Row],[Standard Opt/Mandatory]]</f>
        <v>n/a</v>
      </c>
      <c r="AC429" s="52" t="str">
        <f>Table1[[#This Row],[Standard code for all incident types (Y/N)]]</f>
        <v xml:space="preserve">No </v>
      </c>
      <c r="AD429" s="52" t="str">
        <f>Table1[[#This Row],[Standard Opt/Mandatory]]</f>
        <v>n/a</v>
      </c>
      <c r="AE429" s="52" t="str">
        <f>Table1[[#This Row],[Standard code for all incident types (Y/N)]]</f>
        <v xml:space="preserve">No </v>
      </c>
      <c r="AF429" s="52" t="str">
        <f>Table1[[#This Row],[Standard Opt/Mandatory]]</f>
        <v>n/a</v>
      </c>
      <c r="AG429" s="52"/>
    </row>
    <row r="430" spans="1:33" ht="15" customHeight="1" x14ac:dyDescent="0.25">
      <c r="A430" s="52">
        <f t="shared" si="159"/>
        <v>3</v>
      </c>
      <c r="B430" s="52">
        <f t="shared" si="160"/>
        <v>6</v>
      </c>
      <c r="C430" s="52">
        <f t="shared" si="161"/>
        <v>3</v>
      </c>
      <c r="D430" s="52">
        <f t="shared" si="162"/>
        <v>4</v>
      </c>
      <c r="E430" s="61" t="str">
        <f t="shared" si="134"/>
        <v>3.6.3.4</v>
      </c>
      <c r="F430" s="52" t="s">
        <v>2694</v>
      </c>
      <c r="G430" s="52" t="str">
        <f t="shared" si="124"/>
        <v>3 - Outcome based codes</v>
      </c>
      <c r="H430" s="52" t="s">
        <v>1626</v>
      </c>
      <c r="I430" s="52" t="str">
        <f t="shared" si="125"/>
        <v>3.6 - Information governance incident</v>
      </c>
      <c r="J430" s="52" t="s">
        <v>2884</v>
      </c>
      <c r="K430" s="52" t="str">
        <f t="shared" si="126"/>
        <v>3.6.3 - Breach type (HSCIC)</v>
      </c>
      <c r="L430" s="52" t="s">
        <v>1379</v>
      </c>
      <c r="M430" s="52" t="str">
        <f t="shared" si="127"/>
        <v>3.6.3.4 - Lost or stolen hardware</v>
      </c>
      <c r="N430" s="56" t="str">
        <f t="shared" si="128"/>
        <v>Lost or stolen hardware</v>
      </c>
      <c r="O430" s="56" t="str">
        <f>Table1[Full Reference Number]&amp;" - "&amp;Table1[Final Code level Name]</f>
        <v>3.6.3.4 - Lost or stolen hardware</v>
      </c>
      <c r="P430" s="56"/>
      <c r="Q430" s="52" t="s">
        <v>1728</v>
      </c>
      <c r="R430" s="52" t="s">
        <v>1561</v>
      </c>
      <c r="S430" s="52" t="s">
        <v>1746</v>
      </c>
      <c r="T430" s="52" t="s">
        <v>1561</v>
      </c>
      <c r="U430" s="52" t="s">
        <v>47</v>
      </c>
      <c r="V430" s="52" t="s">
        <v>2655</v>
      </c>
      <c r="W430" s="52" t="str">
        <f>Table1[[#This Row],[Standard code for all incident types (Y/N)]]</f>
        <v xml:space="preserve">No </v>
      </c>
      <c r="X430" s="52" t="str">
        <f>Table1[[#This Row],[Standard Opt/Mandatory]]</f>
        <v>n/a</v>
      </c>
      <c r="Y430" s="52" t="str">
        <f>Table1[[#This Row],[Standard code for all incident types (Y/N)]]</f>
        <v xml:space="preserve">No </v>
      </c>
      <c r="Z430" s="52" t="str">
        <f>Table1[[#This Row],[Standard Opt/Mandatory]]</f>
        <v>n/a</v>
      </c>
      <c r="AA430" s="52" t="str">
        <f>Table1[[#This Row],[Standard code for all incident types (Y/N)]]</f>
        <v xml:space="preserve">No </v>
      </c>
      <c r="AB430" s="52" t="str">
        <f>Table1[[#This Row],[Standard Opt/Mandatory]]</f>
        <v>n/a</v>
      </c>
      <c r="AC430" s="52" t="str">
        <f>Table1[[#This Row],[Standard code for all incident types (Y/N)]]</f>
        <v xml:space="preserve">No </v>
      </c>
      <c r="AD430" s="52" t="str">
        <f>Table1[[#This Row],[Standard Opt/Mandatory]]</f>
        <v>n/a</v>
      </c>
      <c r="AE430" s="52" t="str">
        <f>Table1[[#This Row],[Standard code for all incident types (Y/N)]]</f>
        <v xml:space="preserve">No </v>
      </c>
      <c r="AF430" s="52" t="str">
        <f>Table1[[#This Row],[Standard Opt/Mandatory]]</f>
        <v>n/a</v>
      </c>
      <c r="AG430" s="52"/>
    </row>
    <row r="431" spans="1:33" ht="15" customHeight="1" x14ac:dyDescent="0.25">
      <c r="A431" s="52">
        <f t="shared" si="159"/>
        <v>3</v>
      </c>
      <c r="B431" s="52">
        <f t="shared" si="160"/>
        <v>6</v>
      </c>
      <c r="C431" s="52">
        <f t="shared" si="161"/>
        <v>3</v>
      </c>
      <c r="D431" s="52">
        <f t="shared" si="162"/>
        <v>5</v>
      </c>
      <c r="E431" s="61" t="str">
        <f t="shared" si="134"/>
        <v>3.6.3.5</v>
      </c>
      <c r="F431" s="52" t="s">
        <v>2694</v>
      </c>
      <c r="G431" s="52" t="str">
        <f t="shared" si="124"/>
        <v>3 - Outcome based codes</v>
      </c>
      <c r="H431" s="52" t="s">
        <v>1626</v>
      </c>
      <c r="I431" s="52" t="str">
        <f t="shared" si="125"/>
        <v>3.6 - Information governance incident</v>
      </c>
      <c r="J431" s="52" t="s">
        <v>2884</v>
      </c>
      <c r="K431" s="52" t="str">
        <f t="shared" si="126"/>
        <v>3.6.3 - Breach type (HSCIC)</v>
      </c>
      <c r="L431" s="52" t="s">
        <v>1380</v>
      </c>
      <c r="M431" s="52" t="str">
        <f t="shared" si="127"/>
        <v>3.6.3.5 - Lost or stolen paperwork</v>
      </c>
      <c r="N431" s="56" t="str">
        <f t="shared" si="128"/>
        <v>Lost or stolen paperwork</v>
      </c>
      <c r="O431" s="56" t="str">
        <f>Table1[Full Reference Number]&amp;" - "&amp;Table1[Final Code level Name]</f>
        <v>3.6.3.5 - Lost or stolen paperwork</v>
      </c>
      <c r="P431" s="56"/>
      <c r="Q431" s="52" t="s">
        <v>1728</v>
      </c>
      <c r="R431" s="52" t="s">
        <v>1561</v>
      </c>
      <c r="S431" s="52" t="s">
        <v>1746</v>
      </c>
      <c r="T431" s="52" t="s">
        <v>1561</v>
      </c>
      <c r="U431" s="52" t="s">
        <v>47</v>
      </c>
      <c r="V431" s="52" t="s">
        <v>2655</v>
      </c>
      <c r="W431" s="52" t="str">
        <f>Table1[[#This Row],[Standard code for all incident types (Y/N)]]</f>
        <v xml:space="preserve">No </v>
      </c>
      <c r="X431" s="52" t="str">
        <f>Table1[[#This Row],[Standard Opt/Mandatory]]</f>
        <v>n/a</v>
      </c>
      <c r="Y431" s="52" t="str">
        <f>Table1[[#This Row],[Standard code for all incident types (Y/N)]]</f>
        <v xml:space="preserve">No </v>
      </c>
      <c r="Z431" s="52" t="str">
        <f>Table1[[#This Row],[Standard Opt/Mandatory]]</f>
        <v>n/a</v>
      </c>
      <c r="AA431" s="52" t="str">
        <f>Table1[[#This Row],[Standard code for all incident types (Y/N)]]</f>
        <v xml:space="preserve">No </v>
      </c>
      <c r="AB431" s="52" t="str">
        <f>Table1[[#This Row],[Standard Opt/Mandatory]]</f>
        <v>n/a</v>
      </c>
      <c r="AC431" s="52" t="str">
        <f>Table1[[#This Row],[Standard code for all incident types (Y/N)]]</f>
        <v xml:space="preserve">No </v>
      </c>
      <c r="AD431" s="52" t="str">
        <f>Table1[[#This Row],[Standard Opt/Mandatory]]</f>
        <v>n/a</v>
      </c>
      <c r="AE431" s="52" t="str">
        <f>Table1[[#This Row],[Standard code for all incident types (Y/N)]]</f>
        <v xml:space="preserve">No </v>
      </c>
      <c r="AF431" s="52" t="str">
        <f>Table1[[#This Row],[Standard Opt/Mandatory]]</f>
        <v>n/a</v>
      </c>
      <c r="AG431" s="52"/>
    </row>
    <row r="432" spans="1:33" ht="15" customHeight="1" x14ac:dyDescent="0.25">
      <c r="A432" s="52">
        <f t="shared" si="159"/>
        <v>3</v>
      </c>
      <c r="B432" s="52">
        <f t="shared" si="160"/>
        <v>6</v>
      </c>
      <c r="C432" s="52">
        <f t="shared" si="161"/>
        <v>3</v>
      </c>
      <c r="D432" s="52">
        <f t="shared" si="162"/>
        <v>6</v>
      </c>
      <c r="E432" s="61" t="str">
        <f t="shared" si="134"/>
        <v>3.6.3.6</v>
      </c>
      <c r="F432" s="52" t="s">
        <v>2694</v>
      </c>
      <c r="G432" s="52" t="str">
        <f t="shared" si="124"/>
        <v>3 - Outcome based codes</v>
      </c>
      <c r="H432" s="52" t="s">
        <v>1626</v>
      </c>
      <c r="I432" s="52" t="str">
        <f t="shared" si="125"/>
        <v>3.6 - Information governance incident</v>
      </c>
      <c r="J432" s="52" t="s">
        <v>2884</v>
      </c>
      <c r="K432" s="52" t="str">
        <f t="shared" si="126"/>
        <v>3.6.3 - Breach type (HSCIC)</v>
      </c>
      <c r="L432" s="52" t="s">
        <v>2855</v>
      </c>
      <c r="M432" s="52" t="str">
        <f t="shared" si="127"/>
        <v>3.6.3.6 - Non-secure disposal –hardware</v>
      </c>
      <c r="N432" s="56" t="str">
        <f t="shared" si="128"/>
        <v>Non-secure disposal –hardware</v>
      </c>
      <c r="O432" s="56" t="str">
        <f>Table1[Full Reference Number]&amp;" - "&amp;Table1[Final Code level Name]</f>
        <v>3.6.3.6 - Non-secure disposal –hardware</v>
      </c>
      <c r="P432" s="56"/>
      <c r="Q432" s="52" t="s">
        <v>1728</v>
      </c>
      <c r="R432" s="52" t="s">
        <v>1561</v>
      </c>
      <c r="S432" s="52" t="s">
        <v>1746</v>
      </c>
      <c r="T432" s="52" t="s">
        <v>1561</v>
      </c>
      <c r="U432" s="52" t="s">
        <v>47</v>
      </c>
      <c r="V432" s="52" t="s">
        <v>2655</v>
      </c>
      <c r="W432" s="52" t="str">
        <f>Table1[[#This Row],[Standard code for all incident types (Y/N)]]</f>
        <v xml:space="preserve">No </v>
      </c>
      <c r="X432" s="52" t="str">
        <f>Table1[[#This Row],[Standard Opt/Mandatory]]</f>
        <v>n/a</v>
      </c>
      <c r="Y432" s="52" t="str">
        <f>Table1[[#This Row],[Standard code for all incident types (Y/N)]]</f>
        <v xml:space="preserve">No </v>
      </c>
      <c r="Z432" s="52" t="str">
        <f>Table1[[#This Row],[Standard Opt/Mandatory]]</f>
        <v>n/a</v>
      </c>
      <c r="AA432" s="52" t="str">
        <f>Table1[[#This Row],[Standard code for all incident types (Y/N)]]</f>
        <v xml:space="preserve">No </v>
      </c>
      <c r="AB432" s="52" t="str">
        <f>Table1[[#This Row],[Standard Opt/Mandatory]]</f>
        <v>n/a</v>
      </c>
      <c r="AC432" s="52" t="str">
        <f>Table1[[#This Row],[Standard code for all incident types (Y/N)]]</f>
        <v xml:space="preserve">No </v>
      </c>
      <c r="AD432" s="52" t="str">
        <f>Table1[[#This Row],[Standard Opt/Mandatory]]</f>
        <v>n/a</v>
      </c>
      <c r="AE432" s="52" t="str">
        <f>Table1[[#This Row],[Standard code for all incident types (Y/N)]]</f>
        <v xml:space="preserve">No </v>
      </c>
      <c r="AF432" s="52" t="str">
        <f>Table1[[#This Row],[Standard Opt/Mandatory]]</f>
        <v>n/a</v>
      </c>
      <c r="AG432" s="52"/>
    </row>
    <row r="433" spans="1:33" ht="15" customHeight="1" x14ac:dyDescent="0.25">
      <c r="A433" s="52">
        <f t="shared" si="159"/>
        <v>3</v>
      </c>
      <c r="B433" s="52">
        <f t="shared" si="160"/>
        <v>6</v>
      </c>
      <c r="C433" s="52">
        <f t="shared" si="161"/>
        <v>3</v>
      </c>
      <c r="D433" s="52">
        <f t="shared" si="162"/>
        <v>7</v>
      </c>
      <c r="E433" s="61" t="str">
        <f t="shared" si="134"/>
        <v>3.6.3.7</v>
      </c>
      <c r="F433" s="52" t="s">
        <v>2694</v>
      </c>
      <c r="G433" s="52" t="str">
        <f t="shared" si="124"/>
        <v>3 - Outcome based codes</v>
      </c>
      <c r="H433" s="52" t="s">
        <v>1626</v>
      </c>
      <c r="I433" s="52" t="str">
        <f t="shared" si="125"/>
        <v>3.6 - Information governance incident</v>
      </c>
      <c r="J433" s="52" t="s">
        <v>2884</v>
      </c>
      <c r="K433" s="52" t="str">
        <f t="shared" si="126"/>
        <v>3.6.3 - Breach type (HSCIC)</v>
      </c>
      <c r="L433" s="52" t="s">
        <v>2856</v>
      </c>
      <c r="M433" s="52" t="str">
        <f t="shared" si="127"/>
        <v>3.6.3.7 - Non-secure disposal – paperwork</v>
      </c>
      <c r="N433" s="56" t="str">
        <f t="shared" si="128"/>
        <v>Non-secure disposal – paperwork</v>
      </c>
      <c r="O433" s="56" t="str">
        <f>Table1[Full Reference Number]&amp;" - "&amp;Table1[Final Code level Name]</f>
        <v>3.6.3.7 - Non-secure disposal – paperwork</v>
      </c>
      <c r="P433" s="56"/>
      <c r="Q433" s="52" t="s">
        <v>1728</v>
      </c>
      <c r="R433" s="52" t="s">
        <v>1561</v>
      </c>
      <c r="S433" s="52" t="s">
        <v>1746</v>
      </c>
      <c r="T433" s="52" t="s">
        <v>1561</v>
      </c>
      <c r="U433" s="52" t="s">
        <v>47</v>
      </c>
      <c r="V433" s="52" t="s">
        <v>2655</v>
      </c>
      <c r="W433" s="52" t="str">
        <f>Table1[[#This Row],[Standard code for all incident types (Y/N)]]</f>
        <v xml:space="preserve">No </v>
      </c>
      <c r="X433" s="52" t="str">
        <f>Table1[[#This Row],[Standard Opt/Mandatory]]</f>
        <v>n/a</v>
      </c>
      <c r="Y433" s="52" t="str">
        <f>Table1[[#This Row],[Standard code for all incident types (Y/N)]]</f>
        <v xml:space="preserve">No </v>
      </c>
      <c r="Z433" s="52" t="str">
        <f>Table1[[#This Row],[Standard Opt/Mandatory]]</f>
        <v>n/a</v>
      </c>
      <c r="AA433" s="52" t="str">
        <f>Table1[[#This Row],[Standard code for all incident types (Y/N)]]</f>
        <v xml:space="preserve">No </v>
      </c>
      <c r="AB433" s="52" t="str">
        <f>Table1[[#This Row],[Standard Opt/Mandatory]]</f>
        <v>n/a</v>
      </c>
      <c r="AC433" s="52" t="str">
        <f>Table1[[#This Row],[Standard code for all incident types (Y/N)]]</f>
        <v xml:space="preserve">No </v>
      </c>
      <c r="AD433" s="52" t="str">
        <f>Table1[[#This Row],[Standard Opt/Mandatory]]</f>
        <v>n/a</v>
      </c>
      <c r="AE433" s="52" t="str">
        <f>Table1[[#This Row],[Standard code for all incident types (Y/N)]]</f>
        <v xml:space="preserve">No </v>
      </c>
      <c r="AF433" s="52" t="str">
        <f>Table1[[#This Row],[Standard Opt/Mandatory]]</f>
        <v>n/a</v>
      </c>
      <c r="AG433" s="52"/>
    </row>
    <row r="434" spans="1:33" ht="15" customHeight="1" x14ac:dyDescent="0.25">
      <c r="A434" s="52">
        <f t="shared" si="159"/>
        <v>3</v>
      </c>
      <c r="B434" s="52">
        <f t="shared" si="160"/>
        <v>6</v>
      </c>
      <c r="C434" s="52">
        <f t="shared" si="161"/>
        <v>3</v>
      </c>
      <c r="D434" s="52">
        <f t="shared" si="162"/>
        <v>8</v>
      </c>
      <c r="E434" s="61" t="str">
        <f t="shared" si="134"/>
        <v>3.6.3.8</v>
      </c>
      <c r="F434" s="52" t="s">
        <v>2694</v>
      </c>
      <c r="G434" s="52" t="str">
        <f t="shared" si="124"/>
        <v>3 - Outcome based codes</v>
      </c>
      <c r="H434" s="52" t="s">
        <v>1626</v>
      </c>
      <c r="I434" s="52" t="str">
        <f t="shared" si="125"/>
        <v>3.6 - Information governance incident</v>
      </c>
      <c r="J434" s="52" t="s">
        <v>2884</v>
      </c>
      <c r="K434" s="52" t="str">
        <f t="shared" si="126"/>
        <v>3.6.3 - Breach type (HSCIC)</v>
      </c>
      <c r="L434" s="52" t="s">
        <v>1383</v>
      </c>
      <c r="M434" s="52" t="str">
        <f t="shared" si="127"/>
        <v>3.6.3.8 - Uploaded to website in error</v>
      </c>
      <c r="N434" s="56" t="str">
        <f t="shared" si="128"/>
        <v>Uploaded to website in error</v>
      </c>
      <c r="O434" s="56" t="str">
        <f>Table1[Full Reference Number]&amp;" - "&amp;Table1[Final Code level Name]</f>
        <v>3.6.3.8 - Uploaded to website in error</v>
      </c>
      <c r="P434" s="56"/>
      <c r="Q434" s="52" t="s">
        <v>1728</v>
      </c>
      <c r="R434" s="52" t="s">
        <v>1561</v>
      </c>
      <c r="S434" s="52" t="s">
        <v>1746</v>
      </c>
      <c r="T434" s="52" t="s">
        <v>1561</v>
      </c>
      <c r="U434" s="52" t="s">
        <v>47</v>
      </c>
      <c r="V434" s="52" t="s">
        <v>2655</v>
      </c>
      <c r="W434" s="52" t="str">
        <f>Table1[[#This Row],[Standard code for all incident types (Y/N)]]</f>
        <v xml:space="preserve">No </v>
      </c>
      <c r="X434" s="52" t="str">
        <f>Table1[[#This Row],[Standard Opt/Mandatory]]</f>
        <v>n/a</v>
      </c>
      <c r="Y434" s="52" t="str">
        <f>Table1[[#This Row],[Standard code for all incident types (Y/N)]]</f>
        <v xml:space="preserve">No </v>
      </c>
      <c r="Z434" s="52" t="str">
        <f>Table1[[#This Row],[Standard Opt/Mandatory]]</f>
        <v>n/a</v>
      </c>
      <c r="AA434" s="52" t="str">
        <f>Table1[[#This Row],[Standard code for all incident types (Y/N)]]</f>
        <v xml:space="preserve">No </v>
      </c>
      <c r="AB434" s="52" t="str">
        <f>Table1[[#This Row],[Standard Opt/Mandatory]]</f>
        <v>n/a</v>
      </c>
      <c r="AC434" s="52" t="str">
        <f>Table1[[#This Row],[Standard code for all incident types (Y/N)]]</f>
        <v xml:space="preserve">No </v>
      </c>
      <c r="AD434" s="52" t="str">
        <f>Table1[[#This Row],[Standard Opt/Mandatory]]</f>
        <v>n/a</v>
      </c>
      <c r="AE434" s="52" t="str">
        <f>Table1[[#This Row],[Standard code for all incident types (Y/N)]]</f>
        <v xml:space="preserve">No </v>
      </c>
      <c r="AF434" s="52" t="str">
        <f>Table1[[#This Row],[Standard Opt/Mandatory]]</f>
        <v>n/a</v>
      </c>
      <c r="AG434" s="52"/>
    </row>
    <row r="435" spans="1:33" ht="15" customHeight="1" x14ac:dyDescent="0.25">
      <c r="A435" s="52">
        <f t="shared" si="159"/>
        <v>3</v>
      </c>
      <c r="B435" s="52">
        <f t="shared" si="160"/>
        <v>6</v>
      </c>
      <c r="C435" s="52">
        <f t="shared" si="161"/>
        <v>3</v>
      </c>
      <c r="D435" s="52">
        <f t="shared" si="162"/>
        <v>9</v>
      </c>
      <c r="E435" s="61" t="str">
        <f t="shared" si="134"/>
        <v>3.6.3.9</v>
      </c>
      <c r="F435" s="52" t="s">
        <v>2694</v>
      </c>
      <c r="G435" s="52" t="str">
        <f t="shared" si="124"/>
        <v>3 - Outcome based codes</v>
      </c>
      <c r="H435" s="52" t="s">
        <v>1626</v>
      </c>
      <c r="I435" s="52" t="str">
        <f t="shared" si="125"/>
        <v>3.6 - Information governance incident</v>
      </c>
      <c r="J435" s="52" t="s">
        <v>2884</v>
      </c>
      <c r="K435" s="52" t="str">
        <f t="shared" si="126"/>
        <v>3.6.3 - Breach type (HSCIC)</v>
      </c>
      <c r="L435" s="52" t="s">
        <v>1384</v>
      </c>
      <c r="M435" s="52" t="str">
        <f t="shared" si="127"/>
        <v>3.6.3.9 - Technical security failing (including hacking)</v>
      </c>
      <c r="N435" s="56" t="str">
        <f t="shared" si="128"/>
        <v>Technical security failing (including hacking)</v>
      </c>
      <c r="O435" s="56" t="str">
        <f>Table1[Full Reference Number]&amp;" - "&amp;Table1[Final Code level Name]</f>
        <v>3.6.3.9 - Technical security failing (including hacking)</v>
      </c>
      <c r="P435" s="56"/>
      <c r="Q435" s="52" t="s">
        <v>1728</v>
      </c>
      <c r="R435" s="52" t="s">
        <v>1561</v>
      </c>
      <c r="S435" s="52" t="s">
        <v>1746</v>
      </c>
      <c r="T435" s="52" t="s">
        <v>1561</v>
      </c>
      <c r="U435" s="52" t="s">
        <v>47</v>
      </c>
      <c r="V435" s="52" t="s">
        <v>2655</v>
      </c>
      <c r="W435" s="52" t="str">
        <f>Table1[[#This Row],[Standard code for all incident types (Y/N)]]</f>
        <v xml:space="preserve">No </v>
      </c>
      <c r="X435" s="52" t="str">
        <f>Table1[[#This Row],[Standard Opt/Mandatory]]</f>
        <v>n/a</v>
      </c>
      <c r="Y435" s="52" t="str">
        <f>Table1[[#This Row],[Standard code for all incident types (Y/N)]]</f>
        <v xml:space="preserve">No </v>
      </c>
      <c r="Z435" s="52" t="str">
        <f>Table1[[#This Row],[Standard Opt/Mandatory]]</f>
        <v>n/a</v>
      </c>
      <c r="AA435" s="52" t="str">
        <f>Table1[[#This Row],[Standard code for all incident types (Y/N)]]</f>
        <v xml:space="preserve">No </v>
      </c>
      <c r="AB435" s="52" t="str">
        <f>Table1[[#This Row],[Standard Opt/Mandatory]]</f>
        <v>n/a</v>
      </c>
      <c r="AC435" s="52" t="str">
        <f>Table1[[#This Row],[Standard code for all incident types (Y/N)]]</f>
        <v xml:space="preserve">No </v>
      </c>
      <c r="AD435" s="52" t="str">
        <f>Table1[[#This Row],[Standard Opt/Mandatory]]</f>
        <v>n/a</v>
      </c>
      <c r="AE435" s="52" t="str">
        <f>Table1[[#This Row],[Standard code for all incident types (Y/N)]]</f>
        <v xml:space="preserve">No </v>
      </c>
      <c r="AF435" s="52" t="str">
        <f>Table1[[#This Row],[Standard Opt/Mandatory]]</f>
        <v>n/a</v>
      </c>
      <c r="AG435" s="52"/>
    </row>
    <row r="436" spans="1:33" ht="15" customHeight="1" x14ac:dyDescent="0.25">
      <c r="A436" s="52">
        <f t="shared" si="159"/>
        <v>3</v>
      </c>
      <c r="B436" s="52">
        <f t="shared" si="160"/>
        <v>6</v>
      </c>
      <c r="C436" s="52">
        <f t="shared" si="161"/>
        <v>3</v>
      </c>
      <c r="D436" s="52">
        <f t="shared" si="162"/>
        <v>10</v>
      </c>
      <c r="E436" s="61" t="str">
        <f t="shared" si="134"/>
        <v>3.6.3.10</v>
      </c>
      <c r="F436" s="52" t="s">
        <v>2694</v>
      </c>
      <c r="G436" s="52" t="str">
        <f t="shared" si="124"/>
        <v>3 - Outcome based codes</v>
      </c>
      <c r="H436" s="52" t="s">
        <v>1626</v>
      </c>
      <c r="I436" s="52" t="str">
        <f t="shared" si="125"/>
        <v>3.6 - Information governance incident</v>
      </c>
      <c r="J436" s="52" t="s">
        <v>2884</v>
      </c>
      <c r="K436" s="52" t="str">
        <f t="shared" si="126"/>
        <v>3.6.3 - Breach type (HSCIC)</v>
      </c>
      <c r="L436" s="52" t="s">
        <v>1385</v>
      </c>
      <c r="M436" s="52" t="str">
        <f t="shared" si="127"/>
        <v>3.6.3.10 - Unauthorised access/disclosure</v>
      </c>
      <c r="N436" s="56" t="str">
        <f t="shared" si="128"/>
        <v>Unauthorised access/disclosure</v>
      </c>
      <c r="O436" s="56" t="str">
        <f>Table1[Full Reference Number]&amp;" - "&amp;Table1[Final Code level Name]</f>
        <v>3.6.3.10 - Unauthorised access/disclosure</v>
      </c>
      <c r="P436" s="56"/>
      <c r="Q436" s="52" t="s">
        <v>1728</v>
      </c>
      <c r="R436" s="52" t="s">
        <v>1561</v>
      </c>
      <c r="S436" s="52" t="s">
        <v>1746</v>
      </c>
      <c r="T436" s="52" t="s">
        <v>1561</v>
      </c>
      <c r="U436" s="52" t="s">
        <v>47</v>
      </c>
      <c r="V436" s="52" t="s">
        <v>2655</v>
      </c>
      <c r="W436" s="52" t="str">
        <f>Table1[[#This Row],[Standard code for all incident types (Y/N)]]</f>
        <v xml:space="preserve">No </v>
      </c>
      <c r="X436" s="52" t="str">
        <f>Table1[[#This Row],[Standard Opt/Mandatory]]</f>
        <v>n/a</v>
      </c>
      <c r="Y436" s="52" t="str">
        <f>Table1[[#This Row],[Standard code for all incident types (Y/N)]]</f>
        <v xml:space="preserve">No </v>
      </c>
      <c r="Z436" s="52" t="str">
        <f>Table1[[#This Row],[Standard Opt/Mandatory]]</f>
        <v>n/a</v>
      </c>
      <c r="AA436" s="52" t="str">
        <f>Table1[[#This Row],[Standard code for all incident types (Y/N)]]</f>
        <v xml:space="preserve">No </v>
      </c>
      <c r="AB436" s="52" t="str">
        <f>Table1[[#This Row],[Standard Opt/Mandatory]]</f>
        <v>n/a</v>
      </c>
      <c r="AC436" s="52" t="str">
        <f>Table1[[#This Row],[Standard code for all incident types (Y/N)]]</f>
        <v xml:space="preserve">No </v>
      </c>
      <c r="AD436" s="52" t="str">
        <f>Table1[[#This Row],[Standard Opt/Mandatory]]</f>
        <v>n/a</v>
      </c>
      <c r="AE436" s="52" t="str">
        <f>Table1[[#This Row],[Standard code for all incident types (Y/N)]]</f>
        <v xml:space="preserve">No </v>
      </c>
      <c r="AF436" s="52" t="str">
        <f>Table1[[#This Row],[Standard Opt/Mandatory]]</f>
        <v>n/a</v>
      </c>
      <c r="AG436" s="52"/>
    </row>
    <row r="437" spans="1:33" ht="15" customHeight="1" x14ac:dyDescent="0.25">
      <c r="A437" s="52">
        <f t="shared" si="159"/>
        <v>3</v>
      </c>
      <c r="B437" s="52">
        <f t="shared" si="160"/>
        <v>6</v>
      </c>
      <c r="C437" s="52">
        <f t="shared" si="161"/>
        <v>3</v>
      </c>
      <c r="D437" s="52">
        <f t="shared" si="162"/>
        <v>11</v>
      </c>
      <c r="E437" s="61" t="str">
        <f t="shared" si="134"/>
        <v>3.6.3.11</v>
      </c>
      <c r="F437" s="52" t="s">
        <v>2694</v>
      </c>
      <c r="G437" s="52" t="str">
        <f t="shared" si="124"/>
        <v>3 - Outcome based codes</v>
      </c>
      <c r="H437" s="52" t="s">
        <v>1626</v>
      </c>
      <c r="I437" s="52" t="str">
        <f t="shared" si="125"/>
        <v>3.6 - Information governance incident</v>
      </c>
      <c r="J437" s="52" t="s">
        <v>2884</v>
      </c>
      <c r="K437" s="52" t="str">
        <f t="shared" si="126"/>
        <v>3.6.3 - Breach type (HSCIC)</v>
      </c>
      <c r="L437" s="52" t="s">
        <v>2885</v>
      </c>
      <c r="M437" s="52" t="str">
        <f t="shared" si="127"/>
        <v>3.6.3.11 - Other / unclassified breach type (HSCIC)</v>
      </c>
      <c r="N437" s="56" t="str">
        <f t="shared" si="128"/>
        <v>Other / unclassified breach type (HSCIC)</v>
      </c>
      <c r="O437" s="56" t="str">
        <f>Table1[Full Reference Number]&amp;" - "&amp;Table1[Final Code level Name]</f>
        <v>3.6.3.11 - Other / unclassified breach type (HSCIC)</v>
      </c>
      <c r="P437" s="56"/>
      <c r="Q437" s="52" t="s">
        <v>1728</v>
      </c>
      <c r="R437" s="52" t="s">
        <v>1561</v>
      </c>
      <c r="S437" s="52" t="s">
        <v>1746</v>
      </c>
      <c r="T437" s="52" t="s">
        <v>1561</v>
      </c>
      <c r="U437" s="52" t="s">
        <v>47</v>
      </c>
      <c r="V437" s="52" t="s">
        <v>2655</v>
      </c>
      <c r="W437" s="52" t="str">
        <f>Table1[[#This Row],[Standard code for all incident types (Y/N)]]</f>
        <v xml:space="preserve">No </v>
      </c>
      <c r="X437" s="52" t="str">
        <f>Table1[[#This Row],[Standard Opt/Mandatory]]</f>
        <v>n/a</v>
      </c>
      <c r="Y437" s="52" t="str">
        <f>Table1[[#This Row],[Standard code for all incident types (Y/N)]]</f>
        <v xml:space="preserve">No </v>
      </c>
      <c r="Z437" s="52" t="str">
        <f>Table1[[#This Row],[Standard Opt/Mandatory]]</f>
        <v>n/a</v>
      </c>
      <c r="AA437" s="52" t="str">
        <f>Table1[[#This Row],[Standard code for all incident types (Y/N)]]</f>
        <v xml:space="preserve">No </v>
      </c>
      <c r="AB437" s="52" t="str">
        <f>Table1[[#This Row],[Standard Opt/Mandatory]]</f>
        <v>n/a</v>
      </c>
      <c r="AC437" s="52" t="str">
        <f>Table1[[#This Row],[Standard code for all incident types (Y/N)]]</f>
        <v xml:space="preserve">No </v>
      </c>
      <c r="AD437" s="52" t="str">
        <f>Table1[[#This Row],[Standard Opt/Mandatory]]</f>
        <v>n/a</v>
      </c>
      <c r="AE437" s="52" t="str">
        <f>Table1[[#This Row],[Standard code for all incident types (Y/N)]]</f>
        <v xml:space="preserve">No </v>
      </c>
      <c r="AF437" s="52" t="str">
        <f>Table1[[#This Row],[Standard Opt/Mandatory]]</f>
        <v>n/a</v>
      </c>
      <c r="AG437" s="52"/>
    </row>
    <row r="438" spans="1:33" s="48" customFormat="1" ht="14.25" customHeight="1" x14ac:dyDescent="0.25">
      <c r="A438" s="52">
        <f t="shared" si="159"/>
        <v>3</v>
      </c>
      <c r="B438" s="52">
        <f t="shared" si="160"/>
        <v>6</v>
      </c>
      <c r="C438" s="52">
        <f t="shared" si="161"/>
        <v>4</v>
      </c>
      <c r="D438" s="52" t="str">
        <f t="shared" si="162"/>
        <v/>
      </c>
      <c r="E438" s="61" t="str">
        <f t="shared" si="134"/>
        <v>3.6.4</v>
      </c>
      <c r="F438" s="52" t="s">
        <v>2694</v>
      </c>
      <c r="G438" s="52" t="str">
        <f t="shared" si="124"/>
        <v>3 - Outcome based codes</v>
      </c>
      <c r="H438" s="52" t="s">
        <v>1626</v>
      </c>
      <c r="I438" s="52" t="str">
        <f t="shared" si="125"/>
        <v>3.6 - Information governance incident</v>
      </c>
      <c r="J438" s="52" t="s">
        <v>2886</v>
      </c>
      <c r="K438" s="52" t="str">
        <f t="shared" si="126"/>
        <v>3.6.4 - Breach caused by (HSCIC)</v>
      </c>
      <c r="L438" s="52"/>
      <c r="M438" s="52" t="str">
        <f t="shared" si="127"/>
        <v/>
      </c>
      <c r="N438" s="56" t="str">
        <f t="shared" si="128"/>
        <v>Breach caused by (HSCIC)</v>
      </c>
      <c r="O438" s="56" t="str">
        <f>Table1[Full Reference Number]&amp;" - "&amp;Table1[Final Code level Name]</f>
        <v>3.6.4 - Breach caused by (HSCIC)</v>
      </c>
      <c r="P438" s="56"/>
      <c r="Q438" s="52" t="s">
        <v>837</v>
      </c>
      <c r="R438" s="52" t="s">
        <v>1561</v>
      </c>
      <c r="S438" s="52" t="s">
        <v>1746</v>
      </c>
      <c r="T438" s="52" t="s">
        <v>1561</v>
      </c>
      <c r="U438" s="52" t="s">
        <v>47</v>
      </c>
      <c r="V438" s="52" t="s">
        <v>1727</v>
      </c>
      <c r="W438" s="52" t="str">
        <f>Table1[[#This Row],[Standard code for all incident types (Y/N)]]</f>
        <v xml:space="preserve">No </v>
      </c>
      <c r="X438" s="52" t="str">
        <f>Table1[[#This Row],[Standard Opt/Mandatory]]</f>
        <v>n/a</v>
      </c>
      <c r="Y438" s="52" t="str">
        <f>Table1[[#This Row],[Standard code for all incident types (Y/N)]]</f>
        <v xml:space="preserve">No </v>
      </c>
      <c r="Z438" s="52" t="str">
        <f>Table1[[#This Row],[Standard Opt/Mandatory]]</f>
        <v>n/a</v>
      </c>
      <c r="AA438" s="52" t="str">
        <f>Table1[[#This Row],[Standard code for all incident types (Y/N)]]</f>
        <v xml:space="preserve">No </v>
      </c>
      <c r="AB438" s="52" t="str">
        <f>Table1[[#This Row],[Standard Opt/Mandatory]]</f>
        <v>n/a</v>
      </c>
      <c r="AC438" s="52" t="str">
        <f>Table1[[#This Row],[Standard code for all incident types (Y/N)]]</f>
        <v xml:space="preserve">No </v>
      </c>
      <c r="AD438" s="52" t="str">
        <f>Table1[[#This Row],[Standard Opt/Mandatory]]</f>
        <v>n/a</v>
      </c>
      <c r="AE438" s="52" t="str">
        <f>Table1[[#This Row],[Standard code for all incident types (Y/N)]]</f>
        <v xml:space="preserve">No </v>
      </c>
      <c r="AF438" s="52" t="str">
        <f>Table1[[#This Row],[Standard Opt/Mandatory]]</f>
        <v>n/a</v>
      </c>
      <c r="AG438" s="52"/>
    </row>
    <row r="439" spans="1:33" ht="15" customHeight="1" x14ac:dyDescent="0.25">
      <c r="A439" s="52">
        <f t="shared" si="159"/>
        <v>3</v>
      </c>
      <c r="B439" s="52">
        <f t="shared" si="160"/>
        <v>6</v>
      </c>
      <c r="C439" s="52">
        <f t="shared" si="161"/>
        <v>4</v>
      </c>
      <c r="D439" s="52">
        <f t="shared" si="162"/>
        <v>1</v>
      </c>
      <c r="E439" s="61" t="str">
        <f t="shared" si="134"/>
        <v>3.6.4.1</v>
      </c>
      <c r="F439" s="52" t="s">
        <v>2694</v>
      </c>
      <c r="G439" s="52" t="str">
        <f t="shared" si="124"/>
        <v>3 - Outcome based codes</v>
      </c>
      <c r="H439" s="52" t="s">
        <v>1626</v>
      </c>
      <c r="I439" s="52" t="str">
        <f t="shared" si="125"/>
        <v>3.6 - Information governance incident</v>
      </c>
      <c r="J439" s="52" t="s">
        <v>2886</v>
      </c>
      <c r="K439" s="52" t="str">
        <f t="shared" si="126"/>
        <v>3.6.4 - Breach caused by (HSCIC)</v>
      </c>
      <c r="L439" s="52" t="s">
        <v>875</v>
      </c>
      <c r="M439" s="52" t="str">
        <f t="shared" si="127"/>
        <v>3.6.4.1 - Theft</v>
      </c>
      <c r="N439" s="56" t="str">
        <f t="shared" si="128"/>
        <v>Theft</v>
      </c>
      <c r="O439" s="56" t="str">
        <f>Table1[Full Reference Number]&amp;" - "&amp;Table1[Final Code level Name]</f>
        <v>3.6.4.1 - Theft</v>
      </c>
      <c r="P439" s="56"/>
      <c r="Q439" s="52" t="s">
        <v>1728</v>
      </c>
      <c r="R439" s="52" t="s">
        <v>1561</v>
      </c>
      <c r="S439" s="52" t="s">
        <v>1746</v>
      </c>
      <c r="T439" s="52" t="s">
        <v>1561</v>
      </c>
      <c r="U439" s="52" t="s">
        <v>47</v>
      </c>
      <c r="V439" s="52" t="s">
        <v>2655</v>
      </c>
      <c r="W439" s="52" t="str">
        <f>Table1[[#This Row],[Standard code for all incident types (Y/N)]]</f>
        <v xml:space="preserve">No </v>
      </c>
      <c r="X439" s="52" t="str">
        <f>Table1[[#This Row],[Standard Opt/Mandatory]]</f>
        <v>n/a</v>
      </c>
      <c r="Y439" s="52" t="str">
        <f>Table1[[#This Row],[Standard code for all incident types (Y/N)]]</f>
        <v xml:space="preserve">No </v>
      </c>
      <c r="Z439" s="52" t="str">
        <f>Table1[[#This Row],[Standard Opt/Mandatory]]</f>
        <v>n/a</v>
      </c>
      <c r="AA439" s="52" t="str">
        <f>Table1[[#This Row],[Standard code for all incident types (Y/N)]]</f>
        <v xml:space="preserve">No </v>
      </c>
      <c r="AB439" s="52" t="str">
        <f>Table1[[#This Row],[Standard Opt/Mandatory]]</f>
        <v>n/a</v>
      </c>
      <c r="AC439" s="52" t="str">
        <f>Table1[[#This Row],[Standard code for all incident types (Y/N)]]</f>
        <v xml:space="preserve">No </v>
      </c>
      <c r="AD439" s="52" t="str">
        <f>Table1[[#This Row],[Standard Opt/Mandatory]]</f>
        <v>n/a</v>
      </c>
      <c r="AE439" s="52" t="str">
        <f>Table1[[#This Row],[Standard code for all incident types (Y/N)]]</f>
        <v xml:space="preserve">No </v>
      </c>
      <c r="AF439" s="52" t="str">
        <f>Table1[[#This Row],[Standard Opt/Mandatory]]</f>
        <v>n/a</v>
      </c>
      <c r="AG439" s="52"/>
    </row>
    <row r="440" spans="1:33" ht="15" customHeight="1" x14ac:dyDescent="0.25">
      <c r="A440" s="52">
        <f t="shared" si="159"/>
        <v>3</v>
      </c>
      <c r="B440" s="52">
        <f t="shared" si="160"/>
        <v>6</v>
      </c>
      <c r="C440" s="52">
        <f t="shared" si="161"/>
        <v>4</v>
      </c>
      <c r="D440" s="52">
        <f t="shared" si="162"/>
        <v>2</v>
      </c>
      <c r="E440" s="61" t="str">
        <f t="shared" si="134"/>
        <v>3.6.4.2</v>
      </c>
      <c r="F440" s="52" t="s">
        <v>2694</v>
      </c>
      <c r="G440" s="52" t="str">
        <f t="shared" si="124"/>
        <v>3 - Outcome based codes</v>
      </c>
      <c r="H440" s="52" t="s">
        <v>1626</v>
      </c>
      <c r="I440" s="52" t="str">
        <f t="shared" si="125"/>
        <v>3.6 - Information governance incident</v>
      </c>
      <c r="J440" s="52" t="s">
        <v>2886</v>
      </c>
      <c r="K440" s="52" t="str">
        <f t="shared" si="126"/>
        <v>3.6.4 - Breach caused by (HSCIC)</v>
      </c>
      <c r="L440" s="52" t="s">
        <v>1388</v>
      </c>
      <c r="M440" s="52" t="str">
        <f t="shared" si="127"/>
        <v>3.6.4.2 - Accidental loss,</v>
      </c>
      <c r="N440" s="56" t="str">
        <f t="shared" si="128"/>
        <v>Accidental loss,</v>
      </c>
      <c r="O440" s="56" t="str">
        <f>Table1[Full Reference Number]&amp;" - "&amp;Table1[Final Code level Name]</f>
        <v>3.6.4.2 - Accidental loss,</v>
      </c>
      <c r="P440" s="56"/>
      <c r="Q440" s="52" t="s">
        <v>1728</v>
      </c>
      <c r="R440" s="52" t="s">
        <v>1561</v>
      </c>
      <c r="S440" s="52" t="s">
        <v>1746</v>
      </c>
      <c r="T440" s="52" t="s">
        <v>1561</v>
      </c>
      <c r="U440" s="52" t="s">
        <v>47</v>
      </c>
      <c r="V440" s="52" t="s">
        <v>2655</v>
      </c>
      <c r="W440" s="52" t="str">
        <f>Table1[[#This Row],[Standard code for all incident types (Y/N)]]</f>
        <v xml:space="preserve">No </v>
      </c>
      <c r="X440" s="52" t="str">
        <f>Table1[[#This Row],[Standard Opt/Mandatory]]</f>
        <v>n/a</v>
      </c>
      <c r="Y440" s="52" t="str">
        <f>Table1[[#This Row],[Standard code for all incident types (Y/N)]]</f>
        <v xml:space="preserve">No </v>
      </c>
      <c r="Z440" s="52" t="str">
        <f>Table1[[#This Row],[Standard Opt/Mandatory]]</f>
        <v>n/a</v>
      </c>
      <c r="AA440" s="52" t="str">
        <f>Table1[[#This Row],[Standard code for all incident types (Y/N)]]</f>
        <v xml:space="preserve">No </v>
      </c>
      <c r="AB440" s="52" t="str">
        <f>Table1[[#This Row],[Standard Opt/Mandatory]]</f>
        <v>n/a</v>
      </c>
      <c r="AC440" s="52" t="str">
        <f>Table1[[#This Row],[Standard code for all incident types (Y/N)]]</f>
        <v xml:space="preserve">No </v>
      </c>
      <c r="AD440" s="52" t="str">
        <f>Table1[[#This Row],[Standard Opt/Mandatory]]</f>
        <v>n/a</v>
      </c>
      <c r="AE440" s="52" t="str">
        <f>Table1[[#This Row],[Standard code for all incident types (Y/N)]]</f>
        <v xml:space="preserve">No </v>
      </c>
      <c r="AF440" s="52" t="str">
        <f>Table1[[#This Row],[Standard Opt/Mandatory]]</f>
        <v>n/a</v>
      </c>
      <c r="AG440" s="52"/>
    </row>
    <row r="441" spans="1:33" ht="15" customHeight="1" x14ac:dyDescent="0.25">
      <c r="A441" s="52">
        <f t="shared" si="159"/>
        <v>3</v>
      </c>
      <c r="B441" s="52">
        <f t="shared" si="160"/>
        <v>6</v>
      </c>
      <c r="C441" s="52">
        <f t="shared" si="161"/>
        <v>4</v>
      </c>
      <c r="D441" s="52">
        <f t="shared" si="162"/>
        <v>3</v>
      </c>
      <c r="E441" s="61" t="str">
        <f t="shared" si="134"/>
        <v>3.6.4.3</v>
      </c>
      <c r="F441" s="52" t="s">
        <v>2694</v>
      </c>
      <c r="G441" s="52" t="str">
        <f t="shared" si="124"/>
        <v>3 - Outcome based codes</v>
      </c>
      <c r="H441" s="52" t="s">
        <v>1626</v>
      </c>
      <c r="I441" s="52" t="str">
        <f t="shared" si="125"/>
        <v>3.6 - Information governance incident</v>
      </c>
      <c r="J441" s="52" t="s">
        <v>2886</v>
      </c>
      <c r="K441" s="52" t="str">
        <f t="shared" si="126"/>
        <v>3.6.4 - Breach caused by (HSCIC)</v>
      </c>
      <c r="L441" s="52" t="s">
        <v>1389</v>
      </c>
      <c r="M441" s="52" t="str">
        <f t="shared" si="127"/>
        <v>3.6.4.3 - Inappropriate disclosure,</v>
      </c>
      <c r="N441" s="56" t="str">
        <f t="shared" si="128"/>
        <v>Inappropriate disclosure,</v>
      </c>
      <c r="O441" s="56" t="str">
        <f>Table1[Full Reference Number]&amp;" - "&amp;Table1[Final Code level Name]</f>
        <v>3.6.4.3 - Inappropriate disclosure,</v>
      </c>
      <c r="P441" s="56"/>
      <c r="Q441" s="52" t="s">
        <v>1728</v>
      </c>
      <c r="R441" s="52" t="s">
        <v>1561</v>
      </c>
      <c r="S441" s="52" t="s">
        <v>1746</v>
      </c>
      <c r="T441" s="52" t="s">
        <v>1561</v>
      </c>
      <c r="U441" s="52" t="s">
        <v>47</v>
      </c>
      <c r="V441" s="52" t="s">
        <v>2655</v>
      </c>
      <c r="W441" s="52" t="str">
        <f>Table1[[#This Row],[Standard code for all incident types (Y/N)]]</f>
        <v xml:space="preserve">No </v>
      </c>
      <c r="X441" s="52" t="str">
        <f>Table1[[#This Row],[Standard Opt/Mandatory]]</f>
        <v>n/a</v>
      </c>
      <c r="Y441" s="52" t="str">
        <f>Table1[[#This Row],[Standard code for all incident types (Y/N)]]</f>
        <v xml:space="preserve">No </v>
      </c>
      <c r="Z441" s="52" t="str">
        <f>Table1[[#This Row],[Standard Opt/Mandatory]]</f>
        <v>n/a</v>
      </c>
      <c r="AA441" s="52" t="str">
        <f>Table1[[#This Row],[Standard code for all incident types (Y/N)]]</f>
        <v xml:space="preserve">No </v>
      </c>
      <c r="AB441" s="52" t="str">
        <f>Table1[[#This Row],[Standard Opt/Mandatory]]</f>
        <v>n/a</v>
      </c>
      <c r="AC441" s="52" t="str">
        <f>Table1[[#This Row],[Standard code for all incident types (Y/N)]]</f>
        <v xml:space="preserve">No </v>
      </c>
      <c r="AD441" s="52" t="str">
        <f>Table1[[#This Row],[Standard Opt/Mandatory]]</f>
        <v>n/a</v>
      </c>
      <c r="AE441" s="52" t="str">
        <f>Table1[[#This Row],[Standard code for all incident types (Y/N)]]</f>
        <v xml:space="preserve">No </v>
      </c>
      <c r="AF441" s="52" t="str">
        <f>Table1[[#This Row],[Standard Opt/Mandatory]]</f>
        <v>n/a</v>
      </c>
      <c r="AG441" s="52"/>
    </row>
    <row r="442" spans="1:33" ht="15" customHeight="1" x14ac:dyDescent="0.25">
      <c r="A442" s="52">
        <f t="shared" si="159"/>
        <v>3</v>
      </c>
      <c r="B442" s="52">
        <f t="shared" si="160"/>
        <v>6</v>
      </c>
      <c r="C442" s="52">
        <f t="shared" si="161"/>
        <v>4</v>
      </c>
      <c r="D442" s="52">
        <f t="shared" si="162"/>
        <v>4</v>
      </c>
      <c r="E442" s="61" t="str">
        <f t="shared" si="134"/>
        <v>3.6.4.4</v>
      </c>
      <c r="F442" s="52" t="s">
        <v>2694</v>
      </c>
      <c r="G442" s="52" t="str">
        <f t="shared" si="124"/>
        <v>3 - Outcome based codes</v>
      </c>
      <c r="H442" s="52" t="s">
        <v>1626</v>
      </c>
      <c r="I442" s="52" t="str">
        <f t="shared" si="125"/>
        <v>3.6 - Information governance incident</v>
      </c>
      <c r="J442" s="52" t="s">
        <v>2886</v>
      </c>
      <c r="K442" s="52" t="str">
        <f t="shared" si="126"/>
        <v>3.6.4 - Breach caused by (HSCIC)</v>
      </c>
      <c r="L442" s="52" t="s">
        <v>1390</v>
      </c>
      <c r="M442" s="52" t="str">
        <f t="shared" si="127"/>
        <v>3.6.4.4 - Procedural failure</v>
      </c>
      <c r="N442" s="56" t="str">
        <f t="shared" si="128"/>
        <v>Procedural failure</v>
      </c>
      <c r="O442" s="56" t="str">
        <f>Table1[Full Reference Number]&amp;" - "&amp;Table1[Final Code level Name]</f>
        <v>3.6.4.4 - Procedural failure</v>
      </c>
      <c r="P442" s="56"/>
      <c r="Q442" s="52" t="s">
        <v>1728</v>
      </c>
      <c r="R442" s="52" t="s">
        <v>1561</v>
      </c>
      <c r="S442" s="52" t="s">
        <v>1746</v>
      </c>
      <c r="T442" s="52" t="s">
        <v>1561</v>
      </c>
      <c r="U442" s="52" t="s">
        <v>47</v>
      </c>
      <c r="V442" s="52" t="s">
        <v>2655</v>
      </c>
      <c r="W442" s="52" t="str">
        <f>Table1[[#This Row],[Standard code for all incident types (Y/N)]]</f>
        <v xml:space="preserve">No </v>
      </c>
      <c r="X442" s="52" t="str">
        <f>Table1[[#This Row],[Standard Opt/Mandatory]]</f>
        <v>n/a</v>
      </c>
      <c r="Y442" s="52" t="str">
        <f>Table1[[#This Row],[Standard code for all incident types (Y/N)]]</f>
        <v xml:space="preserve">No </v>
      </c>
      <c r="Z442" s="52" t="str">
        <f>Table1[[#This Row],[Standard Opt/Mandatory]]</f>
        <v>n/a</v>
      </c>
      <c r="AA442" s="52" t="str">
        <f>Table1[[#This Row],[Standard code for all incident types (Y/N)]]</f>
        <v xml:space="preserve">No </v>
      </c>
      <c r="AB442" s="52" t="str">
        <f>Table1[[#This Row],[Standard Opt/Mandatory]]</f>
        <v>n/a</v>
      </c>
      <c r="AC442" s="52" t="str">
        <f>Table1[[#This Row],[Standard code for all incident types (Y/N)]]</f>
        <v xml:space="preserve">No </v>
      </c>
      <c r="AD442" s="52" t="str">
        <f>Table1[[#This Row],[Standard Opt/Mandatory]]</f>
        <v>n/a</v>
      </c>
      <c r="AE442" s="52" t="str">
        <f>Table1[[#This Row],[Standard code for all incident types (Y/N)]]</f>
        <v xml:space="preserve">No </v>
      </c>
      <c r="AF442" s="52" t="str">
        <f>Table1[[#This Row],[Standard Opt/Mandatory]]</f>
        <v>n/a</v>
      </c>
      <c r="AG442" s="52"/>
    </row>
    <row r="443" spans="1:33" s="48" customFormat="1" ht="14.25" customHeight="1" x14ac:dyDescent="0.25">
      <c r="A443" s="52">
        <f t="shared" si="159"/>
        <v>3</v>
      </c>
      <c r="B443" s="52">
        <f t="shared" si="160"/>
        <v>6</v>
      </c>
      <c r="C443" s="52">
        <f t="shared" si="161"/>
        <v>5</v>
      </c>
      <c r="D443" s="52" t="str">
        <f t="shared" si="162"/>
        <v/>
      </c>
      <c r="E443" s="61" t="str">
        <f t="shared" si="134"/>
        <v>3.6.5</v>
      </c>
      <c r="F443" s="52" t="s">
        <v>2694</v>
      </c>
      <c r="G443" s="52" t="str">
        <f t="shared" si="124"/>
        <v>3 - Outcome based codes</v>
      </c>
      <c r="H443" s="52" t="s">
        <v>1626</v>
      </c>
      <c r="I443" s="52" t="str">
        <f t="shared" si="125"/>
        <v>3.6 - Information governance incident</v>
      </c>
      <c r="J443" s="52" t="s">
        <v>2887</v>
      </c>
      <c r="K443" s="52" t="str">
        <f t="shared" si="126"/>
        <v>3.6.5 - Data format category (HSCIC)</v>
      </c>
      <c r="L443" s="52"/>
      <c r="M443" s="52" t="str">
        <f t="shared" si="127"/>
        <v/>
      </c>
      <c r="N443" s="56" t="str">
        <f t="shared" si="128"/>
        <v>Data format category (HSCIC)</v>
      </c>
      <c r="O443" s="56" t="str">
        <f>Table1[Full Reference Number]&amp;" - "&amp;Table1[Final Code level Name]</f>
        <v>3.6.5 - Data format category (HSCIC)</v>
      </c>
      <c r="P443" s="56"/>
      <c r="Q443" s="52" t="s">
        <v>837</v>
      </c>
      <c r="R443" s="52" t="s">
        <v>1561</v>
      </c>
      <c r="S443" s="52" t="s">
        <v>1746</v>
      </c>
      <c r="T443" s="52" t="s">
        <v>1561</v>
      </c>
      <c r="U443" s="52" t="s">
        <v>47</v>
      </c>
      <c r="V443" s="52" t="s">
        <v>1727</v>
      </c>
      <c r="W443" s="52" t="str">
        <f>Table1[[#This Row],[Standard code for all incident types (Y/N)]]</f>
        <v xml:space="preserve">No </v>
      </c>
      <c r="X443" s="52" t="str">
        <f>Table1[[#This Row],[Standard Opt/Mandatory]]</f>
        <v>n/a</v>
      </c>
      <c r="Y443" s="52" t="str">
        <f>Table1[[#This Row],[Standard code for all incident types (Y/N)]]</f>
        <v xml:space="preserve">No </v>
      </c>
      <c r="Z443" s="52" t="str">
        <f>Table1[[#This Row],[Standard Opt/Mandatory]]</f>
        <v>n/a</v>
      </c>
      <c r="AA443" s="52" t="str">
        <f>Table1[[#This Row],[Standard code for all incident types (Y/N)]]</f>
        <v xml:space="preserve">No </v>
      </c>
      <c r="AB443" s="52" t="str">
        <f>Table1[[#This Row],[Standard Opt/Mandatory]]</f>
        <v>n/a</v>
      </c>
      <c r="AC443" s="52" t="str">
        <f>Table1[[#This Row],[Standard code for all incident types (Y/N)]]</f>
        <v xml:space="preserve">No </v>
      </c>
      <c r="AD443" s="52" t="str">
        <f>Table1[[#This Row],[Standard Opt/Mandatory]]</f>
        <v>n/a</v>
      </c>
      <c r="AE443" s="52" t="str">
        <f>Table1[[#This Row],[Standard code for all incident types (Y/N)]]</f>
        <v xml:space="preserve">No </v>
      </c>
      <c r="AF443" s="52" t="str">
        <f>Table1[[#This Row],[Standard Opt/Mandatory]]</f>
        <v>n/a</v>
      </c>
      <c r="AG443" s="52"/>
    </row>
    <row r="444" spans="1:33" ht="15" customHeight="1" x14ac:dyDescent="0.25">
      <c r="A444" s="52">
        <f t="shared" si="159"/>
        <v>3</v>
      </c>
      <c r="B444" s="52">
        <f t="shared" si="160"/>
        <v>6</v>
      </c>
      <c r="C444" s="52">
        <f t="shared" si="161"/>
        <v>5</v>
      </c>
      <c r="D444" s="52">
        <f t="shared" si="162"/>
        <v>1</v>
      </c>
      <c r="E444" s="61" t="str">
        <f t="shared" si="134"/>
        <v>3.6.5.1</v>
      </c>
      <c r="F444" s="52" t="s">
        <v>2694</v>
      </c>
      <c r="G444" s="52" t="str">
        <f t="shared" si="124"/>
        <v>3 - Outcome based codes</v>
      </c>
      <c r="H444" s="52" t="s">
        <v>1626</v>
      </c>
      <c r="I444" s="52" t="str">
        <f t="shared" si="125"/>
        <v>3.6 - Information governance incident</v>
      </c>
      <c r="J444" s="52" t="s">
        <v>2887</v>
      </c>
      <c r="K444" s="52" t="str">
        <f t="shared" si="126"/>
        <v>3.6.5 - Data format category (HSCIC)</v>
      </c>
      <c r="L444" s="52" t="s">
        <v>2857</v>
      </c>
      <c r="M444" s="52" t="str">
        <f t="shared" si="127"/>
        <v>3.6.5.1 - Pc(s), laptop(s) and remote device(s) (including, pdas, mobile telephones, blackberrys)</v>
      </c>
      <c r="N444" s="56" t="str">
        <f t="shared" si="128"/>
        <v>Pc(s), laptop(s) and remote device(s) (including, pdas, mobile telephones, blackberrys)</v>
      </c>
      <c r="O444" s="56" t="str">
        <f>Table1[Full Reference Number]&amp;" - "&amp;Table1[Final Code level Name]</f>
        <v>3.6.5.1 - Pc(s), laptop(s) and remote device(s) (including, pdas, mobile telephones, blackberrys)</v>
      </c>
      <c r="P444" s="56"/>
      <c r="Q444" s="52" t="s">
        <v>1728</v>
      </c>
      <c r="R444" s="52" t="s">
        <v>1561</v>
      </c>
      <c r="S444" s="52" t="s">
        <v>1746</v>
      </c>
      <c r="T444" s="52" t="s">
        <v>1561</v>
      </c>
      <c r="U444" s="52" t="s">
        <v>47</v>
      </c>
      <c r="V444" s="52" t="s">
        <v>2655</v>
      </c>
      <c r="W444" s="52" t="str">
        <f>Table1[[#This Row],[Standard code for all incident types (Y/N)]]</f>
        <v xml:space="preserve">No </v>
      </c>
      <c r="X444" s="52" t="str">
        <f>Table1[[#This Row],[Standard Opt/Mandatory]]</f>
        <v>n/a</v>
      </c>
      <c r="Y444" s="52" t="str">
        <f>Table1[[#This Row],[Standard code for all incident types (Y/N)]]</f>
        <v xml:space="preserve">No </v>
      </c>
      <c r="Z444" s="52" t="str">
        <f>Table1[[#This Row],[Standard Opt/Mandatory]]</f>
        <v>n/a</v>
      </c>
      <c r="AA444" s="52" t="str">
        <f>Table1[[#This Row],[Standard code for all incident types (Y/N)]]</f>
        <v xml:space="preserve">No </v>
      </c>
      <c r="AB444" s="52" t="str">
        <f>Table1[[#This Row],[Standard Opt/Mandatory]]</f>
        <v>n/a</v>
      </c>
      <c r="AC444" s="52" t="str">
        <f>Table1[[#This Row],[Standard code for all incident types (Y/N)]]</f>
        <v xml:space="preserve">No </v>
      </c>
      <c r="AD444" s="52" t="str">
        <f>Table1[[#This Row],[Standard Opt/Mandatory]]</f>
        <v>n/a</v>
      </c>
      <c r="AE444" s="52" t="str">
        <f>Table1[[#This Row],[Standard code for all incident types (Y/N)]]</f>
        <v xml:space="preserve">No </v>
      </c>
      <c r="AF444" s="52" t="str">
        <f>Table1[[#This Row],[Standard Opt/Mandatory]]</f>
        <v>n/a</v>
      </c>
      <c r="AG444" s="52"/>
    </row>
    <row r="445" spans="1:33" ht="15" customHeight="1" x14ac:dyDescent="0.25">
      <c r="A445" s="52">
        <f t="shared" si="159"/>
        <v>3</v>
      </c>
      <c r="B445" s="52">
        <f t="shared" si="160"/>
        <v>6</v>
      </c>
      <c r="C445" s="52">
        <f t="shared" si="161"/>
        <v>5</v>
      </c>
      <c r="D445" s="52">
        <f t="shared" si="162"/>
        <v>2</v>
      </c>
      <c r="E445" s="61" t="str">
        <f t="shared" si="134"/>
        <v>3.6.5.2</v>
      </c>
      <c r="F445" s="52" t="s">
        <v>2694</v>
      </c>
      <c r="G445" s="52" t="str">
        <f t="shared" si="124"/>
        <v>3 - Outcome based codes</v>
      </c>
      <c r="H445" s="52" t="s">
        <v>1626</v>
      </c>
      <c r="I445" s="52" t="str">
        <f t="shared" si="125"/>
        <v>3.6 - Information governance incident</v>
      </c>
      <c r="J445" s="52" t="s">
        <v>2887</v>
      </c>
      <c r="K445" s="52" t="str">
        <f t="shared" si="126"/>
        <v>3.6.5 - Data format category (HSCIC)</v>
      </c>
      <c r="L445" s="52" t="s">
        <v>2858</v>
      </c>
      <c r="M445" s="52" t="str">
        <f t="shared" si="127"/>
        <v>3.6.5.2 - Electronic storage device(s) (including usb devices, discs, cd rom, microfilm)</v>
      </c>
      <c r="N445" s="56" t="str">
        <f t="shared" si="128"/>
        <v>Electronic storage device(s) (including usb devices, discs, cd rom, microfilm)</v>
      </c>
      <c r="O445" s="56" t="str">
        <f>Table1[Full Reference Number]&amp;" - "&amp;Table1[Final Code level Name]</f>
        <v>3.6.5.2 - Electronic storage device(s) (including usb devices, discs, cd rom, microfilm)</v>
      </c>
      <c r="P445" s="56"/>
      <c r="Q445" s="52" t="s">
        <v>1728</v>
      </c>
      <c r="R445" s="52" t="s">
        <v>1561</v>
      </c>
      <c r="S445" s="52" t="s">
        <v>1746</v>
      </c>
      <c r="T445" s="52" t="s">
        <v>1561</v>
      </c>
      <c r="U445" s="52" t="s">
        <v>47</v>
      </c>
      <c r="V445" s="52" t="s">
        <v>2655</v>
      </c>
      <c r="W445" s="52" t="str">
        <f>Table1[[#This Row],[Standard code for all incident types (Y/N)]]</f>
        <v xml:space="preserve">No </v>
      </c>
      <c r="X445" s="52" t="str">
        <f>Table1[[#This Row],[Standard Opt/Mandatory]]</f>
        <v>n/a</v>
      </c>
      <c r="Y445" s="52" t="str">
        <f>Table1[[#This Row],[Standard code for all incident types (Y/N)]]</f>
        <v xml:space="preserve">No </v>
      </c>
      <c r="Z445" s="52" t="str">
        <f>Table1[[#This Row],[Standard Opt/Mandatory]]</f>
        <v>n/a</v>
      </c>
      <c r="AA445" s="52" t="str">
        <f>Table1[[#This Row],[Standard code for all incident types (Y/N)]]</f>
        <v xml:space="preserve">No </v>
      </c>
      <c r="AB445" s="52" t="str">
        <f>Table1[[#This Row],[Standard Opt/Mandatory]]</f>
        <v>n/a</v>
      </c>
      <c r="AC445" s="52" t="str">
        <f>Table1[[#This Row],[Standard code for all incident types (Y/N)]]</f>
        <v xml:space="preserve">No </v>
      </c>
      <c r="AD445" s="52" t="str">
        <f>Table1[[#This Row],[Standard Opt/Mandatory]]</f>
        <v>n/a</v>
      </c>
      <c r="AE445" s="52" t="str">
        <f>Table1[[#This Row],[Standard code for all incident types (Y/N)]]</f>
        <v xml:space="preserve">No </v>
      </c>
      <c r="AF445" s="52" t="str">
        <f>Table1[[#This Row],[Standard Opt/Mandatory]]</f>
        <v>n/a</v>
      </c>
      <c r="AG445" s="52"/>
    </row>
    <row r="446" spans="1:33" ht="15" customHeight="1" x14ac:dyDescent="0.25">
      <c r="A446" s="52">
        <f t="shared" si="159"/>
        <v>3</v>
      </c>
      <c r="B446" s="52">
        <f t="shared" si="160"/>
        <v>6</v>
      </c>
      <c r="C446" s="52">
        <f t="shared" si="161"/>
        <v>5</v>
      </c>
      <c r="D446" s="52">
        <f t="shared" si="162"/>
        <v>3</v>
      </c>
      <c r="E446" s="61" t="str">
        <f t="shared" si="134"/>
        <v>3.6.5.3</v>
      </c>
      <c r="F446" s="52" t="s">
        <v>2694</v>
      </c>
      <c r="G446" s="52" t="str">
        <f t="shared" si="124"/>
        <v>3 - Outcome based codes</v>
      </c>
      <c r="H446" s="52" t="s">
        <v>1626</v>
      </c>
      <c r="I446" s="52" t="str">
        <f t="shared" si="125"/>
        <v>3.6 - Information governance incident</v>
      </c>
      <c r="J446" s="52" t="s">
        <v>2887</v>
      </c>
      <c r="K446" s="52" t="str">
        <f t="shared" si="126"/>
        <v>3.6.5 - Data format category (HSCIC)</v>
      </c>
      <c r="L446" s="52" t="s">
        <v>2859</v>
      </c>
      <c r="M446" s="52" t="str">
        <f t="shared" si="127"/>
        <v>3.6.5.3 - Electronic back-up device(s) (including tapes)</v>
      </c>
      <c r="N446" s="56" t="str">
        <f t="shared" si="128"/>
        <v>Electronic back-up device(s) (including tapes)</v>
      </c>
      <c r="O446" s="56" t="str">
        <f>Table1[Full Reference Number]&amp;" - "&amp;Table1[Final Code level Name]</f>
        <v>3.6.5.3 - Electronic back-up device(s) (including tapes)</v>
      </c>
      <c r="P446" s="56"/>
      <c r="Q446" s="52" t="s">
        <v>1728</v>
      </c>
      <c r="R446" s="52" t="s">
        <v>1561</v>
      </c>
      <c r="S446" s="52" t="s">
        <v>1746</v>
      </c>
      <c r="T446" s="52" t="s">
        <v>1561</v>
      </c>
      <c r="U446" s="52" t="s">
        <v>47</v>
      </c>
      <c r="V446" s="52" t="s">
        <v>2655</v>
      </c>
      <c r="W446" s="52" t="str">
        <f>Table1[[#This Row],[Standard code for all incident types (Y/N)]]</f>
        <v xml:space="preserve">No </v>
      </c>
      <c r="X446" s="52" t="str">
        <f>Table1[[#This Row],[Standard Opt/Mandatory]]</f>
        <v>n/a</v>
      </c>
      <c r="Y446" s="52" t="str">
        <f>Table1[[#This Row],[Standard code for all incident types (Y/N)]]</f>
        <v xml:space="preserve">No </v>
      </c>
      <c r="Z446" s="52" t="str">
        <f>Table1[[#This Row],[Standard Opt/Mandatory]]</f>
        <v>n/a</v>
      </c>
      <c r="AA446" s="52" t="str">
        <f>Table1[[#This Row],[Standard code for all incident types (Y/N)]]</f>
        <v xml:space="preserve">No </v>
      </c>
      <c r="AB446" s="52" t="str">
        <f>Table1[[#This Row],[Standard Opt/Mandatory]]</f>
        <v>n/a</v>
      </c>
      <c r="AC446" s="52" t="str">
        <f>Table1[[#This Row],[Standard code for all incident types (Y/N)]]</f>
        <v xml:space="preserve">No </v>
      </c>
      <c r="AD446" s="52" t="str">
        <f>Table1[[#This Row],[Standard Opt/Mandatory]]</f>
        <v>n/a</v>
      </c>
      <c r="AE446" s="52" t="str">
        <f>Table1[[#This Row],[Standard code for all incident types (Y/N)]]</f>
        <v xml:space="preserve">No </v>
      </c>
      <c r="AF446" s="52" t="str">
        <f>Table1[[#This Row],[Standard Opt/Mandatory]]</f>
        <v>n/a</v>
      </c>
      <c r="AG446" s="52"/>
    </row>
    <row r="447" spans="1:33" ht="15" customHeight="1" x14ac:dyDescent="0.25">
      <c r="A447" s="52">
        <f t="shared" si="159"/>
        <v>3</v>
      </c>
      <c r="B447" s="52">
        <f t="shared" si="160"/>
        <v>6</v>
      </c>
      <c r="C447" s="52">
        <f t="shared" si="161"/>
        <v>5</v>
      </c>
      <c r="D447" s="52">
        <f t="shared" si="162"/>
        <v>4</v>
      </c>
      <c r="E447" s="53" t="str">
        <f>A447&amp;IF(B447="","","."&amp;B447)&amp;IF(C447="","","."&amp;C447)&amp;IF(D447="","","."&amp;D447)</f>
        <v>3.6.5.4</v>
      </c>
      <c r="F447" s="52" t="s">
        <v>2694</v>
      </c>
      <c r="G447" s="54" t="str">
        <f>A447&amp;" - "&amp;F447</f>
        <v>3 - Outcome based codes</v>
      </c>
      <c r="H447" s="52" t="s">
        <v>1626</v>
      </c>
      <c r="I447" s="54" t="str">
        <f>IF(B447="","",A447&amp;"."&amp;B447&amp;" - "&amp;H447)</f>
        <v>3.6 - Information governance incident</v>
      </c>
      <c r="J447" s="52" t="s">
        <v>2887</v>
      </c>
      <c r="K447" s="54" t="str">
        <f>IF(C447="","",A447&amp;"."&amp;B447&amp;"."&amp;C447&amp;" - "&amp;J447)</f>
        <v>3.6.5 - Data format category (HSCIC)</v>
      </c>
      <c r="L447" s="52" t="s">
        <v>2860</v>
      </c>
      <c r="M447" s="54" t="str">
        <f>IF(D447="","",A447&amp;"."&amp;B447&amp;"."&amp;C447&amp;"."&amp;D447&amp;" - "&amp;L447)</f>
        <v>3.6.5.4 - Paper document(s)</v>
      </c>
      <c r="N447" s="59" t="str">
        <f>IF(NOT(ISBLANK(L447)),L447,
IF(NOT(ISBLANK(J447)),J447,
IF(NOT(ISBLANK(H447)),H447,
IF(NOT(ISBLANK(F447)),F447))))</f>
        <v>Paper document(s)</v>
      </c>
      <c r="O447" s="59" t="str">
        <f>Table1[Full Reference Number]&amp;" - "&amp;Table1[Final Code level Name]</f>
        <v>3.6.5.4 - Paper document(s)</v>
      </c>
      <c r="P447" s="56"/>
      <c r="Q447" s="52" t="s">
        <v>1728</v>
      </c>
      <c r="R447" s="52" t="s">
        <v>1561</v>
      </c>
      <c r="S447" s="52" t="s">
        <v>1746</v>
      </c>
      <c r="T447" s="52" t="s">
        <v>1561</v>
      </c>
      <c r="U447" s="52" t="s">
        <v>47</v>
      </c>
      <c r="V447" s="52" t="s">
        <v>2655</v>
      </c>
      <c r="W447" s="52" t="str">
        <f>Table1[[#This Row],[Standard code for all incident types (Y/N)]]</f>
        <v xml:space="preserve">No </v>
      </c>
      <c r="X447" s="52" t="str">
        <f>Table1[[#This Row],[Standard Opt/Mandatory]]</f>
        <v>n/a</v>
      </c>
      <c r="Y447" s="52" t="str">
        <f>Table1[[#This Row],[Standard code for all incident types (Y/N)]]</f>
        <v xml:space="preserve">No </v>
      </c>
      <c r="Z447" s="52" t="str">
        <f>Table1[[#This Row],[Standard Opt/Mandatory]]</f>
        <v>n/a</v>
      </c>
      <c r="AA447" s="52" t="str">
        <f>Table1[[#This Row],[Standard code for all incident types (Y/N)]]</f>
        <v xml:space="preserve">No </v>
      </c>
      <c r="AB447" s="52" t="str">
        <f>Table1[[#This Row],[Standard Opt/Mandatory]]</f>
        <v>n/a</v>
      </c>
      <c r="AC447" s="52" t="str">
        <f>Table1[[#This Row],[Standard code for all incident types (Y/N)]]</f>
        <v xml:space="preserve">No </v>
      </c>
      <c r="AD447" s="52" t="str">
        <f>Table1[[#This Row],[Standard Opt/Mandatory]]</f>
        <v>n/a</v>
      </c>
      <c r="AE447" s="52" t="str">
        <f>Table1[[#This Row],[Standard code for all incident types (Y/N)]]</f>
        <v xml:space="preserve">No </v>
      </c>
      <c r="AF447" s="52" t="str">
        <f>Table1[[#This Row],[Standard Opt/Mandatory]]</f>
        <v>n/a</v>
      </c>
      <c r="AG447" s="52"/>
    </row>
    <row r="448" spans="1:33" s="48" customFormat="1" ht="14.25" customHeight="1" x14ac:dyDescent="0.25">
      <c r="A448" s="52">
        <f t="shared" si="159"/>
        <v>3</v>
      </c>
      <c r="B448" s="52">
        <f t="shared" si="160"/>
        <v>6</v>
      </c>
      <c r="C448" s="52">
        <f t="shared" si="161"/>
        <v>6</v>
      </c>
      <c r="D448" s="52" t="str">
        <f t="shared" si="162"/>
        <v/>
      </c>
      <c r="E448" s="61" t="str">
        <f t="shared" si="134"/>
        <v>3.6.6</v>
      </c>
      <c r="F448" s="52" t="s">
        <v>2694</v>
      </c>
      <c r="G448" s="52" t="str">
        <f t="shared" si="124"/>
        <v>3 - Outcome based codes</v>
      </c>
      <c r="H448" s="52" t="s">
        <v>1626</v>
      </c>
      <c r="I448" s="52" t="str">
        <f t="shared" si="125"/>
        <v>3.6 - Information governance incident</v>
      </c>
      <c r="J448" s="52" t="s">
        <v>2888</v>
      </c>
      <c r="K448" s="52" t="str">
        <f t="shared" si="126"/>
        <v>3.6.6 - Personal data type (HSCIC)</v>
      </c>
      <c r="L448" s="52"/>
      <c r="M448" s="52" t="str">
        <f t="shared" si="127"/>
        <v/>
      </c>
      <c r="N448" s="56" t="str">
        <f t="shared" si="128"/>
        <v>Personal data type (HSCIC)</v>
      </c>
      <c r="O448" s="56" t="str">
        <f>Table1[Full Reference Number]&amp;" - "&amp;Table1[Final Code level Name]</f>
        <v>3.6.6 - Personal data type (HSCIC)</v>
      </c>
      <c r="P448" s="56"/>
      <c r="Q448" s="52" t="s">
        <v>837</v>
      </c>
      <c r="R448" s="52" t="s">
        <v>1561</v>
      </c>
      <c r="S448" s="52" t="s">
        <v>1746</v>
      </c>
      <c r="T448" s="52" t="s">
        <v>1561</v>
      </c>
      <c r="U448" s="52" t="s">
        <v>47</v>
      </c>
      <c r="V448" s="52" t="s">
        <v>1727</v>
      </c>
      <c r="W448" s="52" t="str">
        <f>Table1[[#This Row],[Standard code for all incident types (Y/N)]]</f>
        <v xml:space="preserve">No </v>
      </c>
      <c r="X448" s="52" t="str">
        <f>Table1[[#This Row],[Standard Opt/Mandatory]]</f>
        <v>n/a</v>
      </c>
      <c r="Y448" s="52" t="str">
        <f>Table1[[#This Row],[Standard code for all incident types (Y/N)]]</f>
        <v xml:space="preserve">No </v>
      </c>
      <c r="Z448" s="52" t="str">
        <f>Table1[[#This Row],[Standard Opt/Mandatory]]</f>
        <v>n/a</v>
      </c>
      <c r="AA448" s="52" t="str">
        <f>Table1[[#This Row],[Standard code for all incident types (Y/N)]]</f>
        <v xml:space="preserve">No </v>
      </c>
      <c r="AB448" s="52" t="str">
        <f>Table1[[#This Row],[Standard Opt/Mandatory]]</f>
        <v>n/a</v>
      </c>
      <c r="AC448" s="52" t="str">
        <f>Table1[[#This Row],[Standard code for all incident types (Y/N)]]</f>
        <v xml:space="preserve">No </v>
      </c>
      <c r="AD448" s="52" t="str">
        <f>Table1[[#This Row],[Standard Opt/Mandatory]]</f>
        <v>n/a</v>
      </c>
      <c r="AE448" s="52" t="str">
        <f>Table1[[#This Row],[Standard code for all incident types (Y/N)]]</f>
        <v xml:space="preserve">No </v>
      </c>
      <c r="AF448" s="52" t="str">
        <f>Table1[[#This Row],[Standard Opt/Mandatory]]</f>
        <v>n/a</v>
      </c>
      <c r="AG448" s="52"/>
    </row>
    <row r="449" spans="1:33" ht="15" customHeight="1" x14ac:dyDescent="0.25">
      <c r="A449" s="52">
        <f t="shared" si="159"/>
        <v>3</v>
      </c>
      <c r="B449" s="52">
        <f t="shared" si="160"/>
        <v>6</v>
      </c>
      <c r="C449" s="52">
        <f t="shared" si="161"/>
        <v>6</v>
      </c>
      <c r="D449" s="52">
        <f t="shared" si="162"/>
        <v>1</v>
      </c>
      <c r="E449" s="61" t="str">
        <f t="shared" si="134"/>
        <v>3.6.6.1</v>
      </c>
      <c r="F449" s="52" t="s">
        <v>2694</v>
      </c>
      <c r="G449" s="52" t="str">
        <f t="shared" si="124"/>
        <v>3 - Outcome based codes</v>
      </c>
      <c r="H449" s="52" t="s">
        <v>1626</v>
      </c>
      <c r="I449" s="52" t="str">
        <f t="shared" si="125"/>
        <v>3.6 - Information governance incident</v>
      </c>
      <c r="J449" s="52" t="s">
        <v>2888</v>
      </c>
      <c r="K449" s="52" t="str">
        <f t="shared" si="126"/>
        <v>3.6.6 - Personal data type (HSCIC)</v>
      </c>
      <c r="L449" s="52" t="s">
        <v>2643</v>
      </c>
      <c r="M449" s="52" t="str">
        <f t="shared" si="127"/>
        <v>3.6.6.1 - Basic demographic data at risk</v>
      </c>
      <c r="N449" s="56" t="str">
        <f t="shared" si="128"/>
        <v>Basic demographic data at risk</v>
      </c>
      <c r="O449" s="56" t="str">
        <f>Table1[Full Reference Number]&amp;" - "&amp;Table1[Final Code level Name]</f>
        <v>3.6.6.1 - Basic demographic data at risk</v>
      </c>
      <c r="P449" s="56" t="s">
        <v>2644</v>
      </c>
      <c r="Q449" s="52" t="s">
        <v>1728</v>
      </c>
      <c r="R449" s="52" t="s">
        <v>1561</v>
      </c>
      <c r="S449" s="52" t="s">
        <v>1746</v>
      </c>
      <c r="T449" s="52" t="s">
        <v>1561</v>
      </c>
      <c r="U449" s="52" t="s">
        <v>47</v>
      </c>
      <c r="V449" s="52" t="s">
        <v>2655</v>
      </c>
      <c r="W449" s="52" t="str">
        <f>Table1[[#This Row],[Standard code for all incident types (Y/N)]]</f>
        <v xml:space="preserve">No </v>
      </c>
      <c r="X449" s="52" t="str">
        <f>Table1[[#This Row],[Standard Opt/Mandatory]]</f>
        <v>n/a</v>
      </c>
      <c r="Y449" s="52" t="str">
        <f>Table1[[#This Row],[Standard code for all incident types (Y/N)]]</f>
        <v xml:space="preserve">No </v>
      </c>
      <c r="Z449" s="52" t="str">
        <f>Table1[[#This Row],[Standard Opt/Mandatory]]</f>
        <v>n/a</v>
      </c>
      <c r="AA449" s="52" t="str">
        <f>Table1[[#This Row],[Standard code for all incident types (Y/N)]]</f>
        <v xml:space="preserve">No </v>
      </c>
      <c r="AB449" s="52" t="str">
        <f>Table1[[#This Row],[Standard Opt/Mandatory]]</f>
        <v>n/a</v>
      </c>
      <c r="AC449" s="52" t="str">
        <f>Table1[[#This Row],[Standard code for all incident types (Y/N)]]</f>
        <v xml:space="preserve">No </v>
      </c>
      <c r="AD449" s="52" t="str">
        <f>Table1[[#This Row],[Standard Opt/Mandatory]]</f>
        <v>n/a</v>
      </c>
      <c r="AE449" s="52" t="str">
        <f>Table1[[#This Row],[Standard code for all incident types (Y/N)]]</f>
        <v xml:space="preserve">No </v>
      </c>
      <c r="AF449" s="52" t="str">
        <f>Table1[[#This Row],[Standard Opt/Mandatory]]</f>
        <v>n/a</v>
      </c>
      <c r="AG449" s="52"/>
    </row>
    <row r="450" spans="1:33" ht="15" customHeight="1" x14ac:dyDescent="0.25">
      <c r="A450" s="52">
        <f t="shared" si="159"/>
        <v>3</v>
      </c>
      <c r="B450" s="52">
        <f t="shared" si="160"/>
        <v>6</v>
      </c>
      <c r="C450" s="52">
        <f t="shared" si="161"/>
        <v>6</v>
      </c>
      <c r="D450" s="52">
        <f t="shared" si="162"/>
        <v>2</v>
      </c>
      <c r="E450" s="61" t="str">
        <f t="shared" si="134"/>
        <v>3.6.6.2</v>
      </c>
      <c r="F450" s="52" t="s">
        <v>2694</v>
      </c>
      <c r="G450" s="52" t="str">
        <f t="shared" si="124"/>
        <v>3 - Outcome based codes</v>
      </c>
      <c r="H450" s="52" t="s">
        <v>1626</v>
      </c>
      <c r="I450" s="52" t="str">
        <f t="shared" si="125"/>
        <v>3.6 - Information governance incident</v>
      </c>
      <c r="J450" s="52" t="s">
        <v>2888</v>
      </c>
      <c r="K450" s="52" t="str">
        <f t="shared" si="126"/>
        <v>3.6.6 - Personal data type (HSCIC)</v>
      </c>
      <c r="L450" s="52" t="s">
        <v>2645</v>
      </c>
      <c r="M450" s="52" t="str">
        <f t="shared" si="127"/>
        <v>3.6.6.2 - Limited clinical information at risk</v>
      </c>
      <c r="N450" s="56" t="str">
        <f t="shared" si="128"/>
        <v>Limited clinical information at risk</v>
      </c>
      <c r="O450" s="56" t="str">
        <f>Table1[Full Reference Number]&amp;" - "&amp;Table1[Final Code level Name]</f>
        <v>3.6.6.2 - Limited clinical information at risk</v>
      </c>
      <c r="P450" s="56" t="s">
        <v>2646</v>
      </c>
      <c r="Q450" s="52" t="s">
        <v>1728</v>
      </c>
      <c r="R450" s="52" t="s">
        <v>1561</v>
      </c>
      <c r="S450" s="52" t="s">
        <v>1746</v>
      </c>
      <c r="T450" s="52" t="s">
        <v>1561</v>
      </c>
      <c r="U450" s="52" t="s">
        <v>47</v>
      </c>
      <c r="V450" s="52" t="s">
        <v>2655</v>
      </c>
      <c r="W450" s="52" t="str">
        <f>Table1[[#This Row],[Standard code for all incident types (Y/N)]]</f>
        <v xml:space="preserve">No </v>
      </c>
      <c r="X450" s="52" t="str">
        <f>Table1[[#This Row],[Standard Opt/Mandatory]]</f>
        <v>n/a</v>
      </c>
      <c r="Y450" s="52" t="str">
        <f>Table1[[#This Row],[Standard code for all incident types (Y/N)]]</f>
        <v xml:space="preserve">No </v>
      </c>
      <c r="Z450" s="52" t="str">
        <f>Table1[[#This Row],[Standard Opt/Mandatory]]</f>
        <v>n/a</v>
      </c>
      <c r="AA450" s="52" t="str">
        <f>Table1[[#This Row],[Standard code for all incident types (Y/N)]]</f>
        <v xml:space="preserve">No </v>
      </c>
      <c r="AB450" s="52" t="str">
        <f>Table1[[#This Row],[Standard Opt/Mandatory]]</f>
        <v>n/a</v>
      </c>
      <c r="AC450" s="52" t="str">
        <f>Table1[[#This Row],[Standard code for all incident types (Y/N)]]</f>
        <v xml:space="preserve">No </v>
      </c>
      <c r="AD450" s="52" t="str">
        <f>Table1[[#This Row],[Standard Opt/Mandatory]]</f>
        <v>n/a</v>
      </c>
      <c r="AE450" s="52" t="str">
        <f>Table1[[#This Row],[Standard code for all incident types (Y/N)]]</f>
        <v xml:space="preserve">No </v>
      </c>
      <c r="AF450" s="52" t="str">
        <f>Table1[[#This Row],[Standard Opt/Mandatory]]</f>
        <v>n/a</v>
      </c>
      <c r="AG450" s="52"/>
    </row>
    <row r="451" spans="1:33" s="48" customFormat="1" ht="14.25" customHeight="1" x14ac:dyDescent="0.25">
      <c r="A451" s="52">
        <f t="shared" si="159"/>
        <v>3</v>
      </c>
      <c r="B451" s="52">
        <f t="shared" si="160"/>
        <v>6</v>
      </c>
      <c r="C451" s="52">
        <f t="shared" si="161"/>
        <v>7</v>
      </c>
      <c r="D451" s="52" t="str">
        <f t="shared" si="162"/>
        <v/>
      </c>
      <c r="E451" s="61" t="str">
        <f t="shared" si="134"/>
        <v>3.6.7</v>
      </c>
      <c r="F451" s="52" t="s">
        <v>2694</v>
      </c>
      <c r="G451" s="52" t="str">
        <f t="shared" si="124"/>
        <v>3 - Outcome based codes</v>
      </c>
      <c r="H451" s="52" t="s">
        <v>1626</v>
      </c>
      <c r="I451" s="52" t="str">
        <f t="shared" si="125"/>
        <v>3.6 - Information governance incident</v>
      </c>
      <c r="J451" s="52" t="s">
        <v>2881</v>
      </c>
      <c r="K451" s="52" t="str">
        <f t="shared" si="126"/>
        <v>3.6.7 - Sensitivity codes (HSCIC)</v>
      </c>
      <c r="L451" s="52"/>
      <c r="M451" s="52" t="str">
        <f t="shared" si="127"/>
        <v/>
      </c>
      <c r="N451" s="56" t="str">
        <f t="shared" si="128"/>
        <v>Sensitivity codes (HSCIC)</v>
      </c>
      <c r="O451" s="56" t="str">
        <f>Table1[Full Reference Number]&amp;" - "&amp;Table1[Final Code level Name]</f>
        <v>3.6.7 - Sensitivity codes (HSCIC)</v>
      </c>
      <c r="P451" s="56"/>
      <c r="Q451" s="52" t="s">
        <v>837</v>
      </c>
      <c r="R451" s="52" t="s">
        <v>1561</v>
      </c>
      <c r="S451" s="52" t="s">
        <v>1746</v>
      </c>
      <c r="T451" s="52" t="s">
        <v>1561</v>
      </c>
      <c r="U451" s="52" t="s">
        <v>47</v>
      </c>
      <c r="V451" s="52" t="s">
        <v>1727</v>
      </c>
      <c r="W451" s="52" t="str">
        <f>Table1[[#This Row],[Standard code for all incident types (Y/N)]]</f>
        <v xml:space="preserve">No </v>
      </c>
      <c r="X451" s="52" t="str">
        <f>Table1[[#This Row],[Standard Opt/Mandatory]]</f>
        <v>n/a</v>
      </c>
      <c r="Y451" s="52" t="str">
        <f>Table1[[#This Row],[Standard code for all incident types (Y/N)]]</f>
        <v xml:space="preserve">No </v>
      </c>
      <c r="Z451" s="52" t="str">
        <f>Table1[[#This Row],[Standard Opt/Mandatory]]</f>
        <v>n/a</v>
      </c>
      <c r="AA451" s="52" t="str">
        <f>Table1[[#This Row],[Standard code for all incident types (Y/N)]]</f>
        <v xml:space="preserve">No </v>
      </c>
      <c r="AB451" s="52" t="str">
        <f>Table1[[#This Row],[Standard Opt/Mandatory]]</f>
        <v>n/a</v>
      </c>
      <c r="AC451" s="52" t="str">
        <f>Table1[[#This Row],[Standard code for all incident types (Y/N)]]</f>
        <v xml:space="preserve">No </v>
      </c>
      <c r="AD451" s="52" t="str">
        <f>Table1[[#This Row],[Standard Opt/Mandatory]]</f>
        <v>n/a</v>
      </c>
      <c r="AE451" s="52" t="str">
        <f>Table1[[#This Row],[Standard code for all incident types (Y/N)]]</f>
        <v xml:space="preserve">No </v>
      </c>
      <c r="AF451" s="52" t="str">
        <f>Table1[[#This Row],[Standard Opt/Mandatory]]</f>
        <v>n/a</v>
      </c>
      <c r="AG451" s="52"/>
    </row>
    <row r="452" spans="1:33" ht="15" customHeight="1" x14ac:dyDescent="0.25">
      <c r="A452" s="52">
        <f t="shared" si="159"/>
        <v>3</v>
      </c>
      <c r="B452" s="52">
        <f t="shared" si="160"/>
        <v>6</v>
      </c>
      <c r="C452" s="52">
        <f t="shared" si="161"/>
        <v>7</v>
      </c>
      <c r="D452" s="52">
        <f t="shared" si="162"/>
        <v>1</v>
      </c>
      <c r="E452" s="61" t="str">
        <f t="shared" si="134"/>
        <v>3.6.7.1</v>
      </c>
      <c r="F452" s="52" t="s">
        <v>2694</v>
      </c>
      <c r="G452" s="52" t="str">
        <f t="shared" ref="G452:G691" si="163">A452&amp;" - "&amp;F452</f>
        <v>3 - Outcome based codes</v>
      </c>
      <c r="H452" s="52" t="s">
        <v>1626</v>
      </c>
      <c r="I452" s="52" t="str">
        <f t="shared" ref="I452:I691" si="164">IF(B452="","",A452&amp;"."&amp;B452&amp;" - "&amp;H452)</f>
        <v>3.6 - Information governance incident</v>
      </c>
      <c r="J452" s="52" t="s">
        <v>2881</v>
      </c>
      <c r="K452" s="52" t="str">
        <f t="shared" ref="K452:K691" si="165">IF(C452="","",A452&amp;"."&amp;B452&amp;"."&amp;C452&amp;" - "&amp;J452)</f>
        <v>3.6.7 - Sensitivity codes (HSCIC)</v>
      </c>
      <c r="L452" s="35" t="s">
        <v>2861</v>
      </c>
      <c r="M452" s="52" t="str">
        <f t="shared" ref="M452:M691" si="166">IF(D452="","",A452&amp;"."&amp;B452&amp;"."&amp;C452&amp;"."&amp;D452&amp;" - "&amp;L452)</f>
        <v>3.6.7.1 - No sensitive personal data (as defined by the data protection act 1998) at risk nor data to which a duty of confidence is owed</v>
      </c>
      <c r="N452" s="56" t="str">
        <f t="shared" ref="N452:N691" si="167">IF(NOT(ISBLANK(L452)),L452,
IF(NOT(ISBLANK(J452)),J452,
IF(NOT(ISBLANK(H452)),H452,
IF(NOT(ISBLANK(F452)),F452))))</f>
        <v>No sensitive personal data (as defined by the data protection act 1998) at risk nor data to which a duty of confidence is owed</v>
      </c>
      <c r="O452" s="56" t="str">
        <f>Table1[Full Reference Number]&amp;" - "&amp;Table1[Final Code level Name]</f>
        <v>3.6.7.1 - No sensitive personal data (as defined by the data protection act 1998) at risk nor data to which a duty of confidence is owed</v>
      </c>
      <c r="P452" s="56"/>
      <c r="Q452" s="52" t="s">
        <v>1728</v>
      </c>
      <c r="R452" s="52" t="s">
        <v>1561</v>
      </c>
      <c r="S452" s="52" t="s">
        <v>1746</v>
      </c>
      <c r="T452" s="52" t="s">
        <v>1561</v>
      </c>
      <c r="U452" s="52" t="s">
        <v>47</v>
      </c>
      <c r="V452" s="52" t="s">
        <v>1726</v>
      </c>
      <c r="W452" s="52" t="str">
        <f>Table1[[#This Row],[Standard code for all incident types (Y/N)]]</f>
        <v xml:space="preserve">No </v>
      </c>
      <c r="X452" s="52" t="str">
        <f>Table1[[#This Row],[Standard Opt/Mandatory]]</f>
        <v>n/a</v>
      </c>
      <c r="Y452" s="52" t="str">
        <f>Table1[[#This Row],[Standard code for all incident types (Y/N)]]</f>
        <v xml:space="preserve">No </v>
      </c>
      <c r="Z452" s="52" t="str">
        <f>Table1[[#This Row],[Standard Opt/Mandatory]]</f>
        <v>n/a</v>
      </c>
      <c r="AA452" s="52" t="str">
        <f>Table1[[#This Row],[Standard code for all incident types (Y/N)]]</f>
        <v xml:space="preserve">No </v>
      </c>
      <c r="AB452" s="52" t="str">
        <f>Table1[[#This Row],[Standard Opt/Mandatory]]</f>
        <v>n/a</v>
      </c>
      <c r="AC452" s="52" t="str">
        <f>Table1[[#This Row],[Standard code for all incident types (Y/N)]]</f>
        <v xml:space="preserve">No </v>
      </c>
      <c r="AD452" s="52" t="str">
        <f>Table1[[#This Row],[Standard Opt/Mandatory]]</f>
        <v>n/a</v>
      </c>
      <c r="AE452" s="52" t="str">
        <f>Table1[[#This Row],[Standard code for all incident types (Y/N)]]</f>
        <v xml:space="preserve">No </v>
      </c>
      <c r="AF452" s="52" t="str">
        <f>Table1[[#This Row],[Standard Opt/Mandatory]]</f>
        <v>n/a</v>
      </c>
      <c r="AG452" s="52"/>
    </row>
    <row r="453" spans="1:33" ht="15" customHeight="1" x14ac:dyDescent="0.25">
      <c r="A453" s="52">
        <f t="shared" si="159"/>
        <v>3</v>
      </c>
      <c r="B453" s="52">
        <f t="shared" si="160"/>
        <v>6</v>
      </c>
      <c r="C453" s="52">
        <f t="shared" si="161"/>
        <v>7</v>
      </c>
      <c r="D453" s="52">
        <f t="shared" si="162"/>
        <v>2</v>
      </c>
      <c r="E453" s="61" t="str">
        <f t="shared" si="134"/>
        <v>3.6.7.2</v>
      </c>
      <c r="F453" s="52" t="s">
        <v>2694</v>
      </c>
      <c r="G453" s="52" t="str">
        <f t="shared" si="163"/>
        <v>3 - Outcome based codes</v>
      </c>
      <c r="H453" s="52" t="s">
        <v>1626</v>
      </c>
      <c r="I453" s="52" t="str">
        <f t="shared" si="164"/>
        <v>3.6 - Information governance incident</v>
      </c>
      <c r="J453" s="52" t="s">
        <v>2881</v>
      </c>
      <c r="K453" s="52" t="str">
        <f t="shared" si="165"/>
        <v>3.6.7 - Sensitivity codes (HSCIC)</v>
      </c>
      <c r="L453" s="35" t="s">
        <v>2862</v>
      </c>
      <c r="M453" s="52" t="str">
        <f t="shared" si="166"/>
        <v>3.6.7.2 - Information readily accessible or already in the public domain or would be made available under access to information legislation e.g. freedom of information act 2000</v>
      </c>
      <c r="N453" s="56" t="str">
        <f t="shared" si="167"/>
        <v>Information readily accessible or already in the public domain or would be made available under access to information legislation e.g. freedom of information act 2000</v>
      </c>
      <c r="O453" s="56" t="str">
        <f>Table1[Full Reference Number]&amp;" - "&amp;Table1[Final Code level Name]</f>
        <v>3.6.7.2 - Information readily accessible or already in the public domain or would be made available under access to information legislation e.g. freedom of information act 2000</v>
      </c>
      <c r="P453" s="56"/>
      <c r="Q453" s="52" t="s">
        <v>1728</v>
      </c>
      <c r="R453" s="52" t="s">
        <v>1561</v>
      </c>
      <c r="S453" s="52" t="s">
        <v>1746</v>
      </c>
      <c r="T453" s="52" t="s">
        <v>1561</v>
      </c>
      <c r="U453" s="52" t="s">
        <v>47</v>
      </c>
      <c r="V453" s="52" t="s">
        <v>1726</v>
      </c>
      <c r="W453" s="52" t="str">
        <f>Table1[[#This Row],[Standard code for all incident types (Y/N)]]</f>
        <v xml:space="preserve">No </v>
      </c>
      <c r="X453" s="52" t="str">
        <f>Table1[[#This Row],[Standard Opt/Mandatory]]</f>
        <v>n/a</v>
      </c>
      <c r="Y453" s="52" t="str">
        <f>Table1[[#This Row],[Standard code for all incident types (Y/N)]]</f>
        <v xml:space="preserve">No </v>
      </c>
      <c r="Z453" s="52" t="str">
        <f>Table1[[#This Row],[Standard Opt/Mandatory]]</f>
        <v>n/a</v>
      </c>
      <c r="AA453" s="52" t="str">
        <f>Table1[[#This Row],[Standard code for all incident types (Y/N)]]</f>
        <v xml:space="preserve">No </v>
      </c>
      <c r="AB453" s="52" t="str">
        <f>Table1[[#This Row],[Standard Opt/Mandatory]]</f>
        <v>n/a</v>
      </c>
      <c r="AC453" s="52" t="str">
        <f>Table1[[#This Row],[Standard code for all incident types (Y/N)]]</f>
        <v xml:space="preserve">No </v>
      </c>
      <c r="AD453" s="52" t="str">
        <f>Table1[[#This Row],[Standard Opt/Mandatory]]</f>
        <v>n/a</v>
      </c>
      <c r="AE453" s="52" t="str">
        <f>Table1[[#This Row],[Standard code for all incident types (Y/N)]]</f>
        <v xml:space="preserve">No </v>
      </c>
      <c r="AF453" s="52" t="str">
        <f>Table1[[#This Row],[Standard Opt/Mandatory]]</f>
        <v>n/a</v>
      </c>
      <c r="AG453" s="52"/>
    </row>
    <row r="454" spans="1:33" ht="15" customHeight="1" x14ac:dyDescent="0.25">
      <c r="A454" s="52">
        <f t="shared" si="159"/>
        <v>3</v>
      </c>
      <c r="B454" s="52">
        <f t="shared" si="160"/>
        <v>6</v>
      </c>
      <c r="C454" s="52">
        <f t="shared" si="161"/>
        <v>7</v>
      </c>
      <c r="D454" s="52">
        <f t="shared" si="162"/>
        <v>3</v>
      </c>
      <c r="E454" s="61" t="str">
        <f t="shared" si="134"/>
        <v>3.6.7.3</v>
      </c>
      <c r="F454" s="52" t="s">
        <v>2694</v>
      </c>
      <c r="G454" s="52" t="str">
        <f t="shared" si="163"/>
        <v>3 - Outcome based codes</v>
      </c>
      <c r="H454" s="52" t="s">
        <v>1626</v>
      </c>
      <c r="I454" s="52" t="str">
        <f t="shared" si="164"/>
        <v>3.6 - Information governance incident</v>
      </c>
      <c r="J454" s="52" t="s">
        <v>2881</v>
      </c>
      <c r="K454" s="52" t="str">
        <f t="shared" si="165"/>
        <v>3.6.7 - Sensitivity codes (HSCIC)</v>
      </c>
      <c r="L454" s="35" t="s">
        <v>2647</v>
      </c>
      <c r="M454" s="52" t="str">
        <f t="shared" si="166"/>
        <v>3.6.7.3 - Information unlikely to identify individual(s)</v>
      </c>
      <c r="N454" s="56" t="str">
        <f t="shared" si="167"/>
        <v>Information unlikely to identify individual(s)</v>
      </c>
      <c r="O454" s="56" t="str">
        <f>Table1[Full Reference Number]&amp;" - "&amp;Table1[Final Code level Name]</f>
        <v>3.6.7.3 - Information unlikely to identify individual(s)</v>
      </c>
      <c r="P454" s="56"/>
      <c r="Q454" s="52" t="s">
        <v>1728</v>
      </c>
      <c r="R454" s="52" t="s">
        <v>1561</v>
      </c>
      <c r="S454" s="52" t="s">
        <v>1746</v>
      </c>
      <c r="T454" s="52" t="s">
        <v>1561</v>
      </c>
      <c r="U454" s="52" t="s">
        <v>47</v>
      </c>
      <c r="V454" s="52" t="s">
        <v>1726</v>
      </c>
      <c r="W454" s="52" t="str">
        <f>Table1[[#This Row],[Standard code for all incident types (Y/N)]]</f>
        <v xml:space="preserve">No </v>
      </c>
      <c r="X454" s="52" t="str">
        <f>Table1[[#This Row],[Standard Opt/Mandatory]]</f>
        <v>n/a</v>
      </c>
      <c r="Y454" s="52" t="str">
        <f>Table1[[#This Row],[Standard code for all incident types (Y/N)]]</f>
        <v xml:space="preserve">No </v>
      </c>
      <c r="Z454" s="52" t="str">
        <f>Table1[[#This Row],[Standard Opt/Mandatory]]</f>
        <v>n/a</v>
      </c>
      <c r="AA454" s="52" t="str">
        <f>Table1[[#This Row],[Standard code for all incident types (Y/N)]]</f>
        <v xml:space="preserve">No </v>
      </c>
      <c r="AB454" s="52" t="str">
        <f>Table1[[#This Row],[Standard Opt/Mandatory]]</f>
        <v>n/a</v>
      </c>
      <c r="AC454" s="52" t="str">
        <f>Table1[[#This Row],[Standard code for all incident types (Y/N)]]</f>
        <v xml:space="preserve">No </v>
      </c>
      <c r="AD454" s="52" t="str">
        <f>Table1[[#This Row],[Standard Opt/Mandatory]]</f>
        <v>n/a</v>
      </c>
      <c r="AE454" s="52" t="str">
        <f>Table1[[#This Row],[Standard code for all incident types (Y/N)]]</f>
        <v xml:space="preserve">No </v>
      </c>
      <c r="AF454" s="52" t="str">
        <f>Table1[[#This Row],[Standard Opt/Mandatory]]</f>
        <v>n/a</v>
      </c>
      <c r="AG454" s="52"/>
    </row>
    <row r="455" spans="1:33" ht="15" customHeight="1" x14ac:dyDescent="0.25">
      <c r="A455" s="52">
        <f t="shared" si="159"/>
        <v>3</v>
      </c>
      <c r="B455" s="52">
        <f t="shared" si="160"/>
        <v>6</v>
      </c>
      <c r="C455" s="52">
        <f t="shared" si="161"/>
        <v>7</v>
      </c>
      <c r="D455" s="52">
        <f t="shared" si="162"/>
        <v>4</v>
      </c>
      <c r="E455" s="61" t="str">
        <f t="shared" si="134"/>
        <v>3.6.7.4</v>
      </c>
      <c r="F455" s="52" t="s">
        <v>2694</v>
      </c>
      <c r="G455" s="52" t="str">
        <f t="shared" si="163"/>
        <v>3 - Outcome based codes</v>
      </c>
      <c r="H455" s="52" t="s">
        <v>1626</v>
      </c>
      <c r="I455" s="52" t="str">
        <f t="shared" si="164"/>
        <v>3.6 - Information governance incident</v>
      </c>
      <c r="J455" s="52" t="s">
        <v>2881</v>
      </c>
      <c r="K455" s="52" t="str">
        <f t="shared" si="165"/>
        <v>3.6.7 - Sensitivity codes (HSCIC)</v>
      </c>
      <c r="L455" s="35" t="s">
        <v>2648</v>
      </c>
      <c r="M455" s="52" t="str">
        <f t="shared" si="166"/>
        <v>3.6.7.4 - Detailed information at risk e.g. clinical/care case notes, social care notes</v>
      </c>
      <c r="N455" s="56" t="str">
        <f t="shared" si="167"/>
        <v>Detailed information at risk e.g. clinical/care case notes, social care notes</v>
      </c>
      <c r="O455" s="56" t="str">
        <f>Table1[Full Reference Number]&amp;" - "&amp;Table1[Final Code level Name]</f>
        <v>3.6.7.4 - Detailed information at risk e.g. clinical/care case notes, social care notes</v>
      </c>
      <c r="P455" s="56"/>
      <c r="Q455" s="52" t="s">
        <v>1728</v>
      </c>
      <c r="R455" s="52" t="s">
        <v>1561</v>
      </c>
      <c r="S455" s="52" t="s">
        <v>1746</v>
      </c>
      <c r="T455" s="52" t="s">
        <v>1561</v>
      </c>
      <c r="U455" s="52" t="s">
        <v>47</v>
      </c>
      <c r="V455" s="52" t="s">
        <v>1726</v>
      </c>
      <c r="W455" s="52" t="str">
        <f>Table1[[#This Row],[Standard code for all incident types (Y/N)]]</f>
        <v xml:space="preserve">No </v>
      </c>
      <c r="X455" s="52" t="str">
        <f>Table1[[#This Row],[Standard Opt/Mandatory]]</f>
        <v>n/a</v>
      </c>
      <c r="Y455" s="52" t="str">
        <f>Table1[[#This Row],[Standard code for all incident types (Y/N)]]</f>
        <v xml:space="preserve">No </v>
      </c>
      <c r="Z455" s="52" t="str">
        <f>Table1[[#This Row],[Standard Opt/Mandatory]]</f>
        <v>n/a</v>
      </c>
      <c r="AA455" s="52" t="str">
        <f>Table1[[#This Row],[Standard code for all incident types (Y/N)]]</f>
        <v xml:space="preserve">No </v>
      </c>
      <c r="AB455" s="52" t="str">
        <f>Table1[[#This Row],[Standard Opt/Mandatory]]</f>
        <v>n/a</v>
      </c>
      <c r="AC455" s="52" t="str">
        <f>Table1[[#This Row],[Standard code for all incident types (Y/N)]]</f>
        <v xml:space="preserve">No </v>
      </c>
      <c r="AD455" s="52" t="str">
        <f>Table1[[#This Row],[Standard Opt/Mandatory]]</f>
        <v>n/a</v>
      </c>
      <c r="AE455" s="52" t="str">
        <f>Table1[[#This Row],[Standard code for all incident types (Y/N)]]</f>
        <v xml:space="preserve">No </v>
      </c>
      <c r="AF455" s="52" t="str">
        <f>Table1[[#This Row],[Standard Opt/Mandatory]]</f>
        <v>n/a</v>
      </c>
      <c r="AG455" s="52"/>
    </row>
    <row r="456" spans="1:33" ht="15" customHeight="1" x14ac:dyDescent="0.25">
      <c r="A456" s="52">
        <f t="shared" si="159"/>
        <v>3</v>
      </c>
      <c r="B456" s="52">
        <f t="shared" si="160"/>
        <v>6</v>
      </c>
      <c r="C456" s="52">
        <f t="shared" si="161"/>
        <v>7</v>
      </c>
      <c r="D456" s="52">
        <f t="shared" si="162"/>
        <v>5</v>
      </c>
      <c r="E456" s="61" t="str">
        <f t="shared" si="134"/>
        <v>3.6.7.5</v>
      </c>
      <c r="F456" s="52" t="s">
        <v>2694</v>
      </c>
      <c r="G456" s="52" t="str">
        <f t="shared" si="163"/>
        <v>3 - Outcome based codes</v>
      </c>
      <c r="H456" s="52" t="s">
        <v>1626</v>
      </c>
      <c r="I456" s="52" t="str">
        <f t="shared" si="164"/>
        <v>3.6 - Information governance incident</v>
      </c>
      <c r="J456" s="52" t="s">
        <v>2881</v>
      </c>
      <c r="K456" s="52" t="str">
        <f t="shared" si="165"/>
        <v>3.6.7 - Sensitivity codes (HSCIC)</v>
      </c>
      <c r="L456" s="35" t="s">
        <v>2649</v>
      </c>
      <c r="M456" s="52" t="str">
        <f t="shared" si="166"/>
        <v>3.6.7.5 - High risk confidential information</v>
      </c>
      <c r="N456" s="56" t="str">
        <f t="shared" si="167"/>
        <v>High risk confidential information</v>
      </c>
      <c r="O456" s="56" t="str">
        <f>Table1[Full Reference Number]&amp;" - "&amp;Table1[Final Code level Name]</f>
        <v>3.6.7.5 - High risk confidential information</v>
      </c>
      <c r="P456" s="56"/>
      <c r="Q456" s="52" t="s">
        <v>1728</v>
      </c>
      <c r="R456" s="52" t="s">
        <v>1561</v>
      </c>
      <c r="S456" s="52" t="s">
        <v>1746</v>
      </c>
      <c r="T456" s="52" t="s">
        <v>1561</v>
      </c>
      <c r="U456" s="52" t="s">
        <v>47</v>
      </c>
      <c r="V456" s="52" t="s">
        <v>1726</v>
      </c>
      <c r="W456" s="52" t="str">
        <f>Table1[[#This Row],[Standard code for all incident types (Y/N)]]</f>
        <v xml:space="preserve">No </v>
      </c>
      <c r="X456" s="52" t="str">
        <f>Table1[[#This Row],[Standard Opt/Mandatory]]</f>
        <v>n/a</v>
      </c>
      <c r="Y456" s="52" t="str">
        <f>Table1[[#This Row],[Standard code for all incident types (Y/N)]]</f>
        <v xml:space="preserve">No </v>
      </c>
      <c r="Z456" s="52" t="str">
        <f>Table1[[#This Row],[Standard Opt/Mandatory]]</f>
        <v>n/a</v>
      </c>
      <c r="AA456" s="52" t="str">
        <f>Table1[[#This Row],[Standard code for all incident types (Y/N)]]</f>
        <v xml:space="preserve">No </v>
      </c>
      <c r="AB456" s="52" t="str">
        <f>Table1[[#This Row],[Standard Opt/Mandatory]]</f>
        <v>n/a</v>
      </c>
      <c r="AC456" s="52" t="str">
        <f>Table1[[#This Row],[Standard code for all incident types (Y/N)]]</f>
        <v xml:space="preserve">No </v>
      </c>
      <c r="AD456" s="52" t="str">
        <f>Table1[[#This Row],[Standard Opt/Mandatory]]</f>
        <v>n/a</v>
      </c>
      <c r="AE456" s="52" t="str">
        <f>Table1[[#This Row],[Standard code for all incident types (Y/N)]]</f>
        <v xml:space="preserve">No </v>
      </c>
      <c r="AF456" s="52" t="str">
        <f>Table1[[#This Row],[Standard Opt/Mandatory]]</f>
        <v>n/a</v>
      </c>
      <c r="AG456" s="52"/>
    </row>
    <row r="457" spans="1:33" ht="15" customHeight="1" x14ac:dyDescent="0.25">
      <c r="A457" s="52">
        <f t="shared" si="159"/>
        <v>3</v>
      </c>
      <c r="B457" s="52">
        <f t="shared" si="160"/>
        <v>6</v>
      </c>
      <c r="C457" s="52">
        <f t="shared" si="161"/>
        <v>7</v>
      </c>
      <c r="D457" s="52">
        <f t="shared" si="162"/>
        <v>6</v>
      </c>
      <c r="E457" s="61" t="str">
        <f t="shared" ref="E457:E528" si="168">A457&amp;IF(B457="","","."&amp;B457)&amp;IF(C457="","","."&amp;C457)&amp;IF(D457="","","."&amp;D457)</f>
        <v>3.6.7.6</v>
      </c>
      <c r="F457" s="52" t="s">
        <v>2694</v>
      </c>
      <c r="G457" s="52" t="str">
        <f t="shared" si="163"/>
        <v>3 - Outcome based codes</v>
      </c>
      <c r="H457" s="52" t="s">
        <v>1626</v>
      </c>
      <c r="I457" s="52" t="str">
        <f t="shared" si="164"/>
        <v>3.6 - Information governance incident</v>
      </c>
      <c r="J457" s="52" t="s">
        <v>2881</v>
      </c>
      <c r="K457" s="52" t="str">
        <f t="shared" si="165"/>
        <v>3.6.7 - Sensitivity codes (HSCIC)</v>
      </c>
      <c r="L457" s="35" t="s">
        <v>2650</v>
      </c>
      <c r="M457" s="52" t="str">
        <f t="shared" si="166"/>
        <v>3.6.7.6 - One or more previous incidents of a similar type in the past 12 months</v>
      </c>
      <c r="N457" s="56" t="str">
        <f t="shared" si="167"/>
        <v>One or more previous incidents of a similar type in the past 12 months</v>
      </c>
      <c r="O457" s="56" t="str">
        <f>Table1[Full Reference Number]&amp;" - "&amp;Table1[Final Code level Name]</f>
        <v>3.6.7.6 - One or more previous incidents of a similar type in the past 12 months</v>
      </c>
      <c r="P457" s="56"/>
      <c r="Q457" s="52" t="s">
        <v>1728</v>
      </c>
      <c r="R457" s="52" t="s">
        <v>1561</v>
      </c>
      <c r="S457" s="52" t="s">
        <v>1746</v>
      </c>
      <c r="T457" s="52" t="s">
        <v>1561</v>
      </c>
      <c r="U457" s="52" t="s">
        <v>47</v>
      </c>
      <c r="V457" s="52" t="s">
        <v>1726</v>
      </c>
      <c r="W457" s="52" t="str">
        <f>Table1[[#This Row],[Standard code for all incident types (Y/N)]]</f>
        <v xml:space="preserve">No </v>
      </c>
      <c r="X457" s="52" t="str">
        <f>Table1[[#This Row],[Standard Opt/Mandatory]]</f>
        <v>n/a</v>
      </c>
      <c r="Y457" s="52" t="str">
        <f>Table1[[#This Row],[Standard code for all incident types (Y/N)]]</f>
        <v xml:space="preserve">No </v>
      </c>
      <c r="Z457" s="52" t="str">
        <f>Table1[[#This Row],[Standard Opt/Mandatory]]</f>
        <v>n/a</v>
      </c>
      <c r="AA457" s="52" t="str">
        <f>Table1[[#This Row],[Standard code for all incident types (Y/N)]]</f>
        <v xml:space="preserve">No </v>
      </c>
      <c r="AB457" s="52" t="str">
        <f>Table1[[#This Row],[Standard Opt/Mandatory]]</f>
        <v>n/a</v>
      </c>
      <c r="AC457" s="52" t="str">
        <f>Table1[[#This Row],[Standard code for all incident types (Y/N)]]</f>
        <v xml:space="preserve">No </v>
      </c>
      <c r="AD457" s="52" t="str">
        <f>Table1[[#This Row],[Standard Opt/Mandatory]]</f>
        <v>n/a</v>
      </c>
      <c r="AE457" s="52" t="str">
        <f>Table1[[#This Row],[Standard code for all incident types (Y/N)]]</f>
        <v xml:space="preserve">No </v>
      </c>
      <c r="AF457" s="52" t="str">
        <f>Table1[[#This Row],[Standard Opt/Mandatory]]</f>
        <v>n/a</v>
      </c>
      <c r="AG457" s="52"/>
    </row>
    <row r="458" spans="1:33" ht="15" customHeight="1" x14ac:dyDescent="0.25">
      <c r="A458" s="52">
        <f t="shared" si="159"/>
        <v>3</v>
      </c>
      <c r="B458" s="52">
        <f t="shared" si="160"/>
        <v>6</v>
      </c>
      <c r="C458" s="52">
        <f t="shared" si="161"/>
        <v>7</v>
      </c>
      <c r="D458" s="52">
        <f t="shared" si="162"/>
        <v>7</v>
      </c>
      <c r="E458" s="61" t="str">
        <f t="shared" si="168"/>
        <v>3.6.7.7</v>
      </c>
      <c r="F458" s="52" t="s">
        <v>2694</v>
      </c>
      <c r="G458" s="52" t="str">
        <f t="shared" si="163"/>
        <v>3 - Outcome based codes</v>
      </c>
      <c r="H458" s="52" t="s">
        <v>1626</v>
      </c>
      <c r="I458" s="52" t="str">
        <f t="shared" si="164"/>
        <v>3.6 - Information governance incident</v>
      </c>
      <c r="J458" s="52" t="s">
        <v>2881</v>
      </c>
      <c r="K458" s="52" t="str">
        <f t="shared" si="165"/>
        <v>3.6.7 - Sensitivity codes (HSCIC)</v>
      </c>
      <c r="L458" s="35" t="s">
        <v>2651</v>
      </c>
      <c r="M458" s="52" t="str">
        <f t="shared" si="166"/>
        <v>3.6.7.7 - Failure to implement, enforce or follow appropriate organisational or technical safeguards to protect information</v>
      </c>
      <c r="N458" s="56" t="str">
        <f t="shared" si="167"/>
        <v>Failure to implement, enforce or follow appropriate organisational or technical safeguards to protect information</v>
      </c>
      <c r="O458" s="56" t="str">
        <f>Table1[Full Reference Number]&amp;" - "&amp;Table1[Final Code level Name]</f>
        <v>3.6.7.7 - Failure to implement, enforce or follow appropriate organisational or technical safeguards to protect information</v>
      </c>
      <c r="P458" s="56"/>
      <c r="Q458" s="52" t="s">
        <v>1728</v>
      </c>
      <c r="R458" s="52" t="s">
        <v>1561</v>
      </c>
      <c r="S458" s="52" t="s">
        <v>1746</v>
      </c>
      <c r="T458" s="52" t="s">
        <v>1561</v>
      </c>
      <c r="U458" s="52" t="s">
        <v>47</v>
      </c>
      <c r="V458" s="52" t="s">
        <v>1726</v>
      </c>
      <c r="W458" s="52" t="str">
        <f>Table1[[#This Row],[Standard code for all incident types (Y/N)]]</f>
        <v xml:space="preserve">No </v>
      </c>
      <c r="X458" s="52" t="str">
        <f>Table1[[#This Row],[Standard Opt/Mandatory]]</f>
        <v>n/a</v>
      </c>
      <c r="Y458" s="52" t="str">
        <f>Table1[[#This Row],[Standard code for all incident types (Y/N)]]</f>
        <v xml:space="preserve">No </v>
      </c>
      <c r="Z458" s="52" t="str">
        <f>Table1[[#This Row],[Standard Opt/Mandatory]]</f>
        <v>n/a</v>
      </c>
      <c r="AA458" s="52" t="str">
        <f>Table1[[#This Row],[Standard code for all incident types (Y/N)]]</f>
        <v xml:space="preserve">No </v>
      </c>
      <c r="AB458" s="52" t="str">
        <f>Table1[[#This Row],[Standard Opt/Mandatory]]</f>
        <v>n/a</v>
      </c>
      <c r="AC458" s="52" t="str">
        <f>Table1[[#This Row],[Standard code for all incident types (Y/N)]]</f>
        <v xml:space="preserve">No </v>
      </c>
      <c r="AD458" s="52" t="str">
        <f>Table1[[#This Row],[Standard Opt/Mandatory]]</f>
        <v>n/a</v>
      </c>
      <c r="AE458" s="52" t="str">
        <f>Table1[[#This Row],[Standard code for all incident types (Y/N)]]</f>
        <v xml:space="preserve">No </v>
      </c>
      <c r="AF458" s="52" t="str">
        <f>Table1[[#This Row],[Standard Opt/Mandatory]]</f>
        <v>n/a</v>
      </c>
      <c r="AG458" s="52"/>
    </row>
    <row r="459" spans="1:33" ht="15" customHeight="1" x14ac:dyDescent="0.25">
      <c r="A459" s="52">
        <f t="shared" si="159"/>
        <v>3</v>
      </c>
      <c r="B459" s="52">
        <f t="shared" si="160"/>
        <v>6</v>
      </c>
      <c r="C459" s="52">
        <f t="shared" si="161"/>
        <v>7</v>
      </c>
      <c r="D459" s="52">
        <f t="shared" si="162"/>
        <v>8</v>
      </c>
      <c r="E459" s="61" t="str">
        <f t="shared" si="168"/>
        <v>3.6.7.8</v>
      </c>
      <c r="F459" s="52" t="s">
        <v>2694</v>
      </c>
      <c r="G459" s="52" t="str">
        <f t="shared" si="163"/>
        <v>3 - Outcome based codes</v>
      </c>
      <c r="H459" s="52" t="s">
        <v>1626</v>
      </c>
      <c r="I459" s="52" t="str">
        <f t="shared" si="164"/>
        <v>3.6 - Information governance incident</v>
      </c>
      <c r="J459" s="52" t="s">
        <v>2881</v>
      </c>
      <c r="K459" s="52" t="str">
        <f t="shared" si="165"/>
        <v>3.6.7 - Sensitivity codes (HSCIC)</v>
      </c>
      <c r="L459" s="35" t="s">
        <v>2863</v>
      </c>
      <c r="M459" s="52" t="str">
        <f t="shared" si="166"/>
        <v>3.6.7.8 - Likely to attract media interest and/or a complaint has been made directly to the ico by a member of the public, another organisation or an individual</v>
      </c>
      <c r="N459" s="56" t="str">
        <f t="shared" si="167"/>
        <v>Likely to attract media interest and/or a complaint has been made directly to the ico by a member of the public, another organisation or an individual</v>
      </c>
      <c r="O459" s="56" t="str">
        <f>Table1[Full Reference Number]&amp;" - "&amp;Table1[Final Code level Name]</f>
        <v>3.6.7.8 - Likely to attract media interest and/or a complaint has been made directly to the ico by a member of the public, another organisation or an individual</v>
      </c>
      <c r="P459" s="56"/>
      <c r="Q459" s="52" t="s">
        <v>1728</v>
      </c>
      <c r="R459" s="52" t="s">
        <v>1561</v>
      </c>
      <c r="S459" s="52" t="s">
        <v>1746</v>
      </c>
      <c r="T459" s="52" t="s">
        <v>1561</v>
      </c>
      <c r="U459" s="52" t="s">
        <v>47</v>
      </c>
      <c r="V459" s="52" t="s">
        <v>1726</v>
      </c>
      <c r="W459" s="52" t="str">
        <f>Table1[[#This Row],[Standard code for all incident types (Y/N)]]</f>
        <v xml:space="preserve">No </v>
      </c>
      <c r="X459" s="52" t="str">
        <f>Table1[[#This Row],[Standard Opt/Mandatory]]</f>
        <v>n/a</v>
      </c>
      <c r="Y459" s="52" t="str">
        <f>Table1[[#This Row],[Standard code for all incident types (Y/N)]]</f>
        <v xml:space="preserve">No </v>
      </c>
      <c r="Z459" s="52" t="str">
        <f>Table1[[#This Row],[Standard Opt/Mandatory]]</f>
        <v>n/a</v>
      </c>
      <c r="AA459" s="52" t="str">
        <f>Table1[[#This Row],[Standard code for all incident types (Y/N)]]</f>
        <v xml:space="preserve">No </v>
      </c>
      <c r="AB459" s="52" t="str">
        <f>Table1[[#This Row],[Standard Opt/Mandatory]]</f>
        <v>n/a</v>
      </c>
      <c r="AC459" s="52" t="str">
        <f>Table1[[#This Row],[Standard code for all incident types (Y/N)]]</f>
        <v xml:space="preserve">No </v>
      </c>
      <c r="AD459" s="52" t="str">
        <f>Table1[[#This Row],[Standard Opt/Mandatory]]</f>
        <v>n/a</v>
      </c>
      <c r="AE459" s="52" t="str">
        <f>Table1[[#This Row],[Standard code for all incident types (Y/N)]]</f>
        <v xml:space="preserve">No </v>
      </c>
      <c r="AF459" s="52" t="str">
        <f>Table1[[#This Row],[Standard Opt/Mandatory]]</f>
        <v>n/a</v>
      </c>
      <c r="AG459" s="52"/>
    </row>
    <row r="460" spans="1:33" ht="15" customHeight="1" x14ac:dyDescent="0.25">
      <c r="A460" s="52">
        <f t="shared" si="159"/>
        <v>3</v>
      </c>
      <c r="B460" s="52">
        <f t="shared" si="160"/>
        <v>6</v>
      </c>
      <c r="C460" s="52">
        <f t="shared" si="161"/>
        <v>7</v>
      </c>
      <c r="D460" s="52">
        <f t="shared" si="162"/>
        <v>9</v>
      </c>
      <c r="E460" s="61" t="str">
        <f t="shared" si="168"/>
        <v>3.6.7.9</v>
      </c>
      <c r="F460" s="52" t="s">
        <v>2694</v>
      </c>
      <c r="G460" s="52" t="str">
        <f t="shared" si="163"/>
        <v>3 - Outcome based codes</v>
      </c>
      <c r="H460" s="52" t="s">
        <v>1626</v>
      </c>
      <c r="I460" s="52" t="str">
        <f t="shared" si="164"/>
        <v>3.6 - Information governance incident</v>
      </c>
      <c r="J460" s="52" t="s">
        <v>2881</v>
      </c>
      <c r="K460" s="52" t="str">
        <f t="shared" si="165"/>
        <v>3.6.7 - Sensitivity codes (HSCIC)</v>
      </c>
      <c r="L460" s="35" t="s">
        <v>2652</v>
      </c>
      <c r="M460" s="52" t="str">
        <f t="shared" si="166"/>
        <v>3.6.7.9 - Individuals affected are likely to suffer substantial damage or distress,  including significant embarrassment or detriment</v>
      </c>
      <c r="N460" s="56" t="str">
        <f t="shared" si="167"/>
        <v>Individuals affected are likely to suffer substantial damage or distress,  including significant embarrassment or detriment</v>
      </c>
      <c r="O460" s="56" t="str">
        <f>Table1[Full Reference Number]&amp;" - "&amp;Table1[Final Code level Name]</f>
        <v>3.6.7.9 - Individuals affected are likely to suffer substantial damage or distress,  including significant embarrassment or detriment</v>
      </c>
      <c r="P460" s="56"/>
      <c r="Q460" s="52" t="s">
        <v>1728</v>
      </c>
      <c r="R460" s="52" t="s">
        <v>1561</v>
      </c>
      <c r="S460" s="52" t="s">
        <v>1746</v>
      </c>
      <c r="T460" s="52" t="s">
        <v>1561</v>
      </c>
      <c r="U460" s="52" t="s">
        <v>47</v>
      </c>
      <c r="V460" s="52" t="s">
        <v>1726</v>
      </c>
      <c r="W460" s="52" t="str">
        <f>Table1[[#This Row],[Standard code for all incident types (Y/N)]]</f>
        <v xml:space="preserve">No </v>
      </c>
      <c r="X460" s="52" t="str">
        <f>Table1[[#This Row],[Standard Opt/Mandatory]]</f>
        <v>n/a</v>
      </c>
      <c r="Y460" s="52" t="str">
        <f>Table1[[#This Row],[Standard code for all incident types (Y/N)]]</f>
        <v xml:space="preserve">No </v>
      </c>
      <c r="Z460" s="52" t="str">
        <f>Table1[[#This Row],[Standard Opt/Mandatory]]</f>
        <v>n/a</v>
      </c>
      <c r="AA460" s="52" t="str">
        <f>Table1[[#This Row],[Standard code for all incident types (Y/N)]]</f>
        <v xml:space="preserve">No </v>
      </c>
      <c r="AB460" s="52" t="str">
        <f>Table1[[#This Row],[Standard Opt/Mandatory]]</f>
        <v>n/a</v>
      </c>
      <c r="AC460" s="52" t="str">
        <f>Table1[[#This Row],[Standard code for all incident types (Y/N)]]</f>
        <v xml:space="preserve">No </v>
      </c>
      <c r="AD460" s="52" t="str">
        <f>Table1[[#This Row],[Standard Opt/Mandatory]]</f>
        <v>n/a</v>
      </c>
      <c r="AE460" s="52" t="str">
        <f>Table1[[#This Row],[Standard code for all incident types (Y/N)]]</f>
        <v xml:space="preserve">No </v>
      </c>
      <c r="AF460" s="52" t="str">
        <f>Table1[[#This Row],[Standard Opt/Mandatory]]</f>
        <v>n/a</v>
      </c>
      <c r="AG460" s="52"/>
    </row>
    <row r="461" spans="1:33" ht="15" customHeight="1" x14ac:dyDescent="0.25">
      <c r="A461" s="52">
        <f t="shared" si="159"/>
        <v>3</v>
      </c>
      <c r="B461" s="52">
        <f t="shared" si="160"/>
        <v>6</v>
      </c>
      <c r="C461" s="52">
        <f t="shared" si="161"/>
        <v>7</v>
      </c>
      <c r="D461" s="52">
        <f t="shared" si="162"/>
        <v>10</v>
      </c>
      <c r="E461" s="61" t="str">
        <f t="shared" si="168"/>
        <v>3.6.7.10</v>
      </c>
      <c r="F461" s="52" t="s">
        <v>2694</v>
      </c>
      <c r="G461" s="52" t="str">
        <f t="shared" si="163"/>
        <v>3 - Outcome based codes</v>
      </c>
      <c r="H461" s="52" t="s">
        <v>1626</v>
      </c>
      <c r="I461" s="52" t="str">
        <f t="shared" si="164"/>
        <v>3.6 - Information governance incident</v>
      </c>
      <c r="J461" s="52" t="s">
        <v>2881</v>
      </c>
      <c r="K461" s="52" t="str">
        <f t="shared" si="165"/>
        <v>3.6.7 - Sensitivity codes (HSCIC)</v>
      </c>
      <c r="L461" s="35" t="s">
        <v>2653</v>
      </c>
      <c r="M461" s="52" t="str">
        <f t="shared" si="166"/>
        <v>3.6.7.10 - Individuals affected are likely to have been placed at risk of or incurred physical harm or a clinical untoward incident</v>
      </c>
      <c r="N461" s="56" t="str">
        <f t="shared" si="167"/>
        <v>Individuals affected are likely to have been placed at risk of or incurred physical harm or a clinical untoward incident</v>
      </c>
      <c r="O461" s="56" t="str">
        <f>Table1[Full Reference Number]&amp;" - "&amp;Table1[Final Code level Name]</f>
        <v>3.6.7.10 - Individuals affected are likely to have been placed at risk of or incurred physical harm or a clinical untoward incident</v>
      </c>
      <c r="P461" s="35" t="s">
        <v>2654</v>
      </c>
      <c r="Q461" s="52" t="s">
        <v>1728</v>
      </c>
      <c r="R461" s="52" t="s">
        <v>1561</v>
      </c>
      <c r="S461" s="52" t="s">
        <v>1746</v>
      </c>
      <c r="T461" s="52" t="s">
        <v>1561</v>
      </c>
      <c r="U461" s="52" t="s">
        <v>47</v>
      </c>
      <c r="V461" s="52" t="s">
        <v>1726</v>
      </c>
      <c r="W461" s="52" t="str">
        <f>Table1[[#This Row],[Standard code for all incident types (Y/N)]]</f>
        <v xml:space="preserve">No </v>
      </c>
      <c r="X461" s="52" t="str">
        <f>Table1[[#This Row],[Standard Opt/Mandatory]]</f>
        <v>n/a</v>
      </c>
      <c r="Y461" s="52" t="str">
        <f>Table1[[#This Row],[Standard code for all incident types (Y/N)]]</f>
        <v xml:space="preserve">No </v>
      </c>
      <c r="Z461" s="52" t="str">
        <f>Table1[[#This Row],[Standard Opt/Mandatory]]</f>
        <v>n/a</v>
      </c>
      <c r="AA461" s="52" t="str">
        <f>Table1[[#This Row],[Standard code for all incident types (Y/N)]]</f>
        <v xml:space="preserve">No </v>
      </c>
      <c r="AB461" s="52" t="str">
        <f>Table1[[#This Row],[Standard Opt/Mandatory]]</f>
        <v>n/a</v>
      </c>
      <c r="AC461" s="52" t="str">
        <f>Table1[[#This Row],[Standard code for all incident types (Y/N)]]</f>
        <v xml:space="preserve">No </v>
      </c>
      <c r="AD461" s="52" t="str">
        <f>Table1[[#This Row],[Standard Opt/Mandatory]]</f>
        <v>n/a</v>
      </c>
      <c r="AE461" s="52" t="str">
        <f>Table1[[#This Row],[Standard code for all incident types (Y/N)]]</f>
        <v xml:space="preserve">No </v>
      </c>
      <c r="AF461" s="52" t="str">
        <f>Table1[[#This Row],[Standard Opt/Mandatory]]</f>
        <v>n/a</v>
      </c>
      <c r="AG461" s="52"/>
    </row>
    <row r="462" spans="1:33" ht="15" customHeight="1" x14ac:dyDescent="0.25">
      <c r="A462" s="52">
        <f t="shared" si="159"/>
        <v>3</v>
      </c>
      <c r="B462" s="52">
        <f t="shared" si="160"/>
        <v>6</v>
      </c>
      <c r="C462" s="52">
        <f t="shared" si="161"/>
        <v>8</v>
      </c>
      <c r="D462" s="52" t="str">
        <f t="shared" si="162"/>
        <v/>
      </c>
      <c r="E462" s="61" t="str">
        <f t="shared" si="168"/>
        <v>3.6.8</v>
      </c>
      <c r="F462" s="52" t="s">
        <v>2694</v>
      </c>
      <c r="G462" s="52" t="str">
        <f t="shared" si="163"/>
        <v>3 - Outcome based codes</v>
      </c>
      <c r="H462" s="52" t="s">
        <v>1626</v>
      </c>
      <c r="I462" s="52" t="str">
        <f t="shared" si="164"/>
        <v>3.6 - Information governance incident</v>
      </c>
      <c r="J462" s="52" t="s">
        <v>2889</v>
      </c>
      <c r="K462" s="52" t="str">
        <f t="shared" si="165"/>
        <v>3.6.8 - IG non-conformance reported to (HSCIC)</v>
      </c>
      <c r="L462" s="52"/>
      <c r="M462" s="52" t="str">
        <f t="shared" si="166"/>
        <v/>
      </c>
      <c r="N462" s="56" t="str">
        <f t="shared" si="167"/>
        <v>IG non-conformance reported to (HSCIC)</v>
      </c>
      <c r="O462" s="56" t="str">
        <f>Table1[Full Reference Number]&amp;" - "&amp;Table1[Final Code level Name]</f>
        <v>3.6.8 - IG non-conformance reported to (HSCIC)</v>
      </c>
      <c r="P462" s="56"/>
      <c r="Q462" s="52" t="s">
        <v>837</v>
      </c>
      <c r="R462" s="52" t="s">
        <v>1561</v>
      </c>
      <c r="S462" s="52" t="s">
        <v>1746</v>
      </c>
      <c r="T462" s="52" t="s">
        <v>1561</v>
      </c>
      <c r="U462" s="52" t="s">
        <v>47</v>
      </c>
      <c r="V462" s="52" t="s">
        <v>1727</v>
      </c>
      <c r="W462" s="52" t="str">
        <f>Table1[[#This Row],[Standard code for all incident types (Y/N)]]</f>
        <v xml:space="preserve">No </v>
      </c>
      <c r="X462" s="52" t="str">
        <f>Table1[[#This Row],[Standard Opt/Mandatory]]</f>
        <v>n/a</v>
      </c>
      <c r="Y462" s="52" t="str">
        <f>Table1[[#This Row],[Standard code for all incident types (Y/N)]]</f>
        <v xml:space="preserve">No </v>
      </c>
      <c r="Z462" s="52" t="str">
        <f>Table1[[#This Row],[Standard Opt/Mandatory]]</f>
        <v>n/a</v>
      </c>
      <c r="AA462" s="52" t="str">
        <f>Table1[[#This Row],[Standard code for all incident types (Y/N)]]</f>
        <v xml:space="preserve">No </v>
      </c>
      <c r="AB462" s="52" t="str">
        <f>Table1[[#This Row],[Standard Opt/Mandatory]]</f>
        <v>n/a</v>
      </c>
      <c r="AC462" s="52" t="str">
        <f>Table1[[#This Row],[Standard code for all incident types (Y/N)]]</f>
        <v xml:space="preserve">No </v>
      </c>
      <c r="AD462" s="52" t="str">
        <f>Table1[[#This Row],[Standard Opt/Mandatory]]</f>
        <v>n/a</v>
      </c>
      <c r="AE462" s="52" t="str">
        <f>Table1[[#This Row],[Standard code for all incident types (Y/N)]]</f>
        <v xml:space="preserve">No </v>
      </c>
      <c r="AF462" s="52" t="str">
        <f>Table1[[#This Row],[Standard Opt/Mandatory]]</f>
        <v>n/a</v>
      </c>
      <c r="AG462" s="52"/>
    </row>
    <row r="463" spans="1:33" s="48" customFormat="1" ht="14.25" customHeight="1" x14ac:dyDescent="0.25">
      <c r="A463" s="52">
        <f t="shared" si="159"/>
        <v>3</v>
      </c>
      <c r="B463" s="52">
        <f t="shared" si="160"/>
        <v>6</v>
      </c>
      <c r="C463" s="52">
        <f t="shared" si="161"/>
        <v>8</v>
      </c>
      <c r="D463" s="52">
        <f t="shared" si="162"/>
        <v>1</v>
      </c>
      <c r="E463" s="61" t="str">
        <f t="shared" si="168"/>
        <v>3.6.8.1</v>
      </c>
      <c r="F463" s="52" t="s">
        <v>2694</v>
      </c>
      <c r="G463" s="52" t="str">
        <f t="shared" si="163"/>
        <v>3 - Outcome based codes</v>
      </c>
      <c r="H463" s="52" t="s">
        <v>1626</v>
      </c>
      <c r="I463" s="52" t="str">
        <f t="shared" si="164"/>
        <v>3.6 - Information governance incident</v>
      </c>
      <c r="J463" s="52" t="s">
        <v>2889</v>
      </c>
      <c r="K463" s="52" t="str">
        <f t="shared" si="165"/>
        <v>3.6.8 - IG non-conformance reported to (HSCIC)</v>
      </c>
      <c r="L463" s="52" t="s">
        <v>1412</v>
      </c>
      <c r="M463" s="52" t="str">
        <f t="shared" si="166"/>
        <v>3.6.8.1 - Data subjects</v>
      </c>
      <c r="N463" s="56" t="str">
        <f t="shared" si="167"/>
        <v>Data subjects</v>
      </c>
      <c r="O463" s="56" t="str">
        <f>Table1[Full Reference Number]&amp;" - "&amp;Table1[Final Code level Name]</f>
        <v>3.6.8.1 - Data subjects</v>
      </c>
      <c r="P463" s="56"/>
      <c r="Q463" s="52" t="s">
        <v>1729</v>
      </c>
      <c r="R463" s="52" t="s">
        <v>1561</v>
      </c>
      <c r="S463" s="52" t="s">
        <v>1746</v>
      </c>
      <c r="T463" s="52" t="s">
        <v>1561</v>
      </c>
      <c r="U463" s="52" t="s">
        <v>47</v>
      </c>
      <c r="V463" s="52" t="s">
        <v>2655</v>
      </c>
      <c r="W463" s="52" t="str">
        <f>Table1[[#This Row],[Standard code for all incident types (Y/N)]]</f>
        <v xml:space="preserve">No </v>
      </c>
      <c r="X463" s="52" t="str">
        <f>Table1[[#This Row],[Standard Opt/Mandatory]]</f>
        <v>n/a</v>
      </c>
      <c r="Y463" s="52" t="str">
        <f>Table1[[#This Row],[Standard code for all incident types (Y/N)]]</f>
        <v xml:space="preserve">No </v>
      </c>
      <c r="Z463" s="52" t="str">
        <f>Table1[[#This Row],[Standard Opt/Mandatory]]</f>
        <v>n/a</v>
      </c>
      <c r="AA463" s="52" t="str">
        <f>Table1[[#This Row],[Standard code for all incident types (Y/N)]]</f>
        <v xml:space="preserve">No </v>
      </c>
      <c r="AB463" s="52" t="str">
        <f>Table1[[#This Row],[Standard Opt/Mandatory]]</f>
        <v>n/a</v>
      </c>
      <c r="AC463" s="52" t="str">
        <f>Table1[[#This Row],[Standard code for all incident types (Y/N)]]</f>
        <v xml:space="preserve">No </v>
      </c>
      <c r="AD463" s="52" t="str">
        <f>Table1[[#This Row],[Standard Opt/Mandatory]]</f>
        <v>n/a</v>
      </c>
      <c r="AE463" s="52" t="str">
        <f>Table1[[#This Row],[Standard code for all incident types (Y/N)]]</f>
        <v xml:space="preserve">No </v>
      </c>
      <c r="AF463" s="52" t="str">
        <f>Table1[[#This Row],[Standard Opt/Mandatory]]</f>
        <v>n/a</v>
      </c>
      <c r="AG463" s="52"/>
    </row>
    <row r="464" spans="1:33" ht="15" customHeight="1" x14ac:dyDescent="0.25">
      <c r="A464" s="52">
        <f t="shared" si="159"/>
        <v>3</v>
      </c>
      <c r="B464" s="52">
        <f t="shared" si="160"/>
        <v>6</v>
      </c>
      <c r="C464" s="52">
        <f t="shared" si="161"/>
        <v>8</v>
      </c>
      <c r="D464" s="52">
        <f t="shared" si="162"/>
        <v>2</v>
      </c>
      <c r="E464" s="61" t="str">
        <f t="shared" si="168"/>
        <v>3.6.8.2</v>
      </c>
      <c r="F464" s="52" t="s">
        <v>2694</v>
      </c>
      <c r="G464" s="52" t="str">
        <f t="shared" si="163"/>
        <v>3 - Outcome based codes</v>
      </c>
      <c r="H464" s="52" t="s">
        <v>1626</v>
      </c>
      <c r="I464" s="52" t="str">
        <f t="shared" si="164"/>
        <v>3.6 - Information governance incident</v>
      </c>
      <c r="J464" s="52" t="s">
        <v>2889</v>
      </c>
      <c r="K464" s="52" t="str">
        <f t="shared" si="165"/>
        <v>3.6.8 - IG non-conformance reported to (HSCIC)</v>
      </c>
      <c r="L464" s="52" t="s">
        <v>2864</v>
      </c>
      <c r="M464" s="52" t="str">
        <f t="shared" si="166"/>
        <v>3.6.8.2 - Caldicott guardian</v>
      </c>
      <c r="N464" s="56" t="str">
        <f t="shared" si="167"/>
        <v>Caldicott guardian</v>
      </c>
      <c r="O464" s="56" t="str">
        <f>Table1[Full Reference Number]&amp;" - "&amp;Table1[Final Code level Name]</f>
        <v>3.6.8.2 - Caldicott guardian</v>
      </c>
      <c r="P464" s="56"/>
      <c r="Q464" s="52" t="s">
        <v>1729</v>
      </c>
      <c r="R464" s="52" t="s">
        <v>1561</v>
      </c>
      <c r="S464" s="52" t="s">
        <v>1746</v>
      </c>
      <c r="T464" s="52" t="s">
        <v>1561</v>
      </c>
      <c r="U464" s="52" t="s">
        <v>47</v>
      </c>
      <c r="V464" s="52" t="s">
        <v>2655</v>
      </c>
      <c r="W464" s="52" t="str">
        <f>Table1[[#This Row],[Standard code for all incident types (Y/N)]]</f>
        <v xml:space="preserve">No </v>
      </c>
      <c r="X464" s="52" t="str">
        <f>Table1[[#This Row],[Standard Opt/Mandatory]]</f>
        <v>n/a</v>
      </c>
      <c r="Y464" s="52" t="str">
        <f>Table1[[#This Row],[Standard code for all incident types (Y/N)]]</f>
        <v xml:space="preserve">No </v>
      </c>
      <c r="Z464" s="52" t="str">
        <f>Table1[[#This Row],[Standard Opt/Mandatory]]</f>
        <v>n/a</v>
      </c>
      <c r="AA464" s="52" t="str">
        <f>Table1[[#This Row],[Standard code for all incident types (Y/N)]]</f>
        <v xml:space="preserve">No </v>
      </c>
      <c r="AB464" s="52" t="str">
        <f>Table1[[#This Row],[Standard Opt/Mandatory]]</f>
        <v>n/a</v>
      </c>
      <c r="AC464" s="52" t="str">
        <f>Table1[[#This Row],[Standard code for all incident types (Y/N)]]</f>
        <v xml:space="preserve">No </v>
      </c>
      <c r="AD464" s="52" t="str">
        <f>Table1[[#This Row],[Standard Opt/Mandatory]]</f>
        <v>n/a</v>
      </c>
      <c r="AE464" s="52" t="str">
        <f>Table1[[#This Row],[Standard code for all incident types (Y/N)]]</f>
        <v xml:space="preserve">No </v>
      </c>
      <c r="AF464" s="52" t="str">
        <f>Table1[[#This Row],[Standard Opt/Mandatory]]</f>
        <v>n/a</v>
      </c>
      <c r="AG464" s="52"/>
    </row>
    <row r="465" spans="1:33" ht="15" customHeight="1" x14ac:dyDescent="0.25">
      <c r="A465" s="52">
        <f t="shared" si="159"/>
        <v>3</v>
      </c>
      <c r="B465" s="52">
        <f t="shared" si="160"/>
        <v>6</v>
      </c>
      <c r="C465" s="52">
        <f t="shared" si="161"/>
        <v>8</v>
      </c>
      <c r="D465" s="52">
        <f t="shared" si="162"/>
        <v>3</v>
      </c>
      <c r="E465" s="61" t="str">
        <f t="shared" si="168"/>
        <v>3.6.8.3</v>
      </c>
      <c r="F465" s="52" t="s">
        <v>2694</v>
      </c>
      <c r="G465" s="52" t="str">
        <f t="shared" si="163"/>
        <v>3 - Outcome based codes</v>
      </c>
      <c r="H465" s="52" t="s">
        <v>1626</v>
      </c>
      <c r="I465" s="52" t="str">
        <f t="shared" si="164"/>
        <v>3.6 - Information governance incident</v>
      </c>
      <c r="J465" s="52" t="s">
        <v>2889</v>
      </c>
      <c r="K465" s="52" t="str">
        <f t="shared" si="165"/>
        <v>3.6.8 - IG non-conformance reported to (HSCIC)</v>
      </c>
      <c r="L465" s="52" t="s">
        <v>2865</v>
      </c>
      <c r="M465" s="52" t="str">
        <f t="shared" si="166"/>
        <v>3.6.8.3 - Senior information risk owner</v>
      </c>
      <c r="N465" s="56" t="str">
        <f t="shared" si="167"/>
        <v>Senior information risk owner</v>
      </c>
      <c r="O465" s="56" t="str">
        <f>Table1[Full Reference Number]&amp;" - "&amp;Table1[Final Code level Name]</f>
        <v>3.6.8.3 - Senior information risk owner</v>
      </c>
      <c r="P465" s="56"/>
      <c r="Q465" s="52" t="s">
        <v>1729</v>
      </c>
      <c r="R465" s="52" t="s">
        <v>1561</v>
      </c>
      <c r="S465" s="52" t="s">
        <v>1746</v>
      </c>
      <c r="T465" s="52" t="s">
        <v>1561</v>
      </c>
      <c r="U465" s="52" t="s">
        <v>47</v>
      </c>
      <c r="V465" s="52" t="s">
        <v>2655</v>
      </c>
      <c r="W465" s="52" t="str">
        <f>Table1[[#This Row],[Standard code for all incident types (Y/N)]]</f>
        <v xml:space="preserve">No </v>
      </c>
      <c r="X465" s="52" t="str">
        <f>Table1[[#This Row],[Standard Opt/Mandatory]]</f>
        <v>n/a</v>
      </c>
      <c r="Y465" s="52" t="str">
        <f>Table1[[#This Row],[Standard code for all incident types (Y/N)]]</f>
        <v xml:space="preserve">No </v>
      </c>
      <c r="Z465" s="52" t="str">
        <f>Table1[[#This Row],[Standard Opt/Mandatory]]</f>
        <v>n/a</v>
      </c>
      <c r="AA465" s="52" t="str">
        <f>Table1[[#This Row],[Standard code for all incident types (Y/N)]]</f>
        <v xml:space="preserve">No </v>
      </c>
      <c r="AB465" s="52" t="str">
        <f>Table1[[#This Row],[Standard Opt/Mandatory]]</f>
        <v>n/a</v>
      </c>
      <c r="AC465" s="52" t="str">
        <f>Table1[[#This Row],[Standard code for all incident types (Y/N)]]</f>
        <v xml:space="preserve">No </v>
      </c>
      <c r="AD465" s="52" t="str">
        <f>Table1[[#This Row],[Standard Opt/Mandatory]]</f>
        <v>n/a</v>
      </c>
      <c r="AE465" s="52" t="str">
        <f>Table1[[#This Row],[Standard code for all incident types (Y/N)]]</f>
        <v xml:space="preserve">No </v>
      </c>
      <c r="AF465" s="52" t="str">
        <f>Table1[[#This Row],[Standard Opt/Mandatory]]</f>
        <v>n/a</v>
      </c>
      <c r="AG465" s="52"/>
    </row>
    <row r="466" spans="1:33" ht="15" customHeight="1" x14ac:dyDescent="0.25">
      <c r="A466" s="52">
        <f t="shared" si="159"/>
        <v>3</v>
      </c>
      <c r="B466" s="52">
        <f t="shared" si="160"/>
        <v>6</v>
      </c>
      <c r="C466" s="52">
        <f t="shared" si="161"/>
        <v>8</v>
      </c>
      <c r="D466" s="52">
        <f t="shared" si="162"/>
        <v>4</v>
      </c>
      <c r="E466" s="61" t="str">
        <f t="shared" si="168"/>
        <v>3.6.8.4</v>
      </c>
      <c r="F466" s="52" t="s">
        <v>2694</v>
      </c>
      <c r="G466" s="52" t="str">
        <f t="shared" si="163"/>
        <v>3 - Outcome based codes</v>
      </c>
      <c r="H466" s="52" t="s">
        <v>1626</v>
      </c>
      <c r="I466" s="52" t="str">
        <f t="shared" si="164"/>
        <v>3.6 - Information governance incident</v>
      </c>
      <c r="J466" s="52" t="s">
        <v>2889</v>
      </c>
      <c r="K466" s="52" t="str">
        <f t="shared" si="165"/>
        <v>3.6.8 - IG non-conformance reported to (HSCIC)</v>
      </c>
      <c r="L466" s="52" t="s">
        <v>2866</v>
      </c>
      <c r="M466" s="52" t="str">
        <f t="shared" si="166"/>
        <v>3.6.8.4 - Chief executive</v>
      </c>
      <c r="N466" s="56" t="str">
        <f t="shared" si="167"/>
        <v>Chief executive</v>
      </c>
      <c r="O466" s="56" t="str">
        <f>Table1[Full Reference Number]&amp;" - "&amp;Table1[Final Code level Name]</f>
        <v>3.6.8.4 - Chief executive</v>
      </c>
      <c r="P466" s="56"/>
      <c r="Q466" s="52" t="s">
        <v>1729</v>
      </c>
      <c r="R466" s="52" t="s">
        <v>1561</v>
      </c>
      <c r="S466" s="52" t="s">
        <v>1746</v>
      </c>
      <c r="T466" s="52" t="s">
        <v>1561</v>
      </c>
      <c r="U466" s="52" t="s">
        <v>47</v>
      </c>
      <c r="V466" s="52" t="s">
        <v>2655</v>
      </c>
      <c r="W466" s="52" t="str">
        <f>Table1[[#This Row],[Standard code for all incident types (Y/N)]]</f>
        <v xml:space="preserve">No </v>
      </c>
      <c r="X466" s="52" t="str">
        <f>Table1[[#This Row],[Standard Opt/Mandatory]]</f>
        <v>n/a</v>
      </c>
      <c r="Y466" s="52" t="str">
        <f>Table1[[#This Row],[Standard code for all incident types (Y/N)]]</f>
        <v xml:space="preserve">No </v>
      </c>
      <c r="Z466" s="52" t="str">
        <f>Table1[[#This Row],[Standard Opt/Mandatory]]</f>
        <v>n/a</v>
      </c>
      <c r="AA466" s="52" t="str">
        <f>Table1[[#This Row],[Standard code for all incident types (Y/N)]]</f>
        <v xml:space="preserve">No </v>
      </c>
      <c r="AB466" s="52" t="str">
        <f>Table1[[#This Row],[Standard Opt/Mandatory]]</f>
        <v>n/a</v>
      </c>
      <c r="AC466" s="52" t="str">
        <f>Table1[[#This Row],[Standard code for all incident types (Y/N)]]</f>
        <v xml:space="preserve">No </v>
      </c>
      <c r="AD466" s="52" t="str">
        <f>Table1[[#This Row],[Standard Opt/Mandatory]]</f>
        <v>n/a</v>
      </c>
      <c r="AE466" s="52" t="str">
        <f>Table1[[#This Row],[Standard code for all incident types (Y/N)]]</f>
        <v xml:space="preserve">No </v>
      </c>
      <c r="AF466" s="52" t="str">
        <f>Table1[[#This Row],[Standard Opt/Mandatory]]</f>
        <v>n/a</v>
      </c>
      <c r="AG466" s="52"/>
    </row>
    <row r="467" spans="1:33" ht="15" customHeight="1" x14ac:dyDescent="0.25">
      <c r="A467" s="52">
        <f t="shared" si="159"/>
        <v>3</v>
      </c>
      <c r="B467" s="52">
        <f t="shared" si="160"/>
        <v>6</v>
      </c>
      <c r="C467" s="52">
        <f t="shared" si="161"/>
        <v>8</v>
      </c>
      <c r="D467" s="52">
        <f t="shared" si="162"/>
        <v>5</v>
      </c>
      <c r="E467" s="61" t="str">
        <f t="shared" si="168"/>
        <v>3.6.8.5</v>
      </c>
      <c r="F467" s="52" t="s">
        <v>2694</v>
      </c>
      <c r="G467" s="52" t="str">
        <f t="shared" si="163"/>
        <v>3 - Outcome based codes</v>
      </c>
      <c r="H467" s="52" t="s">
        <v>1626</v>
      </c>
      <c r="I467" s="52" t="str">
        <f t="shared" si="164"/>
        <v>3.6 - Information governance incident</v>
      </c>
      <c r="J467" s="52" t="s">
        <v>2889</v>
      </c>
      <c r="K467" s="52" t="str">
        <f t="shared" si="165"/>
        <v>3.6.8 - IG non-conformance reported to (HSCIC)</v>
      </c>
      <c r="L467" s="52" t="s">
        <v>2867</v>
      </c>
      <c r="M467" s="52" t="str">
        <f t="shared" si="166"/>
        <v>3.6.8.5 - Accounting officer</v>
      </c>
      <c r="N467" s="56" t="str">
        <f t="shared" si="167"/>
        <v>Accounting officer</v>
      </c>
      <c r="O467" s="56" t="str">
        <f>Table1[Full Reference Number]&amp;" - "&amp;Table1[Final Code level Name]</f>
        <v>3.6.8.5 - Accounting officer</v>
      </c>
      <c r="P467" s="56"/>
      <c r="Q467" s="52" t="s">
        <v>1729</v>
      </c>
      <c r="R467" s="52" t="s">
        <v>1561</v>
      </c>
      <c r="S467" s="52" t="s">
        <v>1746</v>
      </c>
      <c r="T467" s="52" t="s">
        <v>1561</v>
      </c>
      <c r="U467" s="52" t="s">
        <v>47</v>
      </c>
      <c r="V467" s="52" t="s">
        <v>2655</v>
      </c>
      <c r="W467" s="52" t="str">
        <f>Table1[[#This Row],[Standard code for all incident types (Y/N)]]</f>
        <v xml:space="preserve">No </v>
      </c>
      <c r="X467" s="52" t="str">
        <f>Table1[[#This Row],[Standard Opt/Mandatory]]</f>
        <v>n/a</v>
      </c>
      <c r="Y467" s="52" t="str">
        <f>Table1[[#This Row],[Standard code for all incident types (Y/N)]]</f>
        <v xml:space="preserve">No </v>
      </c>
      <c r="Z467" s="52" t="str">
        <f>Table1[[#This Row],[Standard Opt/Mandatory]]</f>
        <v>n/a</v>
      </c>
      <c r="AA467" s="52" t="str">
        <f>Table1[[#This Row],[Standard code for all incident types (Y/N)]]</f>
        <v xml:space="preserve">No </v>
      </c>
      <c r="AB467" s="52" t="str">
        <f>Table1[[#This Row],[Standard Opt/Mandatory]]</f>
        <v>n/a</v>
      </c>
      <c r="AC467" s="52" t="str">
        <f>Table1[[#This Row],[Standard code for all incident types (Y/N)]]</f>
        <v xml:space="preserve">No </v>
      </c>
      <c r="AD467" s="52" t="str">
        <f>Table1[[#This Row],[Standard Opt/Mandatory]]</f>
        <v>n/a</v>
      </c>
      <c r="AE467" s="52" t="str">
        <f>Table1[[#This Row],[Standard code for all incident types (Y/N)]]</f>
        <v xml:space="preserve">No </v>
      </c>
      <c r="AF467" s="52" t="str">
        <f>Table1[[#This Row],[Standard Opt/Mandatory]]</f>
        <v>n/a</v>
      </c>
      <c r="AG467" s="52"/>
    </row>
    <row r="468" spans="1:33" ht="15" customHeight="1" x14ac:dyDescent="0.25">
      <c r="A468" s="52">
        <f t="shared" si="159"/>
        <v>3</v>
      </c>
      <c r="B468" s="52">
        <f t="shared" si="160"/>
        <v>6</v>
      </c>
      <c r="C468" s="52">
        <f t="shared" si="161"/>
        <v>8</v>
      </c>
      <c r="D468" s="52">
        <f t="shared" si="162"/>
        <v>6</v>
      </c>
      <c r="E468" s="61" t="str">
        <f t="shared" si="168"/>
        <v>3.6.8.6</v>
      </c>
      <c r="F468" s="52" t="s">
        <v>2694</v>
      </c>
      <c r="G468" s="52" t="str">
        <f t="shared" si="163"/>
        <v>3 - Outcome based codes</v>
      </c>
      <c r="H468" s="52" t="s">
        <v>1626</v>
      </c>
      <c r="I468" s="52" t="str">
        <f t="shared" si="164"/>
        <v>3.6 - Information governance incident</v>
      </c>
      <c r="J468" s="52" t="s">
        <v>2889</v>
      </c>
      <c r="K468" s="52" t="str">
        <f t="shared" si="165"/>
        <v>3.6.8 - IG non-conformance reported to (HSCIC)</v>
      </c>
      <c r="L468" s="52" t="s">
        <v>2868</v>
      </c>
      <c r="M468" s="52" t="str">
        <f t="shared" si="166"/>
        <v>3.6.8.6 - Police, counter fraud branch, etc</v>
      </c>
      <c r="N468" s="56" t="str">
        <f t="shared" si="167"/>
        <v>Police, counter fraud branch, etc</v>
      </c>
      <c r="O468" s="56" t="str">
        <f>Table1[Full Reference Number]&amp;" - "&amp;Table1[Final Code level Name]</f>
        <v>3.6.8.6 - Police, counter fraud branch, etc</v>
      </c>
      <c r="P468" s="56"/>
      <c r="Q468" s="52" t="s">
        <v>1729</v>
      </c>
      <c r="R468" s="52" t="s">
        <v>1561</v>
      </c>
      <c r="S468" s="52" t="s">
        <v>1746</v>
      </c>
      <c r="T468" s="52" t="s">
        <v>1561</v>
      </c>
      <c r="U468" s="52" t="s">
        <v>47</v>
      </c>
      <c r="V468" s="52" t="s">
        <v>2655</v>
      </c>
      <c r="W468" s="52" t="str">
        <f>Table1[[#This Row],[Standard code for all incident types (Y/N)]]</f>
        <v xml:space="preserve">No </v>
      </c>
      <c r="X468" s="52" t="str">
        <f>Table1[[#This Row],[Standard Opt/Mandatory]]</f>
        <v>n/a</v>
      </c>
      <c r="Y468" s="52" t="str">
        <f>Table1[[#This Row],[Standard code for all incident types (Y/N)]]</f>
        <v xml:space="preserve">No </v>
      </c>
      <c r="Z468" s="52" t="str">
        <f>Table1[[#This Row],[Standard Opt/Mandatory]]</f>
        <v>n/a</v>
      </c>
      <c r="AA468" s="52" t="str">
        <f>Table1[[#This Row],[Standard code for all incident types (Y/N)]]</f>
        <v xml:space="preserve">No </v>
      </c>
      <c r="AB468" s="52" t="str">
        <f>Table1[[#This Row],[Standard Opt/Mandatory]]</f>
        <v>n/a</v>
      </c>
      <c r="AC468" s="52" t="str">
        <f>Table1[[#This Row],[Standard code for all incident types (Y/N)]]</f>
        <v xml:space="preserve">No </v>
      </c>
      <c r="AD468" s="52" t="str">
        <f>Table1[[#This Row],[Standard Opt/Mandatory]]</f>
        <v>n/a</v>
      </c>
      <c r="AE468" s="52" t="str">
        <f>Table1[[#This Row],[Standard code for all incident types (Y/N)]]</f>
        <v xml:space="preserve">No </v>
      </c>
      <c r="AF468" s="52" t="str">
        <f>Table1[[#This Row],[Standard Opt/Mandatory]]</f>
        <v>n/a</v>
      </c>
      <c r="AG468" s="52" t="s">
        <v>2686</v>
      </c>
    </row>
    <row r="469" spans="1:33" ht="15" customHeight="1" x14ac:dyDescent="0.25">
      <c r="A469" s="52">
        <f t="shared" si="159"/>
        <v>3</v>
      </c>
      <c r="B469" s="52">
        <f t="shared" si="160"/>
        <v>6</v>
      </c>
      <c r="C469" s="52">
        <f t="shared" si="161"/>
        <v>8</v>
      </c>
      <c r="D469" s="52">
        <f t="shared" si="162"/>
        <v>7</v>
      </c>
      <c r="E469" s="61" t="str">
        <f>A469&amp;IF(B469="","","."&amp;B469)&amp;IF(C469="","","."&amp;C469)&amp;IF(D469="","","."&amp;D469)</f>
        <v>3.6.8.7</v>
      </c>
      <c r="F469" s="52" t="s">
        <v>2694</v>
      </c>
      <c r="G469" s="63" t="str">
        <f>A469&amp;" - "&amp;F469</f>
        <v>3 - Outcome based codes</v>
      </c>
      <c r="H469" s="52" t="s">
        <v>1626</v>
      </c>
      <c r="I469" s="63" t="str">
        <f>IF(B469="","",A469&amp;"."&amp;B469&amp;" - "&amp;H469)</f>
        <v>3.6 - Information governance incident</v>
      </c>
      <c r="J469" s="52" t="s">
        <v>2889</v>
      </c>
      <c r="K469" s="63" t="str">
        <f>IF(C469="","",A469&amp;"."&amp;B469&amp;"."&amp;C469&amp;" - "&amp;J469)</f>
        <v>3.6.8 - IG non-conformance reported to (HSCIC)</v>
      </c>
      <c r="L469" s="52" t="s">
        <v>2687</v>
      </c>
      <c r="M469" s="63" t="str">
        <f>IF(D469="","",A469&amp;"."&amp;B469&amp;"."&amp;C469&amp;"."&amp;D469&amp;" - "&amp;L469)</f>
        <v>3.6.8.7 - Other external body</v>
      </c>
      <c r="N469" s="65" t="str">
        <f>IF(NOT(ISBLANK(L469)),L469,
IF(NOT(ISBLANK(J469)),J469,
IF(NOT(ISBLANK(H469)),H469,
IF(NOT(ISBLANK(F469)),F469))))</f>
        <v>Other external body</v>
      </c>
      <c r="O469" s="65" t="str">
        <f>Table1[Full Reference Number]&amp;" - "&amp;Table1[Final Code level Name]</f>
        <v>3.6.8.7 - Other external body</v>
      </c>
      <c r="P469" s="66" t="s">
        <v>2688</v>
      </c>
      <c r="Q469" s="66"/>
      <c r="R469" s="52"/>
      <c r="S469" s="52"/>
      <c r="T469" s="52"/>
      <c r="U469" s="52"/>
      <c r="V469" s="52"/>
      <c r="W469" s="52"/>
      <c r="X469" s="52"/>
      <c r="Y469" s="52"/>
      <c r="Z469" s="52"/>
      <c r="AA469" s="52"/>
      <c r="AB469" s="52"/>
      <c r="AC469" s="52"/>
      <c r="AD469" s="52"/>
      <c r="AE469" s="52"/>
      <c r="AF469" s="52"/>
      <c r="AG469" s="52" t="s">
        <v>2686</v>
      </c>
    </row>
    <row r="470" spans="1:33" ht="15" customHeight="1" x14ac:dyDescent="0.25">
      <c r="A470" s="52">
        <f t="shared" si="159"/>
        <v>3</v>
      </c>
      <c r="B470" s="52">
        <f t="shared" si="160"/>
        <v>6</v>
      </c>
      <c r="C470" s="52">
        <f t="shared" si="161"/>
        <v>9</v>
      </c>
      <c r="D470" s="52" t="str">
        <f t="shared" si="162"/>
        <v/>
      </c>
      <c r="E470" s="61" t="str">
        <f t="shared" si="168"/>
        <v>3.6.9</v>
      </c>
      <c r="F470" s="52" t="s">
        <v>2694</v>
      </c>
      <c r="G470" s="52" t="str">
        <f t="shared" si="163"/>
        <v>3 - Outcome based codes</v>
      </c>
      <c r="H470" s="52" t="s">
        <v>1626</v>
      </c>
      <c r="I470" s="52" t="str">
        <f t="shared" si="164"/>
        <v>3.6 - Information governance incident</v>
      </c>
      <c r="J470" s="52" t="s">
        <v>2890</v>
      </c>
      <c r="K470" s="52" t="str">
        <f t="shared" si="165"/>
        <v>3.6.9 - Summary of incident for IG toolkit report (HSCIC)</v>
      </c>
      <c r="L470" s="52"/>
      <c r="M470" s="52" t="str">
        <f t="shared" si="166"/>
        <v/>
      </c>
      <c r="N470" s="56" t="str">
        <f t="shared" si="167"/>
        <v>Summary of incident for IG toolkit report (HSCIC)</v>
      </c>
      <c r="O470" s="56" t="str">
        <f>Table1[Full Reference Number]&amp;" - "&amp;Table1[Final Code level Name]</f>
        <v>3.6.9 - Summary of incident for IG toolkit report (HSCIC)</v>
      </c>
      <c r="P470" s="56"/>
      <c r="Q470" s="52" t="s">
        <v>1744</v>
      </c>
      <c r="R470" s="52" t="s">
        <v>1561</v>
      </c>
      <c r="S470" s="52" t="s">
        <v>1746</v>
      </c>
      <c r="T470" s="52" t="s">
        <v>1561</v>
      </c>
      <c r="U470" s="52" t="s">
        <v>47</v>
      </c>
      <c r="V470" s="52" t="s">
        <v>2655</v>
      </c>
      <c r="W470" s="52" t="str">
        <f>Table1[[#This Row],[Standard code for all incident types (Y/N)]]</f>
        <v xml:space="preserve">No </v>
      </c>
      <c r="X470" s="52" t="str">
        <f>Table1[[#This Row],[Standard Opt/Mandatory]]</f>
        <v>n/a</v>
      </c>
      <c r="Y470" s="52" t="str">
        <f>Table1[[#This Row],[Standard code for all incident types (Y/N)]]</f>
        <v xml:space="preserve">No </v>
      </c>
      <c r="Z470" s="52" t="str">
        <f>Table1[[#This Row],[Standard Opt/Mandatory]]</f>
        <v>n/a</v>
      </c>
      <c r="AA470" s="52" t="str">
        <f>Table1[[#This Row],[Standard code for all incident types (Y/N)]]</f>
        <v xml:space="preserve">No </v>
      </c>
      <c r="AB470" s="52" t="str">
        <f>Table1[[#This Row],[Standard Opt/Mandatory]]</f>
        <v>n/a</v>
      </c>
      <c r="AC470" s="52" t="str">
        <f>Table1[[#This Row],[Standard code for all incident types (Y/N)]]</f>
        <v xml:space="preserve">No </v>
      </c>
      <c r="AD470" s="52" t="str">
        <f>Table1[[#This Row],[Standard Opt/Mandatory]]</f>
        <v>n/a</v>
      </c>
      <c r="AE470" s="52" t="str">
        <f>Table1[[#This Row],[Standard code for all incident types (Y/N)]]</f>
        <v xml:space="preserve">No </v>
      </c>
      <c r="AF470" s="52" t="str">
        <f>Table1[[#This Row],[Standard Opt/Mandatory]]</f>
        <v>n/a</v>
      </c>
      <c r="AG470" s="52"/>
    </row>
    <row r="471" spans="1:33" ht="15" customHeight="1" x14ac:dyDescent="0.25">
      <c r="A471" s="52">
        <f t="shared" ref="A471:A534" si="169">IF(F471&lt;&gt;F470,A470+1,A470)</f>
        <v>3</v>
      </c>
      <c r="B471" s="52">
        <f t="shared" ref="B471:B534" si="170">IF(ISERROR(IF(ISBLANK(H471),"",IF(F471&lt;&gt;F470,1,IF(H471&lt;&gt;H470,B470+1,B470)))),1,IF(ISBLANK(H471),"",IF(F471&lt;&gt;F470,1,IF(H471&lt;&gt;H470,B470+1,B470))))</f>
        <v>6</v>
      </c>
      <c r="C471" s="52">
        <f t="shared" ref="C471:C534" si="171">IF(ISERROR(IF(ISBLANK(J471),"",IF(H471&lt;&gt;H470,1,IF(J471&lt;&gt;J470,C470+1,C470)))),1,IF(ISBLANK(J471),"",IF(H471&lt;&gt;H470,1,IF(J471&lt;&gt;J470,C470+1,C470))))</f>
        <v>10</v>
      </c>
      <c r="D471" s="52" t="str">
        <f t="shared" ref="D471:D534" si="172">IF(ISERROR(IF(ISBLANK(L471),"",IF(J471&lt;&gt;J470,1,IF(L471&lt;&gt;L470,D470+1,D470)))),1,IF(ISBLANK(L471),"",IF(J471&lt;&gt;J470,1,IF(L471&lt;&gt;L470,D470+1,D470))))</f>
        <v/>
      </c>
      <c r="E471" s="61" t="str">
        <f t="shared" si="168"/>
        <v>3.6.10</v>
      </c>
      <c r="F471" s="52" t="s">
        <v>2694</v>
      </c>
      <c r="G471" s="52" t="str">
        <f t="shared" si="163"/>
        <v>3 - Outcome based codes</v>
      </c>
      <c r="H471" s="52" t="s">
        <v>1626</v>
      </c>
      <c r="I471" s="52" t="str">
        <f t="shared" si="164"/>
        <v>3.6 - Information governance incident</v>
      </c>
      <c r="J471" s="52" t="s">
        <v>2891</v>
      </c>
      <c r="K471" s="52" t="str">
        <f t="shared" si="165"/>
        <v>3.6.10 - Details of incident for IG toolkit report (HSCIC)</v>
      </c>
      <c r="L471" s="52"/>
      <c r="M471" s="52" t="str">
        <f t="shared" si="166"/>
        <v/>
      </c>
      <c r="N471" s="56" t="str">
        <f t="shared" si="167"/>
        <v>Details of incident for IG toolkit report (HSCIC)</v>
      </c>
      <c r="O471" s="56" t="str">
        <f>Table1[Full Reference Number]&amp;" - "&amp;Table1[Final Code level Name]</f>
        <v>3.6.10 - Details of incident for IG toolkit report (HSCIC)</v>
      </c>
      <c r="P471" s="56"/>
      <c r="Q471" s="52" t="s">
        <v>1744</v>
      </c>
      <c r="R471" s="52" t="s">
        <v>1561</v>
      </c>
      <c r="S471" s="52" t="s">
        <v>1746</v>
      </c>
      <c r="T471" s="52" t="s">
        <v>1561</v>
      </c>
      <c r="U471" s="52" t="s">
        <v>47</v>
      </c>
      <c r="V471" s="52" t="s">
        <v>2655</v>
      </c>
      <c r="W471" s="52" t="str">
        <f>Table1[[#This Row],[Standard code for all incident types (Y/N)]]</f>
        <v xml:space="preserve">No </v>
      </c>
      <c r="X471" s="52" t="str">
        <f>Table1[[#This Row],[Standard Opt/Mandatory]]</f>
        <v>n/a</v>
      </c>
      <c r="Y471" s="52" t="str">
        <f>Table1[[#This Row],[Standard code for all incident types (Y/N)]]</f>
        <v xml:space="preserve">No </v>
      </c>
      <c r="Z471" s="52" t="str">
        <f>Table1[[#This Row],[Standard Opt/Mandatory]]</f>
        <v>n/a</v>
      </c>
      <c r="AA471" s="52" t="str">
        <f>Table1[[#This Row],[Standard code for all incident types (Y/N)]]</f>
        <v xml:space="preserve">No </v>
      </c>
      <c r="AB471" s="52" t="str">
        <f>Table1[[#This Row],[Standard Opt/Mandatory]]</f>
        <v>n/a</v>
      </c>
      <c r="AC471" s="52" t="str">
        <f>Table1[[#This Row],[Standard code for all incident types (Y/N)]]</f>
        <v xml:space="preserve">No </v>
      </c>
      <c r="AD471" s="52" t="str">
        <f>Table1[[#This Row],[Standard Opt/Mandatory]]</f>
        <v>n/a</v>
      </c>
      <c r="AE471" s="52" t="str">
        <f>Table1[[#This Row],[Standard code for all incident types (Y/N)]]</f>
        <v xml:space="preserve">No </v>
      </c>
      <c r="AF471" s="52" t="str">
        <f>Table1[[#This Row],[Standard Opt/Mandatory]]</f>
        <v>n/a</v>
      </c>
      <c r="AG471" s="52"/>
    </row>
    <row r="472" spans="1:33" s="47" customFormat="1" ht="15" customHeight="1" x14ac:dyDescent="0.25">
      <c r="A472" s="52">
        <f t="shared" si="169"/>
        <v>3</v>
      </c>
      <c r="B472" s="52">
        <f t="shared" si="170"/>
        <v>7</v>
      </c>
      <c r="C472" s="52" t="str">
        <f t="shared" si="171"/>
        <v/>
      </c>
      <c r="D472" s="52" t="str">
        <f t="shared" si="172"/>
        <v/>
      </c>
      <c r="E472" s="61" t="str">
        <f t="shared" si="168"/>
        <v>3.7</v>
      </c>
      <c r="F472" s="52" t="s">
        <v>2694</v>
      </c>
      <c r="G472" s="52" t="str">
        <f t="shared" si="163"/>
        <v>3 - Outcome based codes</v>
      </c>
      <c r="H472" s="52" t="s">
        <v>226</v>
      </c>
      <c r="I472" s="52" t="str">
        <f t="shared" si="164"/>
        <v>3.7 - Complaint</v>
      </c>
      <c r="J472" s="52"/>
      <c r="K472" s="52" t="str">
        <f t="shared" si="165"/>
        <v/>
      </c>
      <c r="L472" s="52"/>
      <c r="M472" s="52" t="str">
        <f t="shared" si="166"/>
        <v/>
      </c>
      <c r="N472" s="56" t="str">
        <f t="shared" si="167"/>
        <v>Complaint</v>
      </c>
      <c r="O472" s="56" t="str">
        <f>Table1[Full Reference Number]&amp;" - "&amp;Table1[Final Code level Name]</f>
        <v>3.7 - Complaint</v>
      </c>
      <c r="P472" s="56" t="s">
        <v>92</v>
      </c>
      <c r="Q472" s="52" t="s">
        <v>837</v>
      </c>
      <c r="R472" s="52" t="s">
        <v>1561</v>
      </c>
      <c r="S472" s="52" t="s">
        <v>1746</v>
      </c>
      <c r="T472" s="52" t="s">
        <v>1561</v>
      </c>
      <c r="U472" s="52" t="s">
        <v>1561</v>
      </c>
      <c r="V472" s="52" t="str">
        <f>Table1[[#This Row],[Standard Opt/Mandatory]]</f>
        <v>n/a</v>
      </c>
      <c r="W472" s="52" t="str">
        <f>Table1[[#This Row],[Standard code for all incident types (Y/N)]]</f>
        <v xml:space="preserve">No </v>
      </c>
      <c r="X472" s="52" t="str">
        <f>Table1[[#This Row],[Standard Opt/Mandatory]]</f>
        <v>n/a</v>
      </c>
      <c r="Y472" s="52" t="str">
        <f>Table1[[#This Row],[Standard code for all incident types (Y/N)]]</f>
        <v xml:space="preserve">No </v>
      </c>
      <c r="Z472" s="52" t="str">
        <f>Table1[[#This Row],[Standard Opt/Mandatory]]</f>
        <v>n/a</v>
      </c>
      <c r="AA472" s="52" t="str">
        <f>Table1[[#This Row],[Standard code for all incident types (Y/N)]]</f>
        <v xml:space="preserve">No </v>
      </c>
      <c r="AB472" s="52" t="str">
        <f>Table1[[#This Row],[Standard Opt/Mandatory]]</f>
        <v>n/a</v>
      </c>
      <c r="AC472" s="52" t="s">
        <v>47</v>
      </c>
      <c r="AD472" s="52" t="s">
        <v>1727</v>
      </c>
      <c r="AE472" s="52" t="str">
        <f>Table1[[#This Row],[Standard code for all incident types (Y/N)]]</f>
        <v xml:space="preserve">No </v>
      </c>
      <c r="AF472" s="52" t="str">
        <f>Table1[[#This Row],[Standard Opt/Mandatory]]</f>
        <v>n/a</v>
      </c>
      <c r="AG472" s="52"/>
    </row>
    <row r="473" spans="1:33" s="47" customFormat="1" ht="15" customHeight="1" x14ac:dyDescent="0.25">
      <c r="A473" s="52">
        <f t="shared" si="169"/>
        <v>3</v>
      </c>
      <c r="B473" s="52">
        <f t="shared" si="170"/>
        <v>7</v>
      </c>
      <c r="C473" s="52">
        <f t="shared" si="171"/>
        <v>1</v>
      </c>
      <c r="D473" s="52" t="str">
        <f t="shared" si="172"/>
        <v/>
      </c>
      <c r="E473" s="61" t="str">
        <f t="shared" si="168"/>
        <v>3.7.1</v>
      </c>
      <c r="F473" s="52" t="s">
        <v>2694</v>
      </c>
      <c r="G473" s="54" t="str">
        <f t="shared" ref="G473:G513" si="173">A473&amp;" - "&amp;F473</f>
        <v>3 - Outcome based codes</v>
      </c>
      <c r="H473" s="52" t="s">
        <v>226</v>
      </c>
      <c r="I473" s="54" t="str">
        <f t="shared" ref="I473:I513" si="174">IF(B473="","",A473&amp;"."&amp;B473&amp;" - "&amp;H473)</f>
        <v>3.7 - Complaint</v>
      </c>
      <c r="J473" s="52" t="s">
        <v>2160</v>
      </c>
      <c r="K473" s="54" t="str">
        <f t="shared" ref="K473:K513" si="175">IF(C473="","",A473&amp;"."&amp;B473&amp;"."&amp;C473&amp;" - "&amp;J473)</f>
        <v>3.7.1 - Date acknowledgement issued to complainant</v>
      </c>
      <c r="L473" s="52"/>
      <c r="M473" s="54" t="str">
        <f t="shared" ref="M473:M513" si="176">IF(D473="","",A473&amp;"."&amp;B473&amp;"."&amp;C473&amp;"."&amp;D473&amp;" - "&amp;L473)</f>
        <v/>
      </c>
      <c r="N473" s="59" t="str">
        <f t="shared" ref="N473:N513" si="177">IF(NOT(ISBLANK(L473)),L473,
IF(NOT(ISBLANK(J473)),J473,
IF(NOT(ISBLANK(H473)),H473,
IF(NOT(ISBLANK(F473)),F473))))</f>
        <v>Date acknowledgement issued to complainant</v>
      </c>
      <c r="O473" s="59" t="str">
        <f>Table1[Full Reference Number]&amp;" - "&amp;Table1[Final Code level Name]</f>
        <v>3.7.1 - Date acknowledgement issued to complainant</v>
      </c>
      <c r="P473" s="56" t="s">
        <v>2162</v>
      </c>
      <c r="Q473" s="56" t="s">
        <v>1749</v>
      </c>
      <c r="R473" s="52" t="s">
        <v>1561</v>
      </c>
      <c r="S473" s="52" t="s">
        <v>1746</v>
      </c>
      <c r="T473" s="52" t="s">
        <v>1561</v>
      </c>
      <c r="U473" s="52" t="str">
        <f>Table1[[#This Row],[Standard code for all incident types (Y/N)]]</f>
        <v xml:space="preserve">No </v>
      </c>
      <c r="V473" s="52" t="str">
        <f>Table1[[#This Row],[Standard Opt/Mandatory]]</f>
        <v>n/a</v>
      </c>
      <c r="W473" s="52" t="str">
        <f>Table1[[#This Row],[Standard code for all incident types (Y/N)]]</f>
        <v xml:space="preserve">No </v>
      </c>
      <c r="X473" s="52" t="str">
        <f>Table1[[#This Row],[Standard Opt/Mandatory]]</f>
        <v>n/a</v>
      </c>
      <c r="Y473" s="52" t="str">
        <f>Table1[[#This Row],[Standard code for all incident types (Y/N)]]</f>
        <v xml:space="preserve">No </v>
      </c>
      <c r="Z473" s="52" t="str">
        <f>Table1[[#This Row],[Standard Opt/Mandatory]]</f>
        <v>n/a</v>
      </c>
      <c r="AA473" s="52" t="str">
        <f>Table1[[#This Row],[Standard code for all incident types (Y/N)]]</f>
        <v xml:space="preserve">No </v>
      </c>
      <c r="AB473" s="52" t="str">
        <f>Table1[[#This Row],[Standard Opt/Mandatory]]</f>
        <v>n/a</v>
      </c>
      <c r="AC473" s="52" t="s">
        <v>47</v>
      </c>
      <c r="AD473" s="52" t="s">
        <v>1727</v>
      </c>
      <c r="AE473" s="52" t="str">
        <f>Table1[[#This Row],[Standard code for all incident types (Y/N)]]</f>
        <v xml:space="preserve">No </v>
      </c>
      <c r="AF473" s="52" t="str">
        <f>Table1[[#This Row],[Standard Opt/Mandatory]]</f>
        <v>n/a</v>
      </c>
      <c r="AG473" s="52" t="s">
        <v>2663</v>
      </c>
    </row>
    <row r="474" spans="1:33" s="47" customFormat="1" ht="15" customHeight="1" x14ac:dyDescent="0.25">
      <c r="A474" s="52">
        <f t="shared" si="169"/>
        <v>3</v>
      </c>
      <c r="B474" s="52">
        <f t="shared" si="170"/>
        <v>7</v>
      </c>
      <c r="C474" s="52">
        <f t="shared" si="171"/>
        <v>2</v>
      </c>
      <c r="D474" s="52" t="str">
        <f t="shared" si="172"/>
        <v/>
      </c>
      <c r="E474" s="53" t="str">
        <f>A474&amp;IF(B474="","","."&amp;B474)&amp;IF(C474="","","."&amp;C474)&amp;IF(D474="","","."&amp;D474)</f>
        <v>3.7.2</v>
      </c>
      <c r="F474" s="52" t="s">
        <v>2694</v>
      </c>
      <c r="G474" s="54" t="str">
        <f>A474&amp;" - "&amp;F474</f>
        <v>3 - Outcome based codes</v>
      </c>
      <c r="H474" s="52" t="s">
        <v>226</v>
      </c>
      <c r="I474" s="54" t="str">
        <f>IF(B474="","",A474&amp;"."&amp;B474&amp;" - "&amp;H474)</f>
        <v>3.7 - Complaint</v>
      </c>
      <c r="J474" s="52" t="s">
        <v>2630</v>
      </c>
      <c r="K474" s="54" t="str">
        <f>IF(C474="","",A474&amp;"."&amp;B474&amp;"."&amp;C474&amp;" - "&amp;J474)</f>
        <v>3.7.2 - Date propsed written response issued to secondary investigator(s)</v>
      </c>
      <c r="L474" s="52"/>
      <c r="M474" s="54" t="str">
        <f>IF(D474="","",A474&amp;"."&amp;B474&amp;"."&amp;C474&amp;"."&amp;D474&amp;" - "&amp;L474)</f>
        <v/>
      </c>
      <c r="N474" s="59" t="str">
        <f>IF(NOT(ISBLANK(L474)),L474,
IF(NOT(ISBLANK(J474)),J474,
IF(NOT(ISBLANK(H474)),H474,
IF(NOT(ISBLANK(F474)),F474))))</f>
        <v>Date propsed written response issued to secondary investigator(s)</v>
      </c>
      <c r="O474" s="59" t="str">
        <f>Table1[Full Reference Number]&amp;" - "&amp;Table1[Final Code level Name]</f>
        <v>3.7.2 - Date propsed written response issued to secondary investigator(s)</v>
      </c>
      <c r="P474" s="56"/>
      <c r="Q474" s="56" t="s">
        <v>1749</v>
      </c>
      <c r="R474" s="52" t="s">
        <v>1561</v>
      </c>
      <c r="S474" s="52" t="s">
        <v>1746</v>
      </c>
      <c r="T474" s="52" t="s">
        <v>1561</v>
      </c>
      <c r="U474" s="52" t="s">
        <v>1561</v>
      </c>
      <c r="V474" s="52" t="s">
        <v>1746</v>
      </c>
      <c r="W474" s="52" t="s">
        <v>1561</v>
      </c>
      <c r="X474" s="52" t="s">
        <v>1746</v>
      </c>
      <c r="Y474" s="52" t="s">
        <v>1561</v>
      </c>
      <c r="Z474" s="52" t="s">
        <v>1746</v>
      </c>
      <c r="AA474" s="52" t="s">
        <v>1561</v>
      </c>
      <c r="AB474" s="52" t="s">
        <v>1746</v>
      </c>
      <c r="AC474" s="52" t="s">
        <v>47</v>
      </c>
      <c r="AD474" s="52" t="s">
        <v>1726</v>
      </c>
      <c r="AE474" s="52" t="s">
        <v>1561</v>
      </c>
      <c r="AF474" s="52" t="s">
        <v>1746</v>
      </c>
      <c r="AG474" s="52"/>
    </row>
    <row r="475" spans="1:33" s="47" customFormat="1" ht="15" customHeight="1" x14ac:dyDescent="0.25">
      <c r="A475" s="52">
        <f t="shared" si="169"/>
        <v>3</v>
      </c>
      <c r="B475" s="52">
        <f t="shared" si="170"/>
        <v>7</v>
      </c>
      <c r="C475" s="52">
        <f t="shared" si="171"/>
        <v>3</v>
      </c>
      <c r="D475" s="52" t="str">
        <f t="shared" si="172"/>
        <v/>
      </c>
      <c r="E475" s="61" t="str">
        <f t="shared" si="168"/>
        <v>3.7.3</v>
      </c>
      <c r="F475" s="52" t="s">
        <v>2694</v>
      </c>
      <c r="G475" s="54" t="str">
        <f t="shared" si="173"/>
        <v>3 - Outcome based codes</v>
      </c>
      <c r="H475" s="52" t="s">
        <v>226</v>
      </c>
      <c r="I475" s="54" t="str">
        <f t="shared" si="174"/>
        <v>3.7 - Complaint</v>
      </c>
      <c r="J475" s="52" t="s">
        <v>2161</v>
      </c>
      <c r="K475" s="54" t="str">
        <f t="shared" si="175"/>
        <v>3.7.3 - Date of written response issued to complainant</v>
      </c>
      <c r="L475" s="52"/>
      <c r="M475" s="54" t="str">
        <f t="shared" si="176"/>
        <v/>
      </c>
      <c r="N475" s="59" t="str">
        <f t="shared" si="177"/>
        <v>Date of written response issued to complainant</v>
      </c>
      <c r="O475" s="59" t="str">
        <f>Table1[Full Reference Number]&amp;" - "&amp;Table1[Final Code level Name]</f>
        <v>3.7.3 - Date of written response issued to complainant</v>
      </c>
      <c r="P475" s="56" t="s">
        <v>2162</v>
      </c>
      <c r="Q475" s="56" t="s">
        <v>1749</v>
      </c>
      <c r="R475" s="52" t="s">
        <v>1561</v>
      </c>
      <c r="S475" s="52" t="s">
        <v>1746</v>
      </c>
      <c r="T475" s="52" t="s">
        <v>1561</v>
      </c>
      <c r="U475" s="52" t="str">
        <f>Table1[[#This Row],[Standard code for all incident types (Y/N)]]</f>
        <v xml:space="preserve">No </v>
      </c>
      <c r="V475" s="52" t="str">
        <f>Table1[[#This Row],[Standard Opt/Mandatory]]</f>
        <v>n/a</v>
      </c>
      <c r="W475" s="52" t="str">
        <f>Table1[[#This Row],[Standard code for all incident types (Y/N)]]</f>
        <v xml:space="preserve">No </v>
      </c>
      <c r="X475" s="52" t="str">
        <f>Table1[[#This Row],[Standard Opt/Mandatory]]</f>
        <v>n/a</v>
      </c>
      <c r="Y475" s="52" t="str">
        <f>Table1[[#This Row],[Standard code for all incident types (Y/N)]]</f>
        <v xml:space="preserve">No </v>
      </c>
      <c r="Z475" s="52" t="str">
        <f>Table1[[#This Row],[Standard Opt/Mandatory]]</f>
        <v>n/a</v>
      </c>
      <c r="AA475" s="52" t="str">
        <f>Table1[[#This Row],[Standard code for all incident types (Y/N)]]</f>
        <v xml:space="preserve">No </v>
      </c>
      <c r="AB475" s="52" t="str">
        <f>Table1[[#This Row],[Standard Opt/Mandatory]]</f>
        <v>n/a</v>
      </c>
      <c r="AC475" s="52" t="s">
        <v>47</v>
      </c>
      <c r="AD475" s="52" t="s">
        <v>1727</v>
      </c>
      <c r="AE475" s="52" t="str">
        <f>Table1[[#This Row],[Standard code for all incident types (Y/N)]]</f>
        <v xml:space="preserve">No </v>
      </c>
      <c r="AF475" s="52" t="str">
        <f>Table1[[#This Row],[Standard Opt/Mandatory]]</f>
        <v>n/a</v>
      </c>
      <c r="AG475" s="52" t="s">
        <v>2664</v>
      </c>
    </row>
    <row r="476" spans="1:33" s="47" customFormat="1" ht="15" customHeight="1" x14ac:dyDescent="0.25">
      <c r="A476" s="52">
        <f t="shared" si="169"/>
        <v>3</v>
      </c>
      <c r="B476" s="52">
        <f t="shared" si="170"/>
        <v>7</v>
      </c>
      <c r="C476" s="52">
        <f t="shared" si="171"/>
        <v>4</v>
      </c>
      <c r="D476" s="52" t="str">
        <f t="shared" si="172"/>
        <v/>
      </c>
      <c r="E476" s="53" t="str">
        <f t="shared" ref="E476:E483" si="178">A476&amp;IF(B476="","","."&amp;B476)&amp;IF(C476="","","."&amp;C476)&amp;IF(D476="","","."&amp;D476)</f>
        <v>3.7.4</v>
      </c>
      <c r="F476" s="52" t="s">
        <v>2694</v>
      </c>
      <c r="G476" s="54" t="str">
        <f t="shared" ref="G476:G483" si="179">A476&amp;" - "&amp;F476</f>
        <v>3 - Outcome based codes</v>
      </c>
      <c r="H476" s="52" t="s">
        <v>226</v>
      </c>
      <c r="I476" s="54" t="str">
        <f t="shared" ref="I476:I483" si="180">IF(B476="","",A476&amp;"."&amp;B476&amp;" - "&amp;H476)</f>
        <v>3.7 - Complaint</v>
      </c>
      <c r="J476" s="52" t="s">
        <v>2637</v>
      </c>
      <c r="K476" s="54" t="str">
        <f t="shared" ref="K476:K483" si="181">IF(C476="","",A476&amp;"."&amp;B476&amp;"."&amp;C476&amp;" - "&amp;J476)</f>
        <v>3.7.4 - Complaint not valid</v>
      </c>
      <c r="L476" s="52"/>
      <c r="M476" s="54" t="str">
        <f t="shared" ref="M476:M483" si="182">IF(D476="","",A476&amp;"."&amp;B476&amp;"."&amp;C476&amp;"."&amp;D476&amp;" - "&amp;L476)</f>
        <v/>
      </c>
      <c r="N476" s="59" t="str">
        <f t="shared" ref="N476:N483" si="183">IF(NOT(ISBLANK(L476)),L476,
IF(NOT(ISBLANK(J476)),J476,
IF(NOT(ISBLANK(H476)),H476,
IF(NOT(ISBLANK(F476)),F476))))</f>
        <v>Complaint not valid</v>
      </c>
      <c r="O476" s="59" t="str">
        <f>Table1[Full Reference Number]&amp;" - "&amp;Table1[Final Code level Name]</f>
        <v>3.7.4 - Complaint not valid</v>
      </c>
      <c r="P476" s="56" t="s">
        <v>2638</v>
      </c>
      <c r="Q476" s="56" t="s">
        <v>1743</v>
      </c>
      <c r="R476" s="52" t="s">
        <v>1561</v>
      </c>
      <c r="S476" s="52" t="s">
        <v>1746</v>
      </c>
      <c r="T476" s="52" t="s">
        <v>1561</v>
      </c>
      <c r="U476" s="52" t="s">
        <v>1561</v>
      </c>
      <c r="V476" s="52" t="s">
        <v>1746</v>
      </c>
      <c r="W476" s="52" t="s">
        <v>1561</v>
      </c>
      <c r="X476" s="52" t="s">
        <v>1746</v>
      </c>
      <c r="Y476" s="52" t="s">
        <v>1561</v>
      </c>
      <c r="Z476" s="52" t="s">
        <v>1746</v>
      </c>
      <c r="AA476" s="52" t="s">
        <v>1561</v>
      </c>
      <c r="AB476" s="52" t="s">
        <v>1746</v>
      </c>
      <c r="AC476" s="52" t="s">
        <v>47</v>
      </c>
      <c r="AD476" s="52" t="s">
        <v>1726</v>
      </c>
      <c r="AE476" s="52" t="s">
        <v>1561</v>
      </c>
      <c r="AF476" s="52" t="s">
        <v>1746</v>
      </c>
      <c r="AG476" s="52"/>
    </row>
    <row r="477" spans="1:33" s="47" customFormat="1" ht="15" customHeight="1" x14ac:dyDescent="0.25">
      <c r="A477" s="52">
        <f t="shared" si="169"/>
        <v>3</v>
      </c>
      <c r="B477" s="52">
        <f t="shared" si="170"/>
        <v>7</v>
      </c>
      <c r="C477" s="52">
        <f t="shared" si="171"/>
        <v>5</v>
      </c>
      <c r="D477" s="52" t="str">
        <f t="shared" si="172"/>
        <v/>
      </c>
      <c r="E477" s="53" t="str">
        <f t="shared" si="178"/>
        <v>3.7.5</v>
      </c>
      <c r="F477" s="52" t="s">
        <v>2694</v>
      </c>
      <c r="G477" s="54" t="str">
        <f t="shared" si="179"/>
        <v>3 - Outcome based codes</v>
      </c>
      <c r="H477" s="52" t="s">
        <v>226</v>
      </c>
      <c r="I477" s="54" t="str">
        <f t="shared" si="180"/>
        <v>3.7 - Complaint</v>
      </c>
      <c r="J477" s="52" t="s">
        <v>2631</v>
      </c>
      <c r="K477" s="54" t="str">
        <f t="shared" si="181"/>
        <v>3.7.5 - Date appeal against written response received</v>
      </c>
      <c r="L477" s="52"/>
      <c r="M477" s="54" t="str">
        <f t="shared" si="182"/>
        <v/>
      </c>
      <c r="N477" s="59" t="str">
        <f t="shared" si="183"/>
        <v>Date appeal against written response received</v>
      </c>
      <c r="O477" s="59" t="str">
        <f>Table1[Full Reference Number]&amp;" - "&amp;Table1[Final Code level Name]</f>
        <v>3.7.5 - Date appeal against written response received</v>
      </c>
      <c r="P477" s="56"/>
      <c r="Q477" s="56" t="s">
        <v>1749</v>
      </c>
      <c r="R477" s="52" t="s">
        <v>1561</v>
      </c>
      <c r="S477" s="52" t="s">
        <v>1746</v>
      </c>
      <c r="T477" s="52" t="s">
        <v>1561</v>
      </c>
      <c r="U477" s="52" t="s">
        <v>1561</v>
      </c>
      <c r="V477" s="52" t="s">
        <v>1746</v>
      </c>
      <c r="W477" s="52" t="s">
        <v>1561</v>
      </c>
      <c r="X477" s="52" t="s">
        <v>1746</v>
      </c>
      <c r="Y477" s="52" t="s">
        <v>1561</v>
      </c>
      <c r="Z477" s="52" t="s">
        <v>1746</v>
      </c>
      <c r="AA477" s="52" t="s">
        <v>1561</v>
      </c>
      <c r="AB477" s="52" t="s">
        <v>1746</v>
      </c>
      <c r="AC477" s="52" t="s">
        <v>47</v>
      </c>
      <c r="AD477" s="52" t="s">
        <v>1726</v>
      </c>
      <c r="AE477" s="52" t="s">
        <v>1561</v>
      </c>
      <c r="AF477" s="52" t="s">
        <v>1746</v>
      </c>
      <c r="AG477" s="52"/>
    </row>
    <row r="478" spans="1:33" s="47" customFormat="1" ht="15" customHeight="1" x14ac:dyDescent="0.25">
      <c r="A478" s="52">
        <f t="shared" si="169"/>
        <v>3</v>
      </c>
      <c r="B478" s="52">
        <f t="shared" si="170"/>
        <v>7</v>
      </c>
      <c r="C478" s="52">
        <f t="shared" si="171"/>
        <v>6</v>
      </c>
      <c r="D478" s="52" t="str">
        <f t="shared" si="172"/>
        <v/>
      </c>
      <c r="E478" s="53" t="str">
        <f t="shared" si="178"/>
        <v>3.7.6</v>
      </c>
      <c r="F478" s="52" t="s">
        <v>2694</v>
      </c>
      <c r="G478" s="54" t="str">
        <f t="shared" si="179"/>
        <v>3 - Outcome based codes</v>
      </c>
      <c r="H478" s="52" t="s">
        <v>226</v>
      </c>
      <c r="I478" s="54" t="str">
        <f t="shared" si="180"/>
        <v>3.7 - Complaint</v>
      </c>
      <c r="J478" s="52" t="s">
        <v>2632</v>
      </c>
      <c r="K478" s="54" t="str">
        <f t="shared" si="181"/>
        <v>3.7.6 - Complainants reason for appeal</v>
      </c>
      <c r="L478" s="52"/>
      <c r="M478" s="54" t="str">
        <f t="shared" si="182"/>
        <v/>
      </c>
      <c r="N478" s="59" t="str">
        <f t="shared" si="183"/>
        <v>Complainants reason for appeal</v>
      </c>
      <c r="O478" s="59" t="str">
        <f>Table1[Full Reference Number]&amp;" - "&amp;Table1[Final Code level Name]</f>
        <v>3.7.6 - Complainants reason for appeal</v>
      </c>
      <c r="P478" s="56"/>
      <c r="Q478" s="56" t="s">
        <v>837</v>
      </c>
      <c r="R478" s="52" t="s">
        <v>1561</v>
      </c>
      <c r="S478" s="52" t="s">
        <v>1746</v>
      </c>
      <c r="T478" s="52" t="s">
        <v>1561</v>
      </c>
      <c r="U478" s="52" t="s">
        <v>1561</v>
      </c>
      <c r="V478" s="52" t="s">
        <v>1746</v>
      </c>
      <c r="W478" s="52" t="s">
        <v>1561</v>
      </c>
      <c r="X478" s="52" t="s">
        <v>1746</v>
      </c>
      <c r="Y478" s="52" t="s">
        <v>1561</v>
      </c>
      <c r="Z478" s="52" t="s">
        <v>1746</v>
      </c>
      <c r="AA478" s="52" t="s">
        <v>1561</v>
      </c>
      <c r="AB478" s="52" t="s">
        <v>1746</v>
      </c>
      <c r="AC478" s="52" t="s">
        <v>47</v>
      </c>
      <c r="AD478" s="52" t="s">
        <v>1726</v>
      </c>
      <c r="AE478" s="52" t="s">
        <v>1561</v>
      </c>
      <c r="AF478" s="52" t="s">
        <v>1746</v>
      </c>
      <c r="AG478" s="52"/>
    </row>
    <row r="479" spans="1:33" s="47" customFormat="1" ht="15" customHeight="1" x14ac:dyDescent="0.25">
      <c r="A479" s="52">
        <f t="shared" si="169"/>
        <v>3</v>
      </c>
      <c r="B479" s="52">
        <f t="shared" si="170"/>
        <v>7</v>
      </c>
      <c r="C479" s="52">
        <f t="shared" si="171"/>
        <v>6</v>
      </c>
      <c r="D479" s="52">
        <f t="shared" si="172"/>
        <v>1</v>
      </c>
      <c r="E479" s="53" t="str">
        <f t="shared" si="178"/>
        <v>3.7.6.1</v>
      </c>
      <c r="F479" s="52" t="s">
        <v>2694</v>
      </c>
      <c r="G479" s="54" t="str">
        <f t="shared" si="179"/>
        <v>3 - Outcome based codes</v>
      </c>
      <c r="H479" s="52" t="s">
        <v>226</v>
      </c>
      <c r="I479" s="54" t="str">
        <f t="shared" si="180"/>
        <v>3.7 - Complaint</v>
      </c>
      <c r="J479" s="52" t="s">
        <v>2632</v>
      </c>
      <c r="K479" s="54" t="str">
        <f t="shared" si="181"/>
        <v>3.7.6 - Complainants reason for appeal</v>
      </c>
      <c r="L479" s="52" t="s">
        <v>2633</v>
      </c>
      <c r="M479" s="54" t="str">
        <f t="shared" si="182"/>
        <v>3.7.6.1 - Facts provided incorrect or misrepresented</v>
      </c>
      <c r="N479" s="59" t="str">
        <f t="shared" si="183"/>
        <v>Facts provided incorrect or misrepresented</v>
      </c>
      <c r="O479" s="59" t="str">
        <f>Table1[Full Reference Number]&amp;" - "&amp;Table1[Final Code level Name]</f>
        <v>3.7.6.1 - Facts provided incorrect or misrepresented</v>
      </c>
      <c r="P479" s="56"/>
      <c r="Q479" s="56" t="s">
        <v>1729</v>
      </c>
      <c r="R479" s="52" t="s">
        <v>1561</v>
      </c>
      <c r="S479" s="52" t="s">
        <v>1746</v>
      </c>
      <c r="T479" s="52" t="s">
        <v>1561</v>
      </c>
      <c r="U479" s="52" t="s">
        <v>1561</v>
      </c>
      <c r="V479" s="52" t="s">
        <v>1746</v>
      </c>
      <c r="W479" s="52" t="s">
        <v>1561</v>
      </c>
      <c r="X479" s="52" t="s">
        <v>1746</v>
      </c>
      <c r="Y479" s="52" t="s">
        <v>1561</v>
      </c>
      <c r="Z479" s="52" t="s">
        <v>1746</v>
      </c>
      <c r="AA479" s="52" t="s">
        <v>1561</v>
      </c>
      <c r="AB479" s="52" t="s">
        <v>1746</v>
      </c>
      <c r="AC479" s="52" t="s">
        <v>47</v>
      </c>
      <c r="AD479" s="52" t="s">
        <v>1726</v>
      </c>
      <c r="AE479" s="52" t="s">
        <v>1561</v>
      </c>
      <c r="AF479" s="52" t="s">
        <v>1746</v>
      </c>
      <c r="AG479" s="52"/>
    </row>
    <row r="480" spans="1:33" s="47" customFormat="1" ht="15" customHeight="1" x14ac:dyDescent="0.25">
      <c r="A480" s="52">
        <f t="shared" si="169"/>
        <v>3</v>
      </c>
      <c r="B480" s="52">
        <f t="shared" si="170"/>
        <v>7</v>
      </c>
      <c r="C480" s="52">
        <f t="shared" si="171"/>
        <v>6</v>
      </c>
      <c r="D480" s="52">
        <f t="shared" si="172"/>
        <v>2</v>
      </c>
      <c r="E480" s="53" t="str">
        <f t="shared" si="178"/>
        <v>3.7.6.2</v>
      </c>
      <c r="F480" s="52" t="s">
        <v>2694</v>
      </c>
      <c r="G480" s="54" t="str">
        <f t="shared" si="179"/>
        <v>3 - Outcome based codes</v>
      </c>
      <c r="H480" s="52" t="s">
        <v>226</v>
      </c>
      <c r="I480" s="54" t="str">
        <f t="shared" si="180"/>
        <v>3.7 - Complaint</v>
      </c>
      <c r="J480" s="52" t="s">
        <v>2632</v>
      </c>
      <c r="K480" s="54" t="str">
        <f t="shared" si="181"/>
        <v>3.7.6 - Complainants reason for appeal</v>
      </c>
      <c r="L480" s="52" t="s">
        <v>2634</v>
      </c>
      <c r="M480" s="54" t="str">
        <f t="shared" si="182"/>
        <v>3.7.6.2 - Cause of error not identified</v>
      </c>
      <c r="N480" s="59" t="str">
        <f t="shared" si="183"/>
        <v>Cause of error not identified</v>
      </c>
      <c r="O480" s="59" t="str">
        <f>Table1[Full Reference Number]&amp;" - "&amp;Table1[Final Code level Name]</f>
        <v>3.7.6.2 - Cause of error not identified</v>
      </c>
      <c r="P480" s="56"/>
      <c r="Q480" s="56" t="s">
        <v>1729</v>
      </c>
      <c r="R480" s="52" t="s">
        <v>1561</v>
      </c>
      <c r="S480" s="52" t="s">
        <v>1746</v>
      </c>
      <c r="T480" s="52" t="s">
        <v>1561</v>
      </c>
      <c r="U480" s="52" t="s">
        <v>1561</v>
      </c>
      <c r="V480" s="52" t="s">
        <v>1746</v>
      </c>
      <c r="W480" s="52" t="s">
        <v>1561</v>
      </c>
      <c r="X480" s="52" t="s">
        <v>1746</v>
      </c>
      <c r="Y480" s="52" t="s">
        <v>1561</v>
      </c>
      <c r="Z480" s="52" t="s">
        <v>1746</v>
      </c>
      <c r="AA480" s="52" t="s">
        <v>1561</v>
      </c>
      <c r="AB480" s="52" t="s">
        <v>1746</v>
      </c>
      <c r="AC480" s="52" t="s">
        <v>47</v>
      </c>
      <c r="AD480" s="52" t="s">
        <v>1726</v>
      </c>
      <c r="AE480" s="52" t="s">
        <v>1561</v>
      </c>
      <c r="AF480" s="52" t="s">
        <v>1746</v>
      </c>
      <c r="AG480" s="52"/>
    </row>
    <row r="481" spans="1:33" s="47" customFormat="1" ht="15" customHeight="1" x14ac:dyDescent="0.25">
      <c r="A481" s="52">
        <f t="shared" si="169"/>
        <v>3</v>
      </c>
      <c r="B481" s="52">
        <f t="shared" si="170"/>
        <v>7</v>
      </c>
      <c r="C481" s="52">
        <f t="shared" si="171"/>
        <v>6</v>
      </c>
      <c r="D481" s="52">
        <f t="shared" si="172"/>
        <v>3</v>
      </c>
      <c r="E481" s="53" t="str">
        <f t="shared" si="178"/>
        <v>3.7.6.3</v>
      </c>
      <c r="F481" s="52" t="s">
        <v>2694</v>
      </c>
      <c r="G481" s="54" t="str">
        <f t="shared" si="179"/>
        <v>3 - Outcome based codes</v>
      </c>
      <c r="H481" s="52" t="s">
        <v>226</v>
      </c>
      <c r="I481" s="54" t="str">
        <f t="shared" si="180"/>
        <v>3.7 - Complaint</v>
      </c>
      <c r="J481" s="52" t="s">
        <v>2632</v>
      </c>
      <c r="K481" s="54" t="str">
        <f t="shared" si="181"/>
        <v>3.7.6 - Complainants reason for appeal</v>
      </c>
      <c r="L481" s="52" t="s">
        <v>2636</v>
      </c>
      <c r="M481" s="54" t="str">
        <f t="shared" si="182"/>
        <v>3.7.6.3 - Element of complaint not addressed</v>
      </c>
      <c r="N481" s="59" t="str">
        <f t="shared" si="183"/>
        <v>Element of complaint not addressed</v>
      </c>
      <c r="O481" s="59" t="str">
        <f>Table1[Full Reference Number]&amp;" - "&amp;Table1[Final Code level Name]</f>
        <v>3.7.6.3 - Element of complaint not addressed</v>
      </c>
      <c r="P481" s="56"/>
      <c r="Q481" s="56" t="s">
        <v>1729</v>
      </c>
      <c r="R481" s="52" t="s">
        <v>1561</v>
      </c>
      <c r="S481" s="52" t="s">
        <v>1746</v>
      </c>
      <c r="T481" s="52" t="s">
        <v>1561</v>
      </c>
      <c r="U481" s="52" t="s">
        <v>1561</v>
      </c>
      <c r="V481" s="52" t="s">
        <v>1746</v>
      </c>
      <c r="W481" s="52" t="s">
        <v>1561</v>
      </c>
      <c r="X481" s="52" t="s">
        <v>1746</v>
      </c>
      <c r="Y481" s="52" t="s">
        <v>1561</v>
      </c>
      <c r="Z481" s="52" t="s">
        <v>1746</v>
      </c>
      <c r="AA481" s="52" t="s">
        <v>1561</v>
      </c>
      <c r="AB481" s="52" t="s">
        <v>1746</v>
      </c>
      <c r="AC481" s="52" t="s">
        <v>47</v>
      </c>
      <c r="AD481" s="52" t="s">
        <v>1726</v>
      </c>
      <c r="AE481" s="52" t="s">
        <v>1561</v>
      </c>
      <c r="AF481" s="52" t="s">
        <v>1746</v>
      </c>
      <c r="AG481" s="52"/>
    </row>
    <row r="482" spans="1:33" s="47" customFormat="1" ht="15" customHeight="1" x14ac:dyDescent="0.25">
      <c r="A482" s="52">
        <f t="shared" si="169"/>
        <v>3</v>
      </c>
      <c r="B482" s="52">
        <f t="shared" si="170"/>
        <v>7</v>
      </c>
      <c r="C482" s="52">
        <f t="shared" si="171"/>
        <v>6</v>
      </c>
      <c r="D482" s="52">
        <f t="shared" si="172"/>
        <v>4</v>
      </c>
      <c r="E482" s="53" t="str">
        <f t="shared" si="178"/>
        <v>3.7.6.4</v>
      </c>
      <c r="F482" s="52" t="s">
        <v>2694</v>
      </c>
      <c r="G482" s="54" t="str">
        <f t="shared" si="179"/>
        <v>3 - Outcome based codes</v>
      </c>
      <c r="H482" s="52" t="s">
        <v>226</v>
      </c>
      <c r="I482" s="54" t="str">
        <f t="shared" si="180"/>
        <v>3.7 - Complaint</v>
      </c>
      <c r="J482" s="52" t="s">
        <v>2632</v>
      </c>
      <c r="K482" s="54" t="str">
        <f t="shared" si="181"/>
        <v>3.7.6 - Complainants reason for appeal</v>
      </c>
      <c r="L482" s="52" t="s">
        <v>2635</v>
      </c>
      <c r="M482" s="54" t="str">
        <f t="shared" si="182"/>
        <v>3.7.6.4 - Corrective/preventative actions not approporiate or suitable</v>
      </c>
      <c r="N482" s="59" t="str">
        <f t="shared" si="183"/>
        <v>Corrective/preventative actions not approporiate or suitable</v>
      </c>
      <c r="O482" s="59" t="str">
        <f>Table1[Full Reference Number]&amp;" - "&amp;Table1[Final Code level Name]</f>
        <v>3.7.6.4 - Corrective/preventative actions not approporiate or suitable</v>
      </c>
      <c r="P482" s="56"/>
      <c r="Q482" s="56" t="s">
        <v>1729</v>
      </c>
      <c r="R482" s="52" t="s">
        <v>1561</v>
      </c>
      <c r="S482" s="52" t="s">
        <v>1746</v>
      </c>
      <c r="T482" s="52" t="s">
        <v>1561</v>
      </c>
      <c r="U482" s="52" t="s">
        <v>1561</v>
      </c>
      <c r="V482" s="52" t="s">
        <v>1746</v>
      </c>
      <c r="W482" s="52" t="s">
        <v>1561</v>
      </c>
      <c r="X482" s="52" t="s">
        <v>1746</v>
      </c>
      <c r="Y482" s="52" t="s">
        <v>1561</v>
      </c>
      <c r="Z482" s="52" t="s">
        <v>1746</v>
      </c>
      <c r="AA482" s="52" t="s">
        <v>1561</v>
      </c>
      <c r="AB482" s="52" t="s">
        <v>1746</v>
      </c>
      <c r="AC482" s="52" t="s">
        <v>47</v>
      </c>
      <c r="AD482" s="52" t="s">
        <v>1726</v>
      </c>
      <c r="AE482" s="52" t="s">
        <v>1561</v>
      </c>
      <c r="AF482" s="52" t="s">
        <v>1746</v>
      </c>
      <c r="AG482" s="52"/>
    </row>
    <row r="483" spans="1:33" s="47" customFormat="1" ht="15" customHeight="1" x14ac:dyDescent="0.25">
      <c r="A483" s="52">
        <f t="shared" si="169"/>
        <v>3</v>
      </c>
      <c r="B483" s="52">
        <f t="shared" si="170"/>
        <v>7</v>
      </c>
      <c r="C483" s="52">
        <f t="shared" si="171"/>
        <v>6</v>
      </c>
      <c r="D483" s="52">
        <f t="shared" si="172"/>
        <v>5</v>
      </c>
      <c r="E483" s="53" t="str">
        <f t="shared" si="178"/>
        <v>3.7.6.5</v>
      </c>
      <c r="F483" s="52" t="s">
        <v>2694</v>
      </c>
      <c r="G483" s="54" t="str">
        <f t="shared" si="179"/>
        <v>3 - Outcome based codes</v>
      </c>
      <c r="H483" s="52" t="s">
        <v>226</v>
      </c>
      <c r="I483" s="54" t="str">
        <f t="shared" si="180"/>
        <v>3.7 - Complaint</v>
      </c>
      <c r="J483" s="52" t="s">
        <v>2632</v>
      </c>
      <c r="K483" s="54" t="str">
        <f t="shared" si="181"/>
        <v>3.7.6 - Complainants reason for appeal</v>
      </c>
      <c r="L483" s="52" t="s">
        <v>320</v>
      </c>
      <c r="M483" s="54" t="str">
        <f t="shared" si="182"/>
        <v>3.7.6.5 - Unclassified</v>
      </c>
      <c r="N483" s="59" t="str">
        <f t="shared" si="183"/>
        <v>Unclassified</v>
      </c>
      <c r="O483" s="59" t="str">
        <f>Table1[Full Reference Number]&amp;" - "&amp;Table1[Final Code level Name]</f>
        <v>3.7.6.5 - Unclassified</v>
      </c>
      <c r="P483" s="56"/>
      <c r="Q483" s="56" t="s">
        <v>1729</v>
      </c>
      <c r="R483" s="52" t="s">
        <v>1561</v>
      </c>
      <c r="S483" s="52" t="s">
        <v>1746</v>
      </c>
      <c r="T483" s="52" t="s">
        <v>1561</v>
      </c>
      <c r="U483" s="52" t="s">
        <v>1561</v>
      </c>
      <c r="V483" s="52" t="s">
        <v>1746</v>
      </c>
      <c r="W483" s="52" t="s">
        <v>1561</v>
      </c>
      <c r="X483" s="52" t="s">
        <v>1746</v>
      </c>
      <c r="Y483" s="52" t="s">
        <v>1561</v>
      </c>
      <c r="Z483" s="52" t="s">
        <v>1746</v>
      </c>
      <c r="AA483" s="52" t="s">
        <v>1561</v>
      </c>
      <c r="AB483" s="52" t="s">
        <v>1746</v>
      </c>
      <c r="AC483" s="52" t="s">
        <v>47</v>
      </c>
      <c r="AD483" s="52" t="s">
        <v>1726</v>
      </c>
      <c r="AE483" s="52" t="s">
        <v>1561</v>
      </c>
      <c r="AF483" s="52" t="s">
        <v>1746</v>
      </c>
      <c r="AG483" s="52"/>
    </row>
    <row r="484" spans="1:33" s="48" customFormat="1" ht="15" customHeight="1" x14ac:dyDescent="0.25">
      <c r="A484" s="52">
        <f t="shared" si="169"/>
        <v>4</v>
      </c>
      <c r="B484" s="52" t="str">
        <f t="shared" si="170"/>
        <v/>
      </c>
      <c r="C484" s="52" t="str">
        <f t="shared" si="171"/>
        <v/>
      </c>
      <c r="D484" s="52" t="str">
        <f t="shared" si="172"/>
        <v/>
      </c>
      <c r="E484" s="61" t="str">
        <f t="shared" si="168"/>
        <v>4</v>
      </c>
      <c r="F484" s="52" t="s">
        <v>2695</v>
      </c>
      <c r="G484" s="52" t="str">
        <f t="shared" si="173"/>
        <v>4 - Process based codes</v>
      </c>
      <c r="H484" s="52"/>
      <c r="I484" s="52" t="str">
        <f t="shared" si="174"/>
        <v/>
      </c>
      <c r="J484" s="55"/>
      <c r="K484" s="52" t="str">
        <f t="shared" si="175"/>
        <v/>
      </c>
      <c r="L484" s="52"/>
      <c r="M484" s="52" t="str">
        <f t="shared" si="176"/>
        <v/>
      </c>
      <c r="N484" s="56" t="str">
        <f t="shared" si="177"/>
        <v>Process based codes</v>
      </c>
      <c r="O484" s="56" t="str">
        <f>Table1[Full Reference Number]&amp;" - "&amp;Table1[Final Code level Name]</f>
        <v>4 - Process based codes</v>
      </c>
      <c r="P484" s="56"/>
      <c r="Q484" s="52" t="s">
        <v>837</v>
      </c>
      <c r="R484" s="52" t="s">
        <v>47</v>
      </c>
      <c r="S484" s="52" t="s">
        <v>1730</v>
      </c>
      <c r="T484" s="52" t="s">
        <v>1561</v>
      </c>
      <c r="U484" s="52" t="str">
        <f>Table1[[#This Row],[Standard code for all incident types (Y/N)]]</f>
        <v>Yes</v>
      </c>
      <c r="V484" s="52" t="str">
        <f>Table1[[#This Row],[Standard Opt/Mandatory]]</f>
        <v>Man unless N/a</v>
      </c>
      <c r="W484" s="52" t="str">
        <f>Table1[[#This Row],[Standard code for all incident types (Y/N)]]</f>
        <v>Yes</v>
      </c>
      <c r="X484" s="52" t="str">
        <f>Table1[[#This Row],[Standard Opt/Mandatory]]</f>
        <v>Man unless N/a</v>
      </c>
      <c r="Y484" s="52" t="str">
        <f>Table1[[#This Row],[Standard code for all incident types (Y/N)]]</f>
        <v>Yes</v>
      </c>
      <c r="Z484" s="52" t="str">
        <f>Table1[[#This Row],[Standard Opt/Mandatory]]</f>
        <v>Man unless N/a</v>
      </c>
      <c r="AA484" s="52" t="str">
        <f>Table1[[#This Row],[Standard code for all incident types (Y/N)]]</f>
        <v>Yes</v>
      </c>
      <c r="AB484" s="52" t="str">
        <f>Table1[[#This Row],[Standard Opt/Mandatory]]</f>
        <v>Man unless N/a</v>
      </c>
      <c r="AC484" s="52" t="str">
        <f>Table1[[#This Row],[Standard code for all incident types (Y/N)]]</f>
        <v>Yes</v>
      </c>
      <c r="AD484" s="52" t="str">
        <f>Table1[[#This Row],[Standard Opt/Mandatory]]</f>
        <v>Man unless N/a</v>
      </c>
      <c r="AE484" s="52" t="str">
        <f>Table1[[#This Row],[Standard code for all incident types (Y/N)]]</f>
        <v>Yes</v>
      </c>
      <c r="AF484" s="52" t="s">
        <v>1730</v>
      </c>
      <c r="AG484" s="52"/>
    </row>
    <row r="485" spans="1:33" s="49" customFormat="1" ht="15" customHeight="1" x14ac:dyDescent="0.25">
      <c r="A485" s="52">
        <f t="shared" si="169"/>
        <v>4</v>
      </c>
      <c r="B485" s="52">
        <f t="shared" si="170"/>
        <v>1</v>
      </c>
      <c r="C485" s="52" t="str">
        <f t="shared" si="171"/>
        <v/>
      </c>
      <c r="D485" s="52" t="str">
        <f t="shared" si="172"/>
        <v/>
      </c>
      <c r="E485" s="61" t="str">
        <f t="shared" si="168"/>
        <v>4.1</v>
      </c>
      <c r="F485" s="52" t="s">
        <v>2695</v>
      </c>
      <c r="G485" s="52" t="str">
        <f t="shared" si="173"/>
        <v>4 - Process based codes</v>
      </c>
      <c r="H485" s="52" t="s">
        <v>2709</v>
      </c>
      <c r="I485" s="52" t="str">
        <f t="shared" si="174"/>
        <v>4.1 - Service implementation / change control</v>
      </c>
      <c r="J485" s="52"/>
      <c r="K485" s="52" t="str">
        <f t="shared" si="175"/>
        <v/>
      </c>
      <c r="L485" s="52"/>
      <c r="M485" s="52" t="str">
        <f t="shared" si="176"/>
        <v/>
      </c>
      <c r="N485" s="56" t="str">
        <f t="shared" si="177"/>
        <v>Service implementation / change control</v>
      </c>
      <c r="O485" s="56" t="str">
        <f>Table1[Full Reference Number]&amp;" - "&amp;Table1[Final Code level Name]</f>
        <v>4.1 - Service implementation / change control</v>
      </c>
      <c r="P485" s="60" t="s">
        <v>1722</v>
      </c>
      <c r="Q485" s="52" t="s">
        <v>837</v>
      </c>
      <c r="R485" s="52" t="s">
        <v>47</v>
      </c>
      <c r="S485" s="52" t="s">
        <v>1730</v>
      </c>
      <c r="T485" s="52" t="s">
        <v>1561</v>
      </c>
      <c r="U485" s="52" t="str">
        <f>Table1[[#This Row],[Standard code for all incident types (Y/N)]]</f>
        <v>Yes</v>
      </c>
      <c r="V485" s="52" t="s">
        <v>1730</v>
      </c>
      <c r="W485" s="52" t="str">
        <f>Table1[[#This Row],[Standard code for all incident types (Y/N)]]</f>
        <v>Yes</v>
      </c>
      <c r="X485" s="52" t="str">
        <f>Table1[[#This Row],[Standard Opt/Mandatory]]</f>
        <v>Man unless N/a</v>
      </c>
      <c r="Y485" s="52" t="str">
        <f>Table1[[#This Row],[Standard code for all incident types (Y/N)]]</f>
        <v>Yes</v>
      </c>
      <c r="Z485" s="52" t="str">
        <f>Table1[[#This Row],[Standard Opt/Mandatory]]</f>
        <v>Man unless N/a</v>
      </c>
      <c r="AA485" s="52" t="str">
        <f>Table1[[#This Row],[Standard code for all incident types (Y/N)]]</f>
        <v>Yes</v>
      </c>
      <c r="AB485" s="52" t="str">
        <f>Table1[[#This Row],[Standard Opt/Mandatory]]</f>
        <v>Man unless N/a</v>
      </c>
      <c r="AC485" s="52" t="str">
        <f>Table1[[#This Row],[Standard code for all incident types (Y/N)]]</f>
        <v>Yes</v>
      </c>
      <c r="AD485" s="52" t="str">
        <f>Table1[[#This Row],[Standard Opt/Mandatory]]</f>
        <v>Man unless N/a</v>
      </c>
      <c r="AE485" s="52" t="str">
        <f>Table1[[#This Row],[Standard code for all incident types (Y/N)]]</f>
        <v>Yes</v>
      </c>
      <c r="AF485" s="52" t="str">
        <f>Table1[[#This Row],[Standard Opt/Mandatory]]</f>
        <v>Man unless N/a</v>
      </c>
      <c r="AG485" s="52" t="s">
        <v>2668</v>
      </c>
    </row>
    <row r="486" spans="1:33" ht="15" customHeight="1" x14ac:dyDescent="0.25">
      <c r="A486" s="52">
        <f t="shared" si="169"/>
        <v>4</v>
      </c>
      <c r="B486" s="52">
        <f t="shared" si="170"/>
        <v>1</v>
      </c>
      <c r="C486" s="52">
        <f t="shared" si="171"/>
        <v>1</v>
      </c>
      <c r="D486" s="52" t="str">
        <f t="shared" si="172"/>
        <v/>
      </c>
      <c r="E486" s="61" t="str">
        <f t="shared" si="168"/>
        <v>4.1.1</v>
      </c>
      <c r="F486" s="52" t="s">
        <v>2695</v>
      </c>
      <c r="G486" s="52" t="str">
        <f t="shared" si="173"/>
        <v>4 - Process based codes</v>
      </c>
      <c r="H486" s="52" t="s">
        <v>2709</v>
      </c>
      <c r="I486" s="52" t="str">
        <f t="shared" si="174"/>
        <v>4.1 - Service implementation / change control</v>
      </c>
      <c r="J486" s="52" t="s">
        <v>2898</v>
      </c>
      <c r="K486" s="52" t="str">
        <f t="shared" si="175"/>
        <v>4.1.1 - SLA / contract not in place</v>
      </c>
      <c r="L486" s="52"/>
      <c r="M486" s="52" t="str">
        <f t="shared" si="176"/>
        <v/>
      </c>
      <c r="N486" s="56" t="str">
        <f t="shared" si="177"/>
        <v>SLA / contract not in place</v>
      </c>
      <c r="O486" s="56" t="str">
        <f>Table1[Full Reference Number]&amp;" - "&amp;Table1[Final Code level Name]</f>
        <v>4.1.1 - SLA / contract not in place</v>
      </c>
      <c r="P486" s="60"/>
      <c r="Q486" s="52" t="s">
        <v>1747</v>
      </c>
      <c r="R486" s="52" t="s">
        <v>47</v>
      </c>
      <c r="S486" s="52" t="s">
        <v>1726</v>
      </c>
      <c r="T486" s="52" t="s">
        <v>1561</v>
      </c>
      <c r="U486" s="52" t="s">
        <v>1561</v>
      </c>
      <c r="V486" s="52" t="s">
        <v>1746</v>
      </c>
      <c r="W486" s="52" t="s">
        <v>1561</v>
      </c>
      <c r="X486" s="52" t="s">
        <v>1746</v>
      </c>
      <c r="Y486" s="52" t="s">
        <v>1561</v>
      </c>
      <c r="Z486" s="52" t="s">
        <v>1746</v>
      </c>
      <c r="AA486" s="52" t="str">
        <f>Table1[[#This Row],[Standard code for all incident types (Y/N)]]</f>
        <v>Yes</v>
      </c>
      <c r="AB486" s="52" t="str">
        <f>Table1[[#This Row],[Standard Opt/Mandatory]]</f>
        <v>Opt</v>
      </c>
      <c r="AC486" s="52" t="str">
        <f>Table1[[#This Row],[Standard code for all incident types (Y/N)]]</f>
        <v>Yes</v>
      </c>
      <c r="AD486" s="52" t="str">
        <f>Table1[[#This Row],[Standard Opt/Mandatory]]</f>
        <v>Opt</v>
      </c>
      <c r="AE486" s="52" t="s">
        <v>1561</v>
      </c>
      <c r="AF486" s="52" t="s">
        <v>1746</v>
      </c>
      <c r="AG486" s="52"/>
    </row>
    <row r="487" spans="1:33" ht="15" customHeight="1" x14ac:dyDescent="0.25">
      <c r="A487" s="52">
        <f t="shared" si="169"/>
        <v>4</v>
      </c>
      <c r="B487" s="52">
        <f t="shared" si="170"/>
        <v>1</v>
      </c>
      <c r="C487" s="52">
        <f t="shared" si="171"/>
        <v>2</v>
      </c>
      <c r="D487" s="52" t="str">
        <f t="shared" si="172"/>
        <v/>
      </c>
      <c r="E487" s="61" t="str">
        <f t="shared" si="168"/>
        <v>4.1.2</v>
      </c>
      <c r="F487" s="52" t="s">
        <v>2695</v>
      </c>
      <c r="G487" s="52" t="str">
        <f t="shared" si="173"/>
        <v>4 - Process based codes</v>
      </c>
      <c r="H487" s="52" t="s">
        <v>2709</v>
      </c>
      <c r="I487" s="52" t="str">
        <f t="shared" si="174"/>
        <v>4.1 - Service implementation / change control</v>
      </c>
      <c r="J487" s="52" t="s">
        <v>2899</v>
      </c>
      <c r="K487" s="52" t="str">
        <f t="shared" si="175"/>
        <v>4.1.2 - SLA / contract unclear</v>
      </c>
      <c r="L487" s="52"/>
      <c r="M487" s="52" t="str">
        <f t="shared" si="176"/>
        <v/>
      </c>
      <c r="N487" s="56" t="str">
        <f t="shared" si="177"/>
        <v>SLA / contract unclear</v>
      </c>
      <c r="O487" s="56" t="str">
        <f>Table1[Full Reference Number]&amp;" - "&amp;Table1[Final Code level Name]</f>
        <v>4.1.2 - SLA / contract unclear</v>
      </c>
      <c r="P487" s="60"/>
      <c r="Q487" s="52" t="s">
        <v>1747</v>
      </c>
      <c r="R487" s="52" t="s">
        <v>47</v>
      </c>
      <c r="S487" s="52" t="s">
        <v>1726</v>
      </c>
      <c r="T487" s="52" t="s">
        <v>1561</v>
      </c>
      <c r="U487" s="52" t="s">
        <v>1561</v>
      </c>
      <c r="V487" s="52" t="s">
        <v>1746</v>
      </c>
      <c r="W487" s="52" t="s">
        <v>1561</v>
      </c>
      <c r="X487" s="52" t="s">
        <v>1746</v>
      </c>
      <c r="Y487" s="52" t="s">
        <v>1561</v>
      </c>
      <c r="Z487" s="52" t="s">
        <v>1746</v>
      </c>
      <c r="AA487" s="52" t="str">
        <f>Table1[[#This Row],[Standard code for all incident types (Y/N)]]</f>
        <v>Yes</v>
      </c>
      <c r="AB487" s="52" t="str">
        <f>Table1[[#This Row],[Standard Opt/Mandatory]]</f>
        <v>Opt</v>
      </c>
      <c r="AC487" s="52" t="str">
        <f>Table1[[#This Row],[Standard code for all incident types (Y/N)]]</f>
        <v>Yes</v>
      </c>
      <c r="AD487" s="52" t="str">
        <f>Table1[[#This Row],[Standard Opt/Mandatory]]</f>
        <v>Opt</v>
      </c>
      <c r="AE487" s="52" t="s">
        <v>1561</v>
      </c>
      <c r="AF487" s="52" t="s">
        <v>1746</v>
      </c>
      <c r="AG487" s="52"/>
    </row>
    <row r="488" spans="1:33" ht="15" customHeight="1" x14ac:dyDescent="0.25">
      <c r="A488" s="52">
        <f t="shared" si="169"/>
        <v>4</v>
      </c>
      <c r="B488" s="52">
        <f t="shared" si="170"/>
        <v>1</v>
      </c>
      <c r="C488" s="52">
        <f t="shared" si="171"/>
        <v>3</v>
      </c>
      <c r="D488" s="52" t="str">
        <f t="shared" si="172"/>
        <v/>
      </c>
      <c r="E488" s="61" t="str">
        <f t="shared" si="168"/>
        <v>4.1.3</v>
      </c>
      <c r="F488" s="52" t="s">
        <v>2695</v>
      </c>
      <c r="G488" s="52" t="str">
        <f t="shared" si="173"/>
        <v>4 - Process based codes</v>
      </c>
      <c r="H488" s="52" t="s">
        <v>2709</v>
      </c>
      <c r="I488" s="52" t="str">
        <f t="shared" si="174"/>
        <v>4.1 - Service implementation / change control</v>
      </c>
      <c r="J488" s="52" t="s">
        <v>2763</v>
      </c>
      <c r="K488" s="52" t="str">
        <f t="shared" si="175"/>
        <v>4.1.3 - Policy / guideline / standard operating procedure not in place</v>
      </c>
      <c r="L488" s="52"/>
      <c r="M488" s="52" t="str">
        <f t="shared" si="176"/>
        <v/>
      </c>
      <c r="N488" s="56" t="str">
        <f t="shared" si="177"/>
        <v>Policy / guideline / standard operating procedure not in place</v>
      </c>
      <c r="O488" s="56" t="str">
        <f>Table1[Full Reference Number]&amp;" - "&amp;Table1[Final Code level Name]</f>
        <v>4.1.3 - Policy / guideline / standard operating procedure not in place</v>
      </c>
      <c r="P488" s="60"/>
      <c r="Q488" s="52" t="s">
        <v>1747</v>
      </c>
      <c r="R488" s="52" t="s">
        <v>47</v>
      </c>
      <c r="S488" s="52" t="s">
        <v>1726</v>
      </c>
      <c r="T488" s="52" t="s">
        <v>1561</v>
      </c>
      <c r="U488" s="52" t="str">
        <f>Table1[[#This Row],[Standard code for all incident types (Y/N)]]</f>
        <v>Yes</v>
      </c>
      <c r="V488" s="52" t="s">
        <v>1726</v>
      </c>
      <c r="W488" s="52" t="s">
        <v>1561</v>
      </c>
      <c r="X488" s="52" t="s">
        <v>1746</v>
      </c>
      <c r="Y488" s="52" t="s">
        <v>1561</v>
      </c>
      <c r="Z488" s="52" t="s">
        <v>1746</v>
      </c>
      <c r="AA488" s="52" t="str">
        <f>Table1[[#This Row],[Standard code for all incident types (Y/N)]]</f>
        <v>Yes</v>
      </c>
      <c r="AB488" s="52" t="str">
        <f>Table1[[#This Row],[Standard Opt/Mandatory]]</f>
        <v>Opt</v>
      </c>
      <c r="AC488" s="52" t="str">
        <f>Table1[[#This Row],[Standard code for all incident types (Y/N)]]</f>
        <v>Yes</v>
      </c>
      <c r="AD488" s="52" t="str">
        <f>Table1[[#This Row],[Standard Opt/Mandatory]]</f>
        <v>Opt</v>
      </c>
      <c r="AE488" s="52" t="s">
        <v>1561</v>
      </c>
      <c r="AF488" s="52" t="s">
        <v>1746</v>
      </c>
      <c r="AG488" s="52"/>
    </row>
    <row r="489" spans="1:33" ht="15" customHeight="1" x14ac:dyDescent="0.25">
      <c r="A489" s="52">
        <f t="shared" si="169"/>
        <v>4</v>
      </c>
      <c r="B489" s="52">
        <f t="shared" si="170"/>
        <v>1</v>
      </c>
      <c r="C489" s="52">
        <f t="shared" si="171"/>
        <v>4</v>
      </c>
      <c r="D489" s="52" t="str">
        <f t="shared" si="172"/>
        <v/>
      </c>
      <c r="E489" s="61" t="str">
        <f t="shared" si="168"/>
        <v>4.1.4</v>
      </c>
      <c r="F489" s="52" t="s">
        <v>2695</v>
      </c>
      <c r="G489" s="52" t="str">
        <f t="shared" si="173"/>
        <v>4 - Process based codes</v>
      </c>
      <c r="H489" s="52" t="s">
        <v>2709</v>
      </c>
      <c r="I489" s="52" t="str">
        <f t="shared" si="174"/>
        <v>4.1 - Service implementation / change control</v>
      </c>
      <c r="J489" s="52" t="s">
        <v>1152</v>
      </c>
      <c r="K489" s="52" t="str">
        <f t="shared" si="175"/>
        <v>4.1.4 - Risks not identified</v>
      </c>
      <c r="L489" s="52"/>
      <c r="M489" s="52" t="str">
        <f t="shared" si="176"/>
        <v/>
      </c>
      <c r="N489" s="56" t="str">
        <f t="shared" si="177"/>
        <v>Risks not identified</v>
      </c>
      <c r="O489" s="56" t="str">
        <f>Table1[Full Reference Number]&amp;" - "&amp;Table1[Final Code level Name]</f>
        <v>4.1.4 - Risks not identified</v>
      </c>
      <c r="P489" s="60"/>
      <c r="Q489" s="52" t="s">
        <v>1747</v>
      </c>
      <c r="R489" s="52" t="s">
        <v>47</v>
      </c>
      <c r="S489" s="52" t="s">
        <v>1726</v>
      </c>
      <c r="T489" s="52" t="s">
        <v>1561</v>
      </c>
      <c r="U489" s="52" t="s">
        <v>1561</v>
      </c>
      <c r="V489" s="52" t="s">
        <v>1746</v>
      </c>
      <c r="W489" s="52" t="s">
        <v>1561</v>
      </c>
      <c r="X489" s="52" t="s">
        <v>1746</v>
      </c>
      <c r="Y489" s="52" t="s">
        <v>1561</v>
      </c>
      <c r="Z489" s="52" t="s">
        <v>1746</v>
      </c>
      <c r="AA489" s="52" t="str">
        <f>Table1[[#This Row],[Standard code for all incident types (Y/N)]]</f>
        <v>Yes</v>
      </c>
      <c r="AB489" s="52" t="str">
        <f>Table1[[#This Row],[Standard Opt/Mandatory]]</f>
        <v>Opt</v>
      </c>
      <c r="AC489" s="52" t="str">
        <f>Table1[[#This Row],[Standard code for all incident types (Y/N)]]</f>
        <v>Yes</v>
      </c>
      <c r="AD489" s="52" t="str">
        <f>Table1[[#This Row],[Standard Opt/Mandatory]]</f>
        <v>Opt</v>
      </c>
      <c r="AE489" s="52" t="s">
        <v>1561</v>
      </c>
      <c r="AF489" s="52" t="s">
        <v>1746</v>
      </c>
      <c r="AG489" s="52"/>
    </row>
    <row r="490" spans="1:33" ht="15" customHeight="1" x14ac:dyDescent="0.25">
      <c r="A490" s="52">
        <f t="shared" si="169"/>
        <v>4</v>
      </c>
      <c r="B490" s="52">
        <f t="shared" si="170"/>
        <v>1</v>
      </c>
      <c r="C490" s="52">
        <f t="shared" si="171"/>
        <v>5</v>
      </c>
      <c r="D490" s="52" t="str">
        <f t="shared" si="172"/>
        <v/>
      </c>
      <c r="E490" s="61" t="str">
        <f t="shared" si="168"/>
        <v>4.1.5</v>
      </c>
      <c r="F490" s="52" t="s">
        <v>2695</v>
      </c>
      <c r="G490" s="52" t="str">
        <f t="shared" si="173"/>
        <v>4 - Process based codes</v>
      </c>
      <c r="H490" s="52" t="s">
        <v>2709</v>
      </c>
      <c r="I490" s="52" t="str">
        <f t="shared" si="174"/>
        <v>4.1 - Service implementation / change control</v>
      </c>
      <c r="J490" s="52" t="s">
        <v>1153</v>
      </c>
      <c r="K490" s="52" t="str">
        <f t="shared" si="175"/>
        <v>4.1.5 - Risk mitigation insufficient</v>
      </c>
      <c r="L490" s="52"/>
      <c r="M490" s="52" t="str">
        <f t="shared" si="176"/>
        <v/>
      </c>
      <c r="N490" s="56" t="str">
        <f t="shared" si="177"/>
        <v>Risk mitigation insufficient</v>
      </c>
      <c r="O490" s="56" t="str">
        <f>Table1[Full Reference Number]&amp;" - "&amp;Table1[Final Code level Name]</f>
        <v>4.1.5 - Risk mitigation insufficient</v>
      </c>
      <c r="P490" s="60"/>
      <c r="Q490" s="52" t="s">
        <v>1747</v>
      </c>
      <c r="R490" s="52" t="s">
        <v>47</v>
      </c>
      <c r="S490" s="52" t="s">
        <v>1726</v>
      </c>
      <c r="T490" s="52" t="s">
        <v>1561</v>
      </c>
      <c r="U490" s="52" t="s">
        <v>1561</v>
      </c>
      <c r="V490" s="52" t="s">
        <v>1746</v>
      </c>
      <c r="W490" s="52" t="s">
        <v>1561</v>
      </c>
      <c r="X490" s="52" t="s">
        <v>1746</v>
      </c>
      <c r="Y490" s="52" t="s">
        <v>1561</v>
      </c>
      <c r="Z490" s="52" t="s">
        <v>1746</v>
      </c>
      <c r="AA490" s="52" t="str">
        <f>Table1[[#This Row],[Standard code for all incident types (Y/N)]]</f>
        <v>Yes</v>
      </c>
      <c r="AB490" s="52" t="str">
        <f>Table1[[#This Row],[Standard Opt/Mandatory]]</f>
        <v>Opt</v>
      </c>
      <c r="AC490" s="52" t="str">
        <f>Table1[[#This Row],[Standard code for all incident types (Y/N)]]</f>
        <v>Yes</v>
      </c>
      <c r="AD490" s="52" t="str">
        <f>Table1[[#This Row],[Standard Opt/Mandatory]]</f>
        <v>Opt</v>
      </c>
      <c r="AE490" s="52" t="s">
        <v>1561</v>
      </c>
      <c r="AF490" s="52" t="s">
        <v>1746</v>
      </c>
      <c r="AG490" s="52"/>
    </row>
    <row r="491" spans="1:33" ht="15" customHeight="1" x14ac:dyDescent="0.25">
      <c r="A491" s="52">
        <f t="shared" si="169"/>
        <v>4</v>
      </c>
      <c r="B491" s="52">
        <f t="shared" si="170"/>
        <v>1</v>
      </c>
      <c r="C491" s="52">
        <f t="shared" si="171"/>
        <v>6</v>
      </c>
      <c r="D491" s="52" t="str">
        <f t="shared" si="172"/>
        <v/>
      </c>
      <c r="E491" s="61" t="str">
        <f t="shared" si="168"/>
        <v>4.1.6</v>
      </c>
      <c r="F491" s="52" t="s">
        <v>2695</v>
      </c>
      <c r="G491" s="52" t="str">
        <f t="shared" si="173"/>
        <v>4 - Process based codes</v>
      </c>
      <c r="H491" s="52" t="s">
        <v>2709</v>
      </c>
      <c r="I491" s="52" t="str">
        <f t="shared" si="174"/>
        <v>4.1 - Service implementation / change control</v>
      </c>
      <c r="J491" s="52" t="s">
        <v>1496</v>
      </c>
      <c r="K491" s="52" t="str">
        <f t="shared" si="175"/>
        <v>4.1.6 - Data entry error – contract/account information</v>
      </c>
      <c r="L491" s="52"/>
      <c r="M491" s="52" t="str">
        <f t="shared" si="176"/>
        <v/>
      </c>
      <c r="N491" s="56" t="str">
        <f t="shared" si="177"/>
        <v>Data entry error – contract/account information</v>
      </c>
      <c r="O491" s="56" t="str">
        <f>Table1[Full Reference Number]&amp;" - "&amp;Table1[Final Code level Name]</f>
        <v>4.1.6 - Data entry error – contract/account information</v>
      </c>
      <c r="P491" s="60"/>
      <c r="Q491" s="52" t="s">
        <v>1747</v>
      </c>
      <c r="R491" s="52" t="s">
        <v>47</v>
      </c>
      <c r="S491" s="52" t="s">
        <v>1726</v>
      </c>
      <c r="T491" s="52" t="s">
        <v>1561</v>
      </c>
      <c r="U491" s="52" t="str">
        <f>Table1[[#This Row],[Standard code for all incident types (Y/N)]]</f>
        <v>Yes</v>
      </c>
      <c r="V491" s="52" t="s">
        <v>1726</v>
      </c>
      <c r="W491" s="52" t="s">
        <v>1561</v>
      </c>
      <c r="X491" s="52" t="s">
        <v>1746</v>
      </c>
      <c r="Y491" s="52" t="s">
        <v>1561</v>
      </c>
      <c r="Z491" s="52" t="s">
        <v>1746</v>
      </c>
      <c r="AA491" s="52" t="str">
        <f>Table1[[#This Row],[Standard code for all incident types (Y/N)]]</f>
        <v>Yes</v>
      </c>
      <c r="AB491" s="52" t="str">
        <f>Table1[[#This Row],[Standard Opt/Mandatory]]</f>
        <v>Opt</v>
      </c>
      <c r="AC491" s="52" t="str">
        <f>Table1[[#This Row],[Standard code for all incident types (Y/N)]]</f>
        <v>Yes</v>
      </c>
      <c r="AD491" s="52" t="str">
        <f>Table1[[#This Row],[Standard Opt/Mandatory]]</f>
        <v>Opt</v>
      </c>
      <c r="AE491" s="52" t="s">
        <v>1561</v>
      </c>
      <c r="AF491" s="52" t="s">
        <v>1746</v>
      </c>
      <c r="AG491" s="52"/>
    </row>
    <row r="492" spans="1:33" ht="15" customHeight="1" x14ac:dyDescent="0.25">
      <c r="A492" s="52">
        <f t="shared" si="169"/>
        <v>4</v>
      </c>
      <c r="B492" s="52">
        <f t="shared" si="170"/>
        <v>1</v>
      </c>
      <c r="C492" s="52">
        <f t="shared" si="171"/>
        <v>7</v>
      </c>
      <c r="D492" s="52" t="str">
        <f t="shared" si="172"/>
        <v/>
      </c>
      <c r="E492" s="61" t="str">
        <f t="shared" si="168"/>
        <v>4.1.7</v>
      </c>
      <c r="F492" s="52" t="s">
        <v>2695</v>
      </c>
      <c r="G492" s="52" t="str">
        <f t="shared" si="173"/>
        <v>4 - Process based codes</v>
      </c>
      <c r="H492" s="52" t="s">
        <v>2709</v>
      </c>
      <c r="I492" s="52" t="str">
        <f t="shared" si="174"/>
        <v>4.1 - Service implementation / change control</v>
      </c>
      <c r="J492" s="52" t="s">
        <v>1497</v>
      </c>
      <c r="K492" s="52" t="str">
        <f t="shared" si="175"/>
        <v>4.1.7 - Data entry error – service/product information</v>
      </c>
      <c r="L492" s="52"/>
      <c r="M492" s="52" t="str">
        <f t="shared" si="176"/>
        <v/>
      </c>
      <c r="N492" s="56" t="str">
        <f t="shared" si="177"/>
        <v>Data entry error – service/product information</v>
      </c>
      <c r="O492" s="56" t="str">
        <f>Table1[Full Reference Number]&amp;" - "&amp;Table1[Final Code level Name]</f>
        <v>4.1.7 - Data entry error – service/product information</v>
      </c>
      <c r="P492" s="60"/>
      <c r="Q492" s="52" t="s">
        <v>1747</v>
      </c>
      <c r="R492" s="52" t="s">
        <v>47</v>
      </c>
      <c r="S492" s="52" t="s">
        <v>1726</v>
      </c>
      <c r="T492" s="52" t="s">
        <v>1561</v>
      </c>
      <c r="U492" s="52" t="str">
        <f>Table1[[#This Row],[Standard code for all incident types (Y/N)]]</f>
        <v>Yes</v>
      </c>
      <c r="V492" s="52" t="s">
        <v>1726</v>
      </c>
      <c r="W492" s="52" t="s">
        <v>1561</v>
      </c>
      <c r="X492" s="52" t="s">
        <v>1746</v>
      </c>
      <c r="Y492" s="52" t="s">
        <v>1561</v>
      </c>
      <c r="Z492" s="52" t="s">
        <v>1746</v>
      </c>
      <c r="AA492" s="52" t="str">
        <f>Table1[[#This Row],[Standard code for all incident types (Y/N)]]</f>
        <v>Yes</v>
      </c>
      <c r="AB492" s="52" t="str">
        <f>Table1[[#This Row],[Standard Opt/Mandatory]]</f>
        <v>Opt</v>
      </c>
      <c r="AC492" s="52" t="str">
        <f>Table1[[#This Row],[Standard code for all incident types (Y/N)]]</f>
        <v>Yes</v>
      </c>
      <c r="AD492" s="52" t="str">
        <f>Table1[[#This Row],[Standard Opt/Mandatory]]</f>
        <v>Opt</v>
      </c>
      <c r="AE492" s="52" t="s">
        <v>1561</v>
      </c>
      <c r="AF492" s="52" t="s">
        <v>1746</v>
      </c>
      <c r="AG492" s="52"/>
    </row>
    <row r="493" spans="1:33" ht="15" customHeight="1" x14ac:dyDescent="0.25">
      <c r="A493" s="52">
        <f t="shared" si="169"/>
        <v>4</v>
      </c>
      <c r="B493" s="52">
        <f t="shared" si="170"/>
        <v>1</v>
      </c>
      <c r="C493" s="52">
        <f t="shared" si="171"/>
        <v>8</v>
      </c>
      <c r="D493" s="52" t="str">
        <f t="shared" si="172"/>
        <v/>
      </c>
      <c r="E493" s="61" t="str">
        <f t="shared" si="168"/>
        <v>4.1.8</v>
      </c>
      <c r="F493" s="52" t="s">
        <v>2695</v>
      </c>
      <c r="G493" s="52" t="str">
        <f t="shared" si="173"/>
        <v>4 - Process based codes</v>
      </c>
      <c r="H493" s="52" t="s">
        <v>2709</v>
      </c>
      <c r="I493" s="52" t="str">
        <f t="shared" si="174"/>
        <v>4.1 - Service implementation / change control</v>
      </c>
      <c r="J493" s="52" t="s">
        <v>1498</v>
      </c>
      <c r="K493" s="52" t="str">
        <f t="shared" si="175"/>
        <v>4.1.8 - Key contact details not available / incorrect</v>
      </c>
      <c r="L493" s="52"/>
      <c r="M493" s="52" t="str">
        <f t="shared" si="176"/>
        <v/>
      </c>
      <c r="N493" s="56" t="str">
        <f t="shared" si="177"/>
        <v>Key contact details not available / incorrect</v>
      </c>
      <c r="O493" s="56" t="str">
        <f>Table1[Full Reference Number]&amp;" - "&amp;Table1[Final Code level Name]</f>
        <v>4.1.8 - Key contact details not available / incorrect</v>
      </c>
      <c r="P493" s="60"/>
      <c r="Q493" s="52" t="s">
        <v>1747</v>
      </c>
      <c r="R493" s="52" t="s">
        <v>47</v>
      </c>
      <c r="S493" s="52" t="s">
        <v>1726</v>
      </c>
      <c r="T493" s="52" t="s">
        <v>1561</v>
      </c>
      <c r="U493" s="52" t="str">
        <f>Table1[[#This Row],[Standard code for all incident types (Y/N)]]</f>
        <v>Yes</v>
      </c>
      <c r="V493" s="52" t="s">
        <v>1726</v>
      </c>
      <c r="W493" s="52" t="s">
        <v>1561</v>
      </c>
      <c r="X493" s="52" t="s">
        <v>1746</v>
      </c>
      <c r="Y493" s="52" t="str">
        <f>Table1[[#This Row],[Standard code for all incident types (Y/N)]]</f>
        <v>Yes</v>
      </c>
      <c r="Z493" s="52" t="str">
        <f>Table1[[#This Row],[Standard Opt/Mandatory]]</f>
        <v>Opt</v>
      </c>
      <c r="AA493" s="52" t="str">
        <f>Table1[[#This Row],[Standard code for all incident types (Y/N)]]</f>
        <v>Yes</v>
      </c>
      <c r="AB493" s="52" t="str">
        <f>Table1[[#This Row],[Standard Opt/Mandatory]]</f>
        <v>Opt</v>
      </c>
      <c r="AC493" s="52" t="str">
        <f>Table1[[#This Row],[Standard code for all incident types (Y/N)]]</f>
        <v>Yes</v>
      </c>
      <c r="AD493" s="52" t="str">
        <f>Table1[[#This Row],[Standard Opt/Mandatory]]</f>
        <v>Opt</v>
      </c>
      <c r="AE493" s="52" t="s">
        <v>1561</v>
      </c>
      <c r="AF493" s="52" t="s">
        <v>1746</v>
      </c>
      <c r="AG493" s="52"/>
    </row>
    <row r="494" spans="1:33" ht="15" customHeight="1" x14ac:dyDescent="0.25">
      <c r="A494" s="52">
        <f t="shared" si="169"/>
        <v>4</v>
      </c>
      <c r="B494" s="52">
        <f t="shared" si="170"/>
        <v>1</v>
      </c>
      <c r="C494" s="52">
        <f t="shared" si="171"/>
        <v>9</v>
      </c>
      <c r="D494" s="52" t="str">
        <f t="shared" si="172"/>
        <v/>
      </c>
      <c r="E494" s="61" t="str">
        <f t="shared" si="168"/>
        <v>4.1.9</v>
      </c>
      <c r="F494" s="52" t="s">
        <v>2695</v>
      </c>
      <c r="G494" s="52" t="str">
        <f t="shared" si="173"/>
        <v>4 - Process based codes</v>
      </c>
      <c r="H494" s="52" t="s">
        <v>2709</v>
      </c>
      <c r="I494" s="52" t="str">
        <f t="shared" si="174"/>
        <v>4.1 - Service implementation / change control</v>
      </c>
      <c r="J494" s="52" t="s">
        <v>1499</v>
      </c>
      <c r="K494" s="52" t="str">
        <f t="shared" si="175"/>
        <v>4.1.9 - Change control insufficient</v>
      </c>
      <c r="L494" s="52"/>
      <c r="M494" s="52" t="str">
        <f t="shared" si="176"/>
        <v/>
      </c>
      <c r="N494" s="56" t="str">
        <f t="shared" si="177"/>
        <v>Change control insufficient</v>
      </c>
      <c r="O494" s="56" t="str">
        <f>Table1[Full Reference Number]&amp;" - "&amp;Table1[Final Code level Name]</f>
        <v>4.1.9 - Change control insufficient</v>
      </c>
      <c r="P494" s="60"/>
      <c r="Q494" s="52" t="s">
        <v>1747</v>
      </c>
      <c r="R494" s="52" t="s">
        <v>47</v>
      </c>
      <c r="S494" s="52" t="s">
        <v>1726</v>
      </c>
      <c r="T494" s="52" t="s">
        <v>1561</v>
      </c>
      <c r="U494" s="52" t="str">
        <f>Table1[[#This Row],[Standard code for all incident types (Y/N)]]</f>
        <v>Yes</v>
      </c>
      <c r="V494" s="52" t="s">
        <v>1726</v>
      </c>
      <c r="W494" s="52" t="s">
        <v>1561</v>
      </c>
      <c r="X494" s="52" t="s">
        <v>1746</v>
      </c>
      <c r="Y494" s="52" t="str">
        <f>Table1[[#This Row],[Standard code for all incident types (Y/N)]]</f>
        <v>Yes</v>
      </c>
      <c r="Z494" s="52" t="str">
        <f>Table1[[#This Row],[Standard Opt/Mandatory]]</f>
        <v>Opt</v>
      </c>
      <c r="AA494" s="52" t="str">
        <f>Table1[[#This Row],[Standard code for all incident types (Y/N)]]</f>
        <v>Yes</v>
      </c>
      <c r="AB494" s="52" t="str">
        <f>Table1[[#This Row],[Standard Opt/Mandatory]]</f>
        <v>Opt</v>
      </c>
      <c r="AC494" s="52" t="str">
        <f>Table1[[#This Row],[Standard code for all incident types (Y/N)]]</f>
        <v>Yes</v>
      </c>
      <c r="AD494" s="52" t="str">
        <f>Table1[[#This Row],[Standard Opt/Mandatory]]</f>
        <v>Opt</v>
      </c>
      <c r="AE494" s="52" t="s">
        <v>1561</v>
      </c>
      <c r="AF494" s="52" t="s">
        <v>1746</v>
      </c>
      <c r="AG494" s="52"/>
    </row>
    <row r="495" spans="1:33" ht="15" customHeight="1" x14ac:dyDescent="0.25">
      <c r="A495" s="52">
        <f t="shared" si="169"/>
        <v>4</v>
      </c>
      <c r="B495" s="52">
        <f t="shared" si="170"/>
        <v>1</v>
      </c>
      <c r="C495" s="52">
        <f t="shared" si="171"/>
        <v>10</v>
      </c>
      <c r="D495" s="52" t="str">
        <f t="shared" si="172"/>
        <v/>
      </c>
      <c r="E495" s="61" t="str">
        <f t="shared" si="168"/>
        <v>4.1.10</v>
      </c>
      <c r="F495" s="52" t="s">
        <v>2695</v>
      </c>
      <c r="G495" s="52" t="str">
        <f t="shared" si="173"/>
        <v>4 - Process based codes</v>
      </c>
      <c r="H495" s="52" t="s">
        <v>2709</v>
      </c>
      <c r="I495" s="52" t="str">
        <f t="shared" si="174"/>
        <v>4.1 - Service implementation / change control</v>
      </c>
      <c r="J495" s="52" t="s">
        <v>1500</v>
      </c>
      <c r="K495" s="52" t="str">
        <f t="shared" si="175"/>
        <v>4.1.10 - Service requested outside contracted service level</v>
      </c>
      <c r="L495" s="52"/>
      <c r="M495" s="52" t="str">
        <f t="shared" si="176"/>
        <v/>
      </c>
      <c r="N495" s="56" t="str">
        <f t="shared" si="177"/>
        <v>Service requested outside contracted service level</v>
      </c>
      <c r="O495" s="56" t="str">
        <f>Table1[Full Reference Number]&amp;" - "&amp;Table1[Final Code level Name]</f>
        <v>4.1.10 - Service requested outside contracted service level</v>
      </c>
      <c r="P495" s="60"/>
      <c r="Q495" s="52" t="s">
        <v>1747</v>
      </c>
      <c r="R495" s="52" t="s">
        <v>47</v>
      </c>
      <c r="S495" s="52" t="s">
        <v>1726</v>
      </c>
      <c r="T495" s="52" t="s">
        <v>1561</v>
      </c>
      <c r="U495" s="52" t="str">
        <f>Table1[[#This Row],[Standard code for all incident types (Y/N)]]</f>
        <v>Yes</v>
      </c>
      <c r="V495" s="52" t="s">
        <v>1726</v>
      </c>
      <c r="W495" s="52" t="s">
        <v>1561</v>
      </c>
      <c r="X495" s="52" t="s">
        <v>1746</v>
      </c>
      <c r="Y495" s="52" t="str">
        <f>Table1[[#This Row],[Standard code for all incident types (Y/N)]]</f>
        <v>Yes</v>
      </c>
      <c r="Z495" s="52" t="str">
        <f>Table1[[#This Row],[Standard Opt/Mandatory]]</f>
        <v>Opt</v>
      </c>
      <c r="AA495" s="52" t="str">
        <f>Table1[[#This Row],[Standard code for all incident types (Y/N)]]</f>
        <v>Yes</v>
      </c>
      <c r="AB495" s="52" t="str">
        <f>Table1[[#This Row],[Standard Opt/Mandatory]]</f>
        <v>Opt</v>
      </c>
      <c r="AC495" s="52" t="str">
        <f>Table1[[#This Row],[Standard code for all incident types (Y/N)]]</f>
        <v>Yes</v>
      </c>
      <c r="AD495" s="52" t="str">
        <f>Table1[[#This Row],[Standard Opt/Mandatory]]</f>
        <v>Opt</v>
      </c>
      <c r="AE495" s="52" t="s">
        <v>1561</v>
      </c>
      <c r="AF495" s="52" t="s">
        <v>1746</v>
      </c>
      <c r="AG495" s="52"/>
    </row>
    <row r="496" spans="1:33" s="49" customFormat="1" ht="15" customHeight="1" x14ac:dyDescent="0.25">
      <c r="A496" s="52">
        <f t="shared" si="169"/>
        <v>4</v>
      </c>
      <c r="B496" s="52">
        <f t="shared" si="170"/>
        <v>1</v>
      </c>
      <c r="C496" s="52">
        <f t="shared" si="171"/>
        <v>11</v>
      </c>
      <c r="D496" s="52" t="str">
        <f t="shared" si="172"/>
        <v/>
      </c>
      <c r="E496" s="61" t="str">
        <f t="shared" si="168"/>
        <v>4.1.11</v>
      </c>
      <c r="F496" s="52" t="s">
        <v>2695</v>
      </c>
      <c r="G496" s="52" t="str">
        <f t="shared" si="173"/>
        <v>4 - Process based codes</v>
      </c>
      <c r="H496" s="52" t="s">
        <v>2709</v>
      </c>
      <c r="I496" s="52" t="str">
        <f t="shared" si="174"/>
        <v>4.1 - Service implementation / change control</v>
      </c>
      <c r="J496" s="52" t="s">
        <v>1696</v>
      </c>
      <c r="K496" s="52" t="str">
        <f t="shared" si="175"/>
        <v>4.1.11 - Unclassified implementation /change failure</v>
      </c>
      <c r="L496" s="52"/>
      <c r="M496" s="52" t="str">
        <f t="shared" si="176"/>
        <v/>
      </c>
      <c r="N496" s="56" t="str">
        <f t="shared" si="177"/>
        <v>Unclassified implementation /change failure</v>
      </c>
      <c r="O496" s="56" t="str">
        <f>Table1[Full Reference Number]&amp;" - "&amp;Table1[Final Code level Name]</f>
        <v>4.1.11 - Unclassified implementation /change failure</v>
      </c>
      <c r="P496" s="60"/>
      <c r="Q496" s="52" t="s">
        <v>1747</v>
      </c>
      <c r="R496" s="52" t="s">
        <v>47</v>
      </c>
      <c r="S496" s="52" t="s">
        <v>1726</v>
      </c>
      <c r="T496" s="52" t="s">
        <v>1561</v>
      </c>
      <c r="U496" s="52" t="str">
        <f>Table1[[#This Row],[Standard code for all incident types (Y/N)]]</f>
        <v>Yes</v>
      </c>
      <c r="V496" s="52" t="s">
        <v>1726</v>
      </c>
      <c r="W496" s="52" t="str">
        <f>Table1[[#This Row],[Standard code for all incident types (Y/N)]]</f>
        <v>Yes</v>
      </c>
      <c r="X496" s="52" t="str">
        <f>Table1[[#This Row],[Standard Opt/Mandatory]]</f>
        <v>Opt</v>
      </c>
      <c r="Y496" s="52" t="str">
        <f>Table1[[#This Row],[Standard code for all incident types (Y/N)]]</f>
        <v>Yes</v>
      </c>
      <c r="Z496" s="52" t="str">
        <f>Table1[[#This Row],[Standard Opt/Mandatory]]</f>
        <v>Opt</v>
      </c>
      <c r="AA496" s="52" t="str">
        <f>Table1[[#This Row],[Standard code for all incident types (Y/N)]]</f>
        <v>Yes</v>
      </c>
      <c r="AB496" s="52" t="str">
        <f>Table1[[#This Row],[Standard Opt/Mandatory]]</f>
        <v>Opt</v>
      </c>
      <c r="AC496" s="52" t="str">
        <f>Table1[[#This Row],[Standard code for all incident types (Y/N)]]</f>
        <v>Yes</v>
      </c>
      <c r="AD496" s="52" t="str">
        <f>Table1[[#This Row],[Standard Opt/Mandatory]]</f>
        <v>Opt</v>
      </c>
      <c r="AE496" s="52" t="str">
        <f>Table1[[#This Row],[Standard code for all incident types (Y/N)]]</f>
        <v>Yes</v>
      </c>
      <c r="AF496" s="52" t="str">
        <f>Table1[[#This Row],[Standard Opt/Mandatory]]</f>
        <v>Opt</v>
      </c>
      <c r="AG496" s="52"/>
    </row>
    <row r="497" spans="1:33" s="49" customFormat="1" ht="15" customHeight="1" x14ac:dyDescent="0.25">
      <c r="A497" s="52">
        <f t="shared" si="169"/>
        <v>4</v>
      </c>
      <c r="B497" s="52">
        <f t="shared" si="170"/>
        <v>2</v>
      </c>
      <c r="C497" s="52" t="str">
        <f t="shared" si="171"/>
        <v/>
      </c>
      <c r="D497" s="52" t="str">
        <f t="shared" si="172"/>
        <v/>
      </c>
      <c r="E497" s="61" t="str">
        <f t="shared" si="168"/>
        <v>4.2</v>
      </c>
      <c r="F497" s="52" t="s">
        <v>2695</v>
      </c>
      <c r="G497" s="52" t="str">
        <f t="shared" si="173"/>
        <v>4 - Process based codes</v>
      </c>
      <c r="H497" s="52" t="s">
        <v>2710</v>
      </c>
      <c r="I497" s="52" t="str">
        <f t="shared" si="174"/>
        <v>4.2 - Patient registration and patient services</v>
      </c>
      <c r="J497" s="52"/>
      <c r="K497" s="52" t="str">
        <f t="shared" si="175"/>
        <v/>
      </c>
      <c r="L497" s="52"/>
      <c r="M497" s="52" t="str">
        <f t="shared" si="176"/>
        <v/>
      </c>
      <c r="N497" s="56" t="str">
        <f t="shared" si="177"/>
        <v>Patient registration and patient services</v>
      </c>
      <c r="O497" s="56" t="str">
        <f>Table1[Full Reference Number]&amp;" - "&amp;Table1[Final Code level Name]</f>
        <v>4.2 - Patient registration and patient services</v>
      </c>
      <c r="P497" s="60" t="s">
        <v>1531</v>
      </c>
      <c r="Q497" s="52" t="s">
        <v>837</v>
      </c>
      <c r="R497" s="52" t="s">
        <v>47</v>
      </c>
      <c r="S497" s="52" t="s">
        <v>1730</v>
      </c>
      <c r="T497" s="52" t="s">
        <v>1561</v>
      </c>
      <c r="U497" s="52" t="str">
        <f>Table1[[#This Row],[Standard code for all incident types (Y/N)]]</f>
        <v>Yes</v>
      </c>
      <c r="V497" s="52" t="s">
        <v>1730</v>
      </c>
      <c r="W497" s="52" t="str">
        <f>Table1[[#This Row],[Standard code for all incident types (Y/N)]]</f>
        <v>Yes</v>
      </c>
      <c r="X497" s="52" t="str">
        <f>Table1[[#This Row],[Standard Opt/Mandatory]]</f>
        <v>Man unless N/a</v>
      </c>
      <c r="Y497" s="52" t="str">
        <f>Table1[[#This Row],[Standard code for all incident types (Y/N)]]</f>
        <v>Yes</v>
      </c>
      <c r="Z497" s="52" t="str">
        <f>Table1[[#This Row],[Standard Opt/Mandatory]]</f>
        <v>Man unless N/a</v>
      </c>
      <c r="AA497" s="52" t="str">
        <f>Table1[[#This Row],[Standard code for all incident types (Y/N)]]</f>
        <v>Yes</v>
      </c>
      <c r="AB497" s="52" t="str">
        <f>Table1[[#This Row],[Standard Opt/Mandatory]]</f>
        <v>Man unless N/a</v>
      </c>
      <c r="AC497" s="52" t="str">
        <f>Table1[[#This Row],[Standard code for all incident types (Y/N)]]</f>
        <v>Yes</v>
      </c>
      <c r="AD497" s="52" t="str">
        <f>Table1[[#This Row],[Standard Opt/Mandatory]]</f>
        <v>Man unless N/a</v>
      </c>
      <c r="AE497" s="52" t="str">
        <f>Table1[[#This Row],[Standard code for all incident types (Y/N)]]</f>
        <v>Yes</v>
      </c>
      <c r="AF497" s="52" t="str">
        <f>Table1[[#This Row],[Standard Opt/Mandatory]]</f>
        <v>Man unless N/a</v>
      </c>
      <c r="AG497" s="52" t="s">
        <v>2669</v>
      </c>
    </row>
    <row r="498" spans="1:33" ht="15" customHeight="1" x14ac:dyDescent="0.25">
      <c r="A498" s="52">
        <f t="shared" si="169"/>
        <v>4</v>
      </c>
      <c r="B498" s="52">
        <f t="shared" si="170"/>
        <v>2</v>
      </c>
      <c r="C498" s="52">
        <f t="shared" si="171"/>
        <v>1</v>
      </c>
      <c r="D498" s="52" t="str">
        <f t="shared" si="172"/>
        <v/>
      </c>
      <c r="E498" s="61" t="str">
        <f t="shared" si="168"/>
        <v>4.2.1</v>
      </c>
      <c r="F498" s="52" t="s">
        <v>2695</v>
      </c>
      <c r="G498" s="52" t="str">
        <f t="shared" si="173"/>
        <v>4 - Process based codes</v>
      </c>
      <c r="H498" s="52" t="s">
        <v>2710</v>
      </c>
      <c r="I498" s="52" t="str">
        <f t="shared" si="174"/>
        <v>4.2 - Patient registration and patient services</v>
      </c>
      <c r="J498" s="52" t="s">
        <v>2764</v>
      </c>
      <c r="K498" s="52" t="str">
        <f t="shared" si="175"/>
        <v>4.2.1 - Patient referral</v>
      </c>
      <c r="L498" s="52"/>
      <c r="M498" s="52" t="str">
        <f t="shared" si="176"/>
        <v/>
      </c>
      <c r="N498" s="56" t="str">
        <f t="shared" si="177"/>
        <v>Patient referral</v>
      </c>
      <c r="O498" s="56" t="str">
        <f>Table1[Full Reference Number]&amp;" - "&amp;Table1[Final Code level Name]</f>
        <v>4.2.1 - Patient referral</v>
      </c>
      <c r="P498" s="60"/>
      <c r="Q498" s="52" t="s">
        <v>837</v>
      </c>
      <c r="R498" s="52" t="s">
        <v>47</v>
      </c>
      <c r="S498" s="52" t="s">
        <v>1726</v>
      </c>
      <c r="T498" s="52" t="s">
        <v>1561</v>
      </c>
      <c r="U498" s="52" t="s">
        <v>1561</v>
      </c>
      <c r="V498" s="52" t="s">
        <v>1746</v>
      </c>
      <c r="W498" s="52" t="s">
        <v>1561</v>
      </c>
      <c r="X498" s="52" t="s">
        <v>1746</v>
      </c>
      <c r="Y498" s="52" t="s">
        <v>1561</v>
      </c>
      <c r="Z498" s="52" t="s">
        <v>1746</v>
      </c>
      <c r="AA498" s="52" t="str">
        <f>Table1[[#This Row],[Standard code for all incident types (Y/N)]]</f>
        <v>Yes</v>
      </c>
      <c r="AB498" s="52" t="str">
        <f>Table1[[#This Row],[Standard Opt/Mandatory]]</f>
        <v>Opt</v>
      </c>
      <c r="AC498" s="52" t="str">
        <f>Table1[[#This Row],[Standard code for all incident types (Y/N)]]</f>
        <v>Yes</v>
      </c>
      <c r="AD498" s="52" t="str">
        <f>Table1[[#This Row],[Standard Opt/Mandatory]]</f>
        <v>Opt</v>
      </c>
      <c r="AE498" s="52" t="s">
        <v>1561</v>
      </c>
      <c r="AF498" s="52" t="s">
        <v>1746</v>
      </c>
      <c r="AG498" s="52" t="s">
        <v>1501</v>
      </c>
    </row>
    <row r="499" spans="1:33" ht="15" customHeight="1" x14ac:dyDescent="0.25">
      <c r="A499" s="52">
        <f t="shared" si="169"/>
        <v>4</v>
      </c>
      <c r="B499" s="52">
        <f t="shared" si="170"/>
        <v>2</v>
      </c>
      <c r="C499" s="52">
        <f t="shared" si="171"/>
        <v>1</v>
      </c>
      <c r="D499" s="52">
        <f t="shared" si="172"/>
        <v>1</v>
      </c>
      <c r="E499" s="61" t="str">
        <f t="shared" si="168"/>
        <v>4.2.1.1</v>
      </c>
      <c r="F499" s="52" t="s">
        <v>2695</v>
      </c>
      <c r="G499" s="52" t="str">
        <f t="shared" si="173"/>
        <v>4 - Process based codes</v>
      </c>
      <c r="H499" s="52" t="s">
        <v>2710</v>
      </c>
      <c r="I499" s="52" t="str">
        <f t="shared" si="174"/>
        <v>4.2 - Patient registration and patient services</v>
      </c>
      <c r="J499" s="52" t="s">
        <v>2764</v>
      </c>
      <c r="K499" s="52" t="str">
        <f t="shared" si="175"/>
        <v>4.2.1 - Patient referral</v>
      </c>
      <c r="L499" s="52" t="s">
        <v>1161</v>
      </c>
      <c r="M499" s="52" t="str">
        <f t="shared" si="176"/>
        <v>4.2.1.1 - Patient registration documents not clear</v>
      </c>
      <c r="N499" s="56" t="str">
        <f t="shared" si="177"/>
        <v>Patient registration documents not clear</v>
      </c>
      <c r="O499" s="56" t="str">
        <f>Table1[Full Reference Number]&amp;" - "&amp;Table1[Final Code level Name]</f>
        <v>4.2.1.1 - Patient registration documents not clear</v>
      </c>
      <c r="P499" s="60"/>
      <c r="Q499" s="52" t="s">
        <v>1747</v>
      </c>
      <c r="R499" s="52" t="s">
        <v>47</v>
      </c>
      <c r="S499" s="52" t="s">
        <v>1726</v>
      </c>
      <c r="T499" s="52" t="s">
        <v>1561</v>
      </c>
      <c r="U499" s="52" t="s">
        <v>1561</v>
      </c>
      <c r="V499" s="52" t="s">
        <v>1746</v>
      </c>
      <c r="W499" s="52" t="s">
        <v>1561</v>
      </c>
      <c r="X499" s="52" t="s">
        <v>1746</v>
      </c>
      <c r="Y499" s="52" t="s">
        <v>1561</v>
      </c>
      <c r="Z499" s="52" t="s">
        <v>1746</v>
      </c>
      <c r="AA499" s="52" t="str">
        <f>Table1[[#This Row],[Standard code for all incident types (Y/N)]]</f>
        <v>Yes</v>
      </c>
      <c r="AB499" s="52" t="str">
        <f>Table1[[#This Row],[Standard Opt/Mandatory]]</f>
        <v>Opt</v>
      </c>
      <c r="AC499" s="52" t="str">
        <f>Table1[[#This Row],[Standard code for all incident types (Y/N)]]</f>
        <v>Yes</v>
      </c>
      <c r="AD499" s="52" t="str">
        <f>Table1[[#This Row],[Standard Opt/Mandatory]]</f>
        <v>Opt</v>
      </c>
      <c r="AE499" s="52" t="s">
        <v>1561</v>
      </c>
      <c r="AF499" s="52" t="s">
        <v>1746</v>
      </c>
      <c r="AG499" s="52"/>
    </row>
    <row r="500" spans="1:33" ht="15" customHeight="1" x14ac:dyDescent="0.25">
      <c r="A500" s="52">
        <f t="shared" si="169"/>
        <v>4</v>
      </c>
      <c r="B500" s="52">
        <f t="shared" si="170"/>
        <v>2</v>
      </c>
      <c r="C500" s="52">
        <f t="shared" si="171"/>
        <v>1</v>
      </c>
      <c r="D500" s="52">
        <f t="shared" si="172"/>
        <v>2</v>
      </c>
      <c r="E500" s="61" t="str">
        <f t="shared" si="168"/>
        <v>4.2.1.2</v>
      </c>
      <c r="F500" s="52" t="s">
        <v>2695</v>
      </c>
      <c r="G500" s="52" t="str">
        <f t="shared" si="173"/>
        <v>4 - Process based codes</v>
      </c>
      <c r="H500" s="52" t="s">
        <v>2710</v>
      </c>
      <c r="I500" s="52" t="str">
        <f t="shared" si="174"/>
        <v>4.2 - Patient registration and patient services</v>
      </c>
      <c r="J500" s="52" t="s">
        <v>2764</v>
      </c>
      <c r="K500" s="52" t="str">
        <f t="shared" si="175"/>
        <v>4.2.1 - Patient referral</v>
      </c>
      <c r="L500" s="52" t="s">
        <v>1162</v>
      </c>
      <c r="M500" s="52" t="str">
        <f t="shared" si="176"/>
        <v>4.2.1.2 - Patient registration documents incomplete</v>
      </c>
      <c r="N500" s="56" t="str">
        <f t="shared" si="177"/>
        <v>Patient registration documents incomplete</v>
      </c>
      <c r="O500" s="56" t="str">
        <f>Table1[Full Reference Number]&amp;" - "&amp;Table1[Final Code level Name]</f>
        <v>4.2.1.2 - Patient registration documents incomplete</v>
      </c>
      <c r="P500" s="60"/>
      <c r="Q500" s="52" t="s">
        <v>1747</v>
      </c>
      <c r="R500" s="52" t="s">
        <v>47</v>
      </c>
      <c r="S500" s="52" t="s">
        <v>1726</v>
      </c>
      <c r="T500" s="52" t="s">
        <v>1561</v>
      </c>
      <c r="U500" s="52" t="s">
        <v>1561</v>
      </c>
      <c r="V500" s="52" t="s">
        <v>1746</v>
      </c>
      <c r="W500" s="52" t="s">
        <v>1561</v>
      </c>
      <c r="X500" s="52" t="s">
        <v>1746</v>
      </c>
      <c r="Y500" s="52" t="s">
        <v>1561</v>
      </c>
      <c r="Z500" s="52" t="s">
        <v>1746</v>
      </c>
      <c r="AA500" s="52" t="str">
        <f>Table1[[#This Row],[Standard code for all incident types (Y/N)]]</f>
        <v>Yes</v>
      </c>
      <c r="AB500" s="52" t="str">
        <f>Table1[[#This Row],[Standard Opt/Mandatory]]</f>
        <v>Opt</v>
      </c>
      <c r="AC500" s="52" t="str">
        <f>Table1[[#This Row],[Standard code for all incident types (Y/N)]]</f>
        <v>Yes</v>
      </c>
      <c r="AD500" s="52" t="str">
        <f>Table1[[#This Row],[Standard Opt/Mandatory]]</f>
        <v>Opt</v>
      </c>
      <c r="AE500" s="52" t="s">
        <v>1561</v>
      </c>
      <c r="AF500" s="52" t="s">
        <v>1746</v>
      </c>
      <c r="AG500" s="52"/>
    </row>
    <row r="501" spans="1:33" ht="15" customHeight="1" x14ac:dyDescent="0.25">
      <c r="A501" s="52">
        <f t="shared" si="169"/>
        <v>4</v>
      </c>
      <c r="B501" s="52">
        <f t="shared" si="170"/>
        <v>2</v>
      </c>
      <c r="C501" s="52">
        <f t="shared" si="171"/>
        <v>1</v>
      </c>
      <c r="D501" s="52">
        <f t="shared" si="172"/>
        <v>3</v>
      </c>
      <c r="E501" s="61" t="str">
        <f t="shared" si="168"/>
        <v>4.2.1.3</v>
      </c>
      <c r="F501" s="52" t="s">
        <v>2695</v>
      </c>
      <c r="G501" s="52" t="str">
        <f t="shared" si="173"/>
        <v>4 - Process based codes</v>
      </c>
      <c r="H501" s="52" t="s">
        <v>2710</v>
      </c>
      <c r="I501" s="52" t="str">
        <f t="shared" si="174"/>
        <v>4.2 - Patient registration and patient services</v>
      </c>
      <c r="J501" s="52" t="s">
        <v>2764</v>
      </c>
      <c r="K501" s="52" t="str">
        <f t="shared" si="175"/>
        <v>4.2.1 - Patient referral</v>
      </c>
      <c r="L501" s="52" t="s">
        <v>1503</v>
      </c>
      <c r="M501" s="52" t="str">
        <f t="shared" si="176"/>
        <v>4.2.1.3 - Inappropriate referral e.g. patient not suitable for homecare</v>
      </c>
      <c r="N501" s="56" t="str">
        <f t="shared" si="177"/>
        <v>Inappropriate referral e.g. patient not suitable for homecare</v>
      </c>
      <c r="O501" s="56" t="str">
        <f>Table1[Full Reference Number]&amp;" - "&amp;Table1[Final Code level Name]</f>
        <v>4.2.1.3 - Inappropriate referral e.g. patient not suitable for homecare</v>
      </c>
      <c r="P501" s="60"/>
      <c r="Q501" s="52" t="s">
        <v>1747</v>
      </c>
      <c r="R501" s="52" t="s">
        <v>47</v>
      </c>
      <c r="S501" s="52" t="s">
        <v>1726</v>
      </c>
      <c r="T501" s="52" t="s">
        <v>1561</v>
      </c>
      <c r="U501" s="52" t="str">
        <f>Table1[[#This Row],[Standard code for all incident types (Y/N)]]</f>
        <v>Yes</v>
      </c>
      <c r="V501" s="52" t="s">
        <v>1726</v>
      </c>
      <c r="W501" s="52" t="s">
        <v>1561</v>
      </c>
      <c r="X501" s="52" t="s">
        <v>1746</v>
      </c>
      <c r="Y501" s="52" t="s">
        <v>1561</v>
      </c>
      <c r="Z501" s="52" t="s">
        <v>1746</v>
      </c>
      <c r="AA501" s="52" t="str">
        <f>Table1[[#This Row],[Standard code for all incident types (Y/N)]]</f>
        <v>Yes</v>
      </c>
      <c r="AB501" s="52" t="str">
        <f>Table1[[#This Row],[Standard Opt/Mandatory]]</f>
        <v>Opt</v>
      </c>
      <c r="AC501" s="52" t="str">
        <f>Table1[[#This Row],[Standard code for all incident types (Y/N)]]</f>
        <v>Yes</v>
      </c>
      <c r="AD501" s="52" t="str">
        <f>Table1[[#This Row],[Standard Opt/Mandatory]]</f>
        <v>Opt</v>
      </c>
      <c r="AE501" s="52" t="s">
        <v>1561</v>
      </c>
      <c r="AF501" s="52" t="s">
        <v>1746</v>
      </c>
      <c r="AG501" s="52"/>
    </row>
    <row r="502" spans="1:33" ht="15" customHeight="1" x14ac:dyDescent="0.25">
      <c r="A502" s="52">
        <f t="shared" si="169"/>
        <v>4</v>
      </c>
      <c r="B502" s="52">
        <f t="shared" si="170"/>
        <v>2</v>
      </c>
      <c r="C502" s="52">
        <f t="shared" si="171"/>
        <v>1</v>
      </c>
      <c r="D502" s="52">
        <f t="shared" si="172"/>
        <v>4</v>
      </c>
      <c r="E502" s="61" t="str">
        <f t="shared" si="168"/>
        <v>4.2.1.4</v>
      </c>
      <c r="F502" s="52" t="s">
        <v>2695</v>
      </c>
      <c r="G502" s="52" t="str">
        <f t="shared" si="173"/>
        <v>4 - Process based codes</v>
      </c>
      <c r="H502" s="52" t="s">
        <v>2710</v>
      </c>
      <c r="I502" s="52" t="str">
        <f t="shared" si="174"/>
        <v>4.2 - Patient registration and patient services</v>
      </c>
      <c r="J502" s="52" t="s">
        <v>2764</v>
      </c>
      <c r="K502" s="52" t="str">
        <f t="shared" si="175"/>
        <v>4.2.1 - Patient referral</v>
      </c>
      <c r="L502" s="52" t="s">
        <v>1164</v>
      </c>
      <c r="M502" s="52" t="str">
        <f t="shared" si="176"/>
        <v>4.2.1.4 - Inadequate individual patient care plan agreed and in place</v>
      </c>
      <c r="N502" s="56" t="str">
        <f t="shared" si="177"/>
        <v>Inadequate individual patient care plan agreed and in place</v>
      </c>
      <c r="O502" s="56" t="str">
        <f>Table1[Full Reference Number]&amp;" - "&amp;Table1[Final Code level Name]</f>
        <v>4.2.1.4 - Inadequate individual patient care plan agreed and in place</v>
      </c>
      <c r="P502" s="60"/>
      <c r="Q502" s="52" t="s">
        <v>1747</v>
      </c>
      <c r="R502" s="52" t="s">
        <v>47</v>
      </c>
      <c r="S502" s="52" t="s">
        <v>1726</v>
      </c>
      <c r="T502" s="52" t="s">
        <v>1561</v>
      </c>
      <c r="U502" s="52" t="s">
        <v>1561</v>
      </c>
      <c r="V502" s="52" t="s">
        <v>1746</v>
      </c>
      <c r="W502" s="52" t="s">
        <v>1561</v>
      </c>
      <c r="X502" s="52" t="s">
        <v>1746</v>
      </c>
      <c r="Y502" s="52" t="s">
        <v>1561</v>
      </c>
      <c r="Z502" s="52" t="s">
        <v>1746</v>
      </c>
      <c r="AA502" s="52" t="str">
        <f>Table1[[#This Row],[Standard code for all incident types (Y/N)]]</f>
        <v>Yes</v>
      </c>
      <c r="AB502" s="52" t="str">
        <f>Table1[[#This Row],[Standard Opt/Mandatory]]</f>
        <v>Opt</v>
      </c>
      <c r="AC502" s="52" t="str">
        <f>Table1[[#This Row],[Standard code for all incident types (Y/N)]]</f>
        <v>Yes</v>
      </c>
      <c r="AD502" s="52" t="str">
        <f>Table1[[#This Row],[Standard Opt/Mandatory]]</f>
        <v>Opt</v>
      </c>
      <c r="AE502" s="52" t="s">
        <v>1561</v>
      </c>
      <c r="AF502" s="52" t="s">
        <v>1746</v>
      </c>
      <c r="AG502" s="52"/>
    </row>
    <row r="503" spans="1:33" ht="15" customHeight="1" x14ac:dyDescent="0.25">
      <c r="A503" s="52">
        <f t="shared" si="169"/>
        <v>4</v>
      </c>
      <c r="B503" s="52">
        <f t="shared" si="170"/>
        <v>2</v>
      </c>
      <c r="C503" s="52">
        <f t="shared" si="171"/>
        <v>2</v>
      </c>
      <c r="D503" s="52" t="str">
        <f t="shared" si="172"/>
        <v/>
      </c>
      <c r="E503" s="61" t="str">
        <f t="shared" si="168"/>
        <v>4.2.2</v>
      </c>
      <c r="F503" s="52" t="s">
        <v>2695</v>
      </c>
      <c r="G503" s="52" t="str">
        <f t="shared" si="173"/>
        <v>4 - Process based codes</v>
      </c>
      <c r="H503" s="52" t="s">
        <v>2710</v>
      </c>
      <c r="I503" s="52" t="str">
        <f t="shared" si="174"/>
        <v>4.2 - Patient registration and patient services</v>
      </c>
      <c r="J503" s="52" t="s">
        <v>1165</v>
      </c>
      <c r="K503" s="52" t="str">
        <f t="shared" si="175"/>
        <v>4.2.2 - Delayed registration onto providers system</v>
      </c>
      <c r="L503" s="52"/>
      <c r="M503" s="52" t="str">
        <f t="shared" si="176"/>
        <v/>
      </c>
      <c r="N503" s="56" t="str">
        <f t="shared" si="177"/>
        <v>Delayed registration onto providers system</v>
      </c>
      <c r="O503" s="56" t="str">
        <f>Table1[Full Reference Number]&amp;" - "&amp;Table1[Final Code level Name]</f>
        <v>4.2.2 - Delayed registration onto providers system</v>
      </c>
      <c r="P503" s="60"/>
      <c r="Q503" s="52" t="s">
        <v>1747</v>
      </c>
      <c r="R503" s="52" t="s">
        <v>47</v>
      </c>
      <c r="S503" s="52" t="s">
        <v>1726</v>
      </c>
      <c r="T503" s="52" t="s">
        <v>1561</v>
      </c>
      <c r="U503" s="52" t="s">
        <v>1561</v>
      </c>
      <c r="V503" s="52" t="s">
        <v>1746</v>
      </c>
      <c r="W503" s="52" t="s">
        <v>1561</v>
      </c>
      <c r="X503" s="52" t="s">
        <v>1746</v>
      </c>
      <c r="Y503" s="52" t="s">
        <v>1561</v>
      </c>
      <c r="Z503" s="52" t="s">
        <v>1746</v>
      </c>
      <c r="AA503" s="52" t="str">
        <f>Table1[[#This Row],[Standard code for all incident types (Y/N)]]</f>
        <v>Yes</v>
      </c>
      <c r="AB503" s="52" t="str">
        <f>Table1[[#This Row],[Standard Opt/Mandatory]]</f>
        <v>Opt</v>
      </c>
      <c r="AC503" s="52" t="str">
        <f>Table1[[#This Row],[Standard code for all incident types (Y/N)]]</f>
        <v>Yes</v>
      </c>
      <c r="AD503" s="52" t="str">
        <f>Table1[[#This Row],[Standard Opt/Mandatory]]</f>
        <v>Opt</v>
      </c>
      <c r="AE503" s="52" t="s">
        <v>1561</v>
      </c>
      <c r="AF503" s="52" t="s">
        <v>1746</v>
      </c>
      <c r="AG503" s="52"/>
    </row>
    <row r="504" spans="1:33" ht="15" customHeight="1" x14ac:dyDescent="0.25">
      <c r="A504" s="52">
        <f t="shared" si="169"/>
        <v>4</v>
      </c>
      <c r="B504" s="52">
        <f t="shared" si="170"/>
        <v>2</v>
      </c>
      <c r="C504" s="52">
        <f t="shared" si="171"/>
        <v>3</v>
      </c>
      <c r="D504" s="52" t="str">
        <f t="shared" si="172"/>
        <v/>
      </c>
      <c r="E504" s="61" t="str">
        <f t="shared" si="168"/>
        <v>4.2.3</v>
      </c>
      <c r="F504" s="52" t="s">
        <v>2695</v>
      </c>
      <c r="G504" s="52" t="str">
        <f t="shared" si="173"/>
        <v>4 - Process based codes</v>
      </c>
      <c r="H504" s="52" t="s">
        <v>2710</v>
      </c>
      <c r="I504" s="52" t="str">
        <f t="shared" si="174"/>
        <v>4.2 - Patient registration and patient services</v>
      </c>
      <c r="J504" s="52" t="s">
        <v>1166</v>
      </c>
      <c r="K504" s="52" t="str">
        <f t="shared" si="175"/>
        <v>4.2.3 - Patient registration data entry incorrect</v>
      </c>
      <c r="L504" s="52"/>
      <c r="M504" s="52" t="str">
        <f t="shared" si="176"/>
        <v/>
      </c>
      <c r="N504" s="56" t="str">
        <f t="shared" si="177"/>
        <v>Patient registration data entry incorrect</v>
      </c>
      <c r="O504" s="56" t="str">
        <f>Table1[Full Reference Number]&amp;" - "&amp;Table1[Final Code level Name]</f>
        <v>4.2.3 - Patient registration data entry incorrect</v>
      </c>
      <c r="P504" s="60"/>
      <c r="Q504" s="52" t="s">
        <v>837</v>
      </c>
      <c r="R504" s="52" t="s">
        <v>47</v>
      </c>
      <c r="S504" s="52" t="s">
        <v>1726</v>
      </c>
      <c r="T504" s="52" t="s">
        <v>1561</v>
      </c>
      <c r="U504" s="52" t="s">
        <v>1561</v>
      </c>
      <c r="V504" s="52" t="s">
        <v>1746</v>
      </c>
      <c r="W504" s="52" t="s">
        <v>1561</v>
      </c>
      <c r="X504" s="52" t="s">
        <v>1746</v>
      </c>
      <c r="Y504" s="52" t="s">
        <v>1561</v>
      </c>
      <c r="Z504" s="52" t="s">
        <v>1746</v>
      </c>
      <c r="AA504" s="52" t="str">
        <f>Table1[[#This Row],[Standard code for all incident types (Y/N)]]</f>
        <v>Yes</v>
      </c>
      <c r="AB504" s="52" t="str">
        <f>Table1[[#This Row],[Standard Opt/Mandatory]]</f>
        <v>Opt</v>
      </c>
      <c r="AC504" s="52" t="str">
        <f>Table1[[#This Row],[Standard code for all incident types (Y/N)]]</f>
        <v>Yes</v>
      </c>
      <c r="AD504" s="52" t="str">
        <f>Table1[[#This Row],[Standard Opt/Mandatory]]</f>
        <v>Opt</v>
      </c>
      <c r="AE504" s="52" t="s">
        <v>1561</v>
      </c>
      <c r="AF504" s="52" t="s">
        <v>1746</v>
      </c>
      <c r="AG504" s="52"/>
    </row>
    <row r="505" spans="1:33" ht="15" customHeight="1" x14ac:dyDescent="0.25">
      <c r="A505" s="52">
        <f t="shared" si="169"/>
        <v>4</v>
      </c>
      <c r="B505" s="52">
        <f t="shared" si="170"/>
        <v>2</v>
      </c>
      <c r="C505" s="52">
        <f t="shared" si="171"/>
        <v>3</v>
      </c>
      <c r="D505" s="52">
        <f t="shared" si="172"/>
        <v>1</v>
      </c>
      <c r="E505" s="61" t="str">
        <f t="shared" si="168"/>
        <v>4.2.3.1</v>
      </c>
      <c r="F505" s="52" t="s">
        <v>2695</v>
      </c>
      <c r="G505" s="52" t="str">
        <f t="shared" si="173"/>
        <v>4 - Process based codes</v>
      </c>
      <c r="H505" s="52" t="s">
        <v>2710</v>
      </c>
      <c r="I505" s="52" t="str">
        <f t="shared" si="174"/>
        <v>4.2 - Patient registration and patient services</v>
      </c>
      <c r="J505" s="52" t="s">
        <v>1166</v>
      </c>
      <c r="K505" s="52" t="str">
        <f t="shared" si="175"/>
        <v>4.2.3 - Patient registration data entry incorrect</v>
      </c>
      <c r="L505" s="52" t="s">
        <v>1504</v>
      </c>
      <c r="M505" s="52" t="str">
        <f t="shared" si="176"/>
        <v>4.2.3.1 - Incorrect patient details</v>
      </c>
      <c r="N505" s="56" t="str">
        <f t="shared" si="177"/>
        <v>Incorrect patient details</v>
      </c>
      <c r="O505" s="56" t="str">
        <f>Table1[Full Reference Number]&amp;" - "&amp;Table1[Final Code level Name]</f>
        <v>4.2.3.1 - Incorrect patient details</v>
      </c>
      <c r="P505" s="60"/>
      <c r="Q505" s="52" t="s">
        <v>1747</v>
      </c>
      <c r="R505" s="52" t="s">
        <v>47</v>
      </c>
      <c r="S505" s="52" t="s">
        <v>1726</v>
      </c>
      <c r="T505" s="52" t="s">
        <v>1561</v>
      </c>
      <c r="U505" s="52" t="str">
        <f>Table1[[#This Row],[Standard code for all incident types (Y/N)]]</f>
        <v>Yes</v>
      </c>
      <c r="V505" s="52" t="s">
        <v>1726</v>
      </c>
      <c r="W505" s="52" t="s">
        <v>1561</v>
      </c>
      <c r="X505" s="52" t="s">
        <v>1746</v>
      </c>
      <c r="Y505" s="52" t="s">
        <v>1561</v>
      </c>
      <c r="Z505" s="52" t="s">
        <v>1746</v>
      </c>
      <c r="AA505" s="52" t="str">
        <f>Table1[[#This Row],[Standard code for all incident types (Y/N)]]</f>
        <v>Yes</v>
      </c>
      <c r="AB505" s="52" t="str">
        <f>Table1[[#This Row],[Standard Opt/Mandatory]]</f>
        <v>Opt</v>
      </c>
      <c r="AC505" s="52" t="str">
        <f>Table1[[#This Row],[Standard code for all incident types (Y/N)]]</f>
        <v>Yes</v>
      </c>
      <c r="AD505" s="52" t="str">
        <f>Table1[[#This Row],[Standard Opt/Mandatory]]</f>
        <v>Opt</v>
      </c>
      <c r="AE505" s="52" t="s">
        <v>1561</v>
      </c>
      <c r="AF505" s="52" t="s">
        <v>1746</v>
      </c>
      <c r="AG505" s="52"/>
    </row>
    <row r="506" spans="1:33" ht="15" customHeight="1" x14ac:dyDescent="0.25">
      <c r="A506" s="52">
        <f t="shared" si="169"/>
        <v>4</v>
      </c>
      <c r="B506" s="52">
        <f t="shared" si="170"/>
        <v>2</v>
      </c>
      <c r="C506" s="52">
        <f t="shared" si="171"/>
        <v>3</v>
      </c>
      <c r="D506" s="52">
        <f t="shared" si="172"/>
        <v>2</v>
      </c>
      <c r="E506" s="61" t="str">
        <f t="shared" si="168"/>
        <v>4.2.3.2</v>
      </c>
      <c r="F506" s="52" t="s">
        <v>2695</v>
      </c>
      <c r="G506" s="52" t="str">
        <f t="shared" si="173"/>
        <v>4 - Process based codes</v>
      </c>
      <c r="H506" s="52" t="s">
        <v>2710</v>
      </c>
      <c r="I506" s="52" t="str">
        <f t="shared" si="174"/>
        <v>4.2 - Patient registration and patient services</v>
      </c>
      <c r="J506" s="52" t="s">
        <v>1166</v>
      </c>
      <c r="K506" s="52" t="str">
        <f t="shared" si="175"/>
        <v>4.2.3 - Patient registration data entry incorrect</v>
      </c>
      <c r="L506" s="52" t="s">
        <v>1168</v>
      </c>
      <c r="M506" s="52" t="str">
        <f t="shared" si="176"/>
        <v>4.2.3.2 - Incorrect service details</v>
      </c>
      <c r="N506" s="56" t="str">
        <f t="shared" si="177"/>
        <v>Incorrect service details</v>
      </c>
      <c r="O506" s="56" t="str">
        <f>Table1[Full Reference Number]&amp;" - "&amp;Table1[Final Code level Name]</f>
        <v>4.2.3.2 - Incorrect service details</v>
      </c>
      <c r="P506" s="60"/>
      <c r="Q506" s="52" t="s">
        <v>1747</v>
      </c>
      <c r="R506" s="52" t="s">
        <v>47</v>
      </c>
      <c r="S506" s="52" t="s">
        <v>1726</v>
      </c>
      <c r="T506" s="52" t="s">
        <v>1561</v>
      </c>
      <c r="U506" s="52" t="s">
        <v>1561</v>
      </c>
      <c r="V506" s="52" t="s">
        <v>1746</v>
      </c>
      <c r="W506" s="52" t="s">
        <v>1561</v>
      </c>
      <c r="X506" s="52" t="s">
        <v>1746</v>
      </c>
      <c r="Y506" s="52" t="s">
        <v>1561</v>
      </c>
      <c r="Z506" s="52" t="s">
        <v>1746</v>
      </c>
      <c r="AA506" s="52" t="str">
        <f>Table1[[#This Row],[Standard code for all incident types (Y/N)]]</f>
        <v>Yes</v>
      </c>
      <c r="AB506" s="52" t="str">
        <f>Table1[[#This Row],[Standard Opt/Mandatory]]</f>
        <v>Opt</v>
      </c>
      <c r="AC506" s="52" t="str">
        <f>Table1[[#This Row],[Standard code for all incident types (Y/N)]]</f>
        <v>Yes</v>
      </c>
      <c r="AD506" s="52" t="str">
        <f>Table1[[#This Row],[Standard Opt/Mandatory]]</f>
        <v>Opt</v>
      </c>
      <c r="AE506" s="52" t="s">
        <v>1561</v>
      </c>
      <c r="AF506" s="52" t="s">
        <v>1746</v>
      </c>
      <c r="AG506" s="52"/>
    </row>
    <row r="507" spans="1:33" ht="15" customHeight="1" x14ac:dyDescent="0.25">
      <c r="A507" s="52">
        <f t="shared" si="169"/>
        <v>4</v>
      </c>
      <c r="B507" s="52">
        <f t="shared" si="170"/>
        <v>2</v>
      </c>
      <c r="C507" s="52">
        <f t="shared" si="171"/>
        <v>3</v>
      </c>
      <c r="D507" s="52">
        <f t="shared" si="172"/>
        <v>3</v>
      </c>
      <c r="E507" s="61" t="str">
        <f t="shared" si="168"/>
        <v>4.2.3.3</v>
      </c>
      <c r="F507" s="52" t="s">
        <v>2695</v>
      </c>
      <c r="G507" s="52" t="str">
        <f t="shared" si="173"/>
        <v>4 - Process based codes</v>
      </c>
      <c r="H507" s="52" t="s">
        <v>2710</v>
      </c>
      <c r="I507" s="52" t="str">
        <f t="shared" si="174"/>
        <v>4.2 - Patient registration and patient services</v>
      </c>
      <c r="J507" s="52" t="s">
        <v>1166</v>
      </c>
      <c r="K507" s="52" t="str">
        <f t="shared" si="175"/>
        <v>4.2.3 - Patient registration data entry incorrect</v>
      </c>
      <c r="L507" s="52" t="s">
        <v>1169</v>
      </c>
      <c r="M507" s="52" t="str">
        <f t="shared" si="176"/>
        <v>4.2.3.3 - Incorrect hospital / clinical contact details</v>
      </c>
      <c r="N507" s="56" t="str">
        <f t="shared" si="177"/>
        <v>Incorrect hospital / clinical contact details</v>
      </c>
      <c r="O507" s="56" t="str">
        <f>Table1[Full Reference Number]&amp;" - "&amp;Table1[Final Code level Name]</f>
        <v>4.2.3.3 - Incorrect hospital / clinical contact details</v>
      </c>
      <c r="P507" s="60"/>
      <c r="Q507" s="52" t="s">
        <v>1747</v>
      </c>
      <c r="R507" s="52" t="s">
        <v>47</v>
      </c>
      <c r="S507" s="52" t="s">
        <v>1726</v>
      </c>
      <c r="T507" s="52" t="s">
        <v>1561</v>
      </c>
      <c r="U507" s="52" t="s">
        <v>1561</v>
      </c>
      <c r="V507" s="52" t="s">
        <v>1746</v>
      </c>
      <c r="W507" s="52" t="s">
        <v>1561</v>
      </c>
      <c r="X507" s="52" t="s">
        <v>1746</v>
      </c>
      <c r="Y507" s="52" t="s">
        <v>1561</v>
      </c>
      <c r="Z507" s="52" t="s">
        <v>1746</v>
      </c>
      <c r="AA507" s="52" t="str">
        <f>Table1[[#This Row],[Standard code for all incident types (Y/N)]]</f>
        <v>Yes</v>
      </c>
      <c r="AB507" s="52" t="str">
        <f>Table1[[#This Row],[Standard Opt/Mandatory]]</f>
        <v>Opt</v>
      </c>
      <c r="AC507" s="52" t="str">
        <f>Table1[[#This Row],[Standard code for all incident types (Y/N)]]</f>
        <v>Yes</v>
      </c>
      <c r="AD507" s="52" t="str">
        <f>Table1[[#This Row],[Standard Opt/Mandatory]]</f>
        <v>Opt</v>
      </c>
      <c r="AE507" s="52" t="s">
        <v>1561</v>
      </c>
      <c r="AF507" s="52" t="s">
        <v>1746</v>
      </c>
      <c r="AG507" s="52"/>
    </row>
    <row r="508" spans="1:33" ht="15" customHeight="1" x14ac:dyDescent="0.25">
      <c r="A508" s="52">
        <f t="shared" si="169"/>
        <v>4</v>
      </c>
      <c r="B508" s="52">
        <f t="shared" si="170"/>
        <v>2</v>
      </c>
      <c r="C508" s="52">
        <f t="shared" si="171"/>
        <v>3</v>
      </c>
      <c r="D508" s="52">
        <f t="shared" si="172"/>
        <v>4</v>
      </c>
      <c r="E508" s="61" t="str">
        <f t="shared" si="168"/>
        <v>4.2.3.4</v>
      </c>
      <c r="F508" s="52" t="s">
        <v>2695</v>
      </c>
      <c r="G508" s="52" t="str">
        <f t="shared" si="173"/>
        <v>4 - Process based codes</v>
      </c>
      <c r="H508" s="52" t="s">
        <v>2710</v>
      </c>
      <c r="I508" s="52" t="str">
        <f t="shared" si="174"/>
        <v>4.2 - Patient registration and patient services</v>
      </c>
      <c r="J508" s="52" t="s">
        <v>1166</v>
      </c>
      <c r="K508" s="52" t="str">
        <f t="shared" si="175"/>
        <v>4.2.3 - Patient registration data entry incorrect</v>
      </c>
      <c r="L508" s="52" t="s">
        <v>1170</v>
      </c>
      <c r="M508" s="52" t="str">
        <f t="shared" si="176"/>
        <v>4.2.3.4 - Incorrect funding details</v>
      </c>
      <c r="N508" s="56" t="str">
        <f t="shared" si="177"/>
        <v>Incorrect funding details</v>
      </c>
      <c r="O508" s="56" t="str">
        <f>Table1[Full Reference Number]&amp;" - "&amp;Table1[Final Code level Name]</f>
        <v>4.2.3.4 - Incorrect funding details</v>
      </c>
      <c r="P508" s="60"/>
      <c r="Q508" s="52" t="s">
        <v>1747</v>
      </c>
      <c r="R508" s="52" t="s">
        <v>47</v>
      </c>
      <c r="S508" s="52" t="s">
        <v>1726</v>
      </c>
      <c r="T508" s="52" t="s">
        <v>1561</v>
      </c>
      <c r="U508" s="52" t="s">
        <v>1561</v>
      </c>
      <c r="V508" s="52" t="s">
        <v>1746</v>
      </c>
      <c r="W508" s="52" t="s">
        <v>1561</v>
      </c>
      <c r="X508" s="52" t="s">
        <v>1746</v>
      </c>
      <c r="Y508" s="52" t="s">
        <v>1561</v>
      </c>
      <c r="Z508" s="52" t="s">
        <v>1746</v>
      </c>
      <c r="AA508" s="52" t="str">
        <f>Table1[[#This Row],[Standard code for all incident types (Y/N)]]</f>
        <v>Yes</v>
      </c>
      <c r="AB508" s="52" t="str">
        <f>Table1[[#This Row],[Standard Opt/Mandatory]]</f>
        <v>Opt</v>
      </c>
      <c r="AC508" s="52" t="str">
        <f>Table1[[#This Row],[Standard code for all incident types (Y/N)]]</f>
        <v>Yes</v>
      </c>
      <c r="AD508" s="52" t="str">
        <f>Table1[[#This Row],[Standard Opt/Mandatory]]</f>
        <v>Opt</v>
      </c>
      <c r="AE508" s="52" t="s">
        <v>1561</v>
      </c>
      <c r="AF508" s="52" t="s">
        <v>1746</v>
      </c>
      <c r="AG508" s="52"/>
    </row>
    <row r="509" spans="1:33" ht="15" customHeight="1" x14ac:dyDescent="0.25">
      <c r="A509" s="52">
        <f t="shared" si="169"/>
        <v>4</v>
      </c>
      <c r="B509" s="52">
        <f t="shared" si="170"/>
        <v>2</v>
      </c>
      <c r="C509" s="52">
        <f t="shared" si="171"/>
        <v>4</v>
      </c>
      <c r="D509" s="52" t="str">
        <f t="shared" si="172"/>
        <v/>
      </c>
      <c r="E509" s="61" t="str">
        <f t="shared" si="168"/>
        <v>4.2.4</v>
      </c>
      <c r="F509" s="52" t="s">
        <v>2695</v>
      </c>
      <c r="G509" s="52" t="str">
        <f t="shared" si="173"/>
        <v>4 - Process based codes</v>
      </c>
      <c r="H509" s="52" t="s">
        <v>2710</v>
      </c>
      <c r="I509" s="52" t="str">
        <f t="shared" si="174"/>
        <v>4.2 - Patient registration and patient services</v>
      </c>
      <c r="J509" s="52" t="s">
        <v>1505</v>
      </c>
      <c r="K509" s="52" t="str">
        <f t="shared" si="175"/>
        <v>4.2.4 - Consent not documented</v>
      </c>
      <c r="L509" s="52"/>
      <c r="M509" s="52" t="str">
        <f t="shared" si="176"/>
        <v/>
      </c>
      <c r="N509" s="56" t="str">
        <f t="shared" si="177"/>
        <v>Consent not documented</v>
      </c>
      <c r="O509" s="56" t="str">
        <f>Table1[Full Reference Number]&amp;" - "&amp;Table1[Final Code level Name]</f>
        <v>4.2.4 - Consent not documented</v>
      </c>
      <c r="P509" s="67"/>
      <c r="Q509" s="52" t="s">
        <v>1747</v>
      </c>
      <c r="R509" s="52" t="s">
        <v>47</v>
      </c>
      <c r="S509" s="52" t="s">
        <v>1726</v>
      </c>
      <c r="T509" s="52" t="s">
        <v>1561</v>
      </c>
      <c r="U509" s="52" t="str">
        <f>Table1[[#This Row],[Standard code for all incident types (Y/N)]]</f>
        <v>Yes</v>
      </c>
      <c r="V509" s="52" t="s">
        <v>1726</v>
      </c>
      <c r="W509" s="52" t="s">
        <v>1561</v>
      </c>
      <c r="X509" s="52" t="s">
        <v>1746</v>
      </c>
      <c r="Y509" s="52" t="s">
        <v>1561</v>
      </c>
      <c r="Z509" s="52" t="s">
        <v>1746</v>
      </c>
      <c r="AA509" s="52" t="str">
        <f>Table1[[#This Row],[Standard code for all incident types (Y/N)]]</f>
        <v>Yes</v>
      </c>
      <c r="AB509" s="52" t="str">
        <f>Table1[[#This Row],[Standard Opt/Mandatory]]</f>
        <v>Opt</v>
      </c>
      <c r="AC509" s="52" t="str">
        <f>Table1[[#This Row],[Standard code for all incident types (Y/N)]]</f>
        <v>Yes</v>
      </c>
      <c r="AD509" s="52" t="str">
        <f>Table1[[#This Row],[Standard Opt/Mandatory]]</f>
        <v>Opt</v>
      </c>
      <c r="AE509" s="52" t="s">
        <v>1561</v>
      </c>
      <c r="AF509" s="52" t="s">
        <v>1746</v>
      </c>
      <c r="AG509" s="52"/>
    </row>
    <row r="510" spans="1:33" ht="15" customHeight="1" x14ac:dyDescent="0.25">
      <c r="A510" s="52">
        <f t="shared" si="169"/>
        <v>4</v>
      </c>
      <c r="B510" s="52">
        <f t="shared" si="170"/>
        <v>2</v>
      </c>
      <c r="C510" s="52">
        <f t="shared" si="171"/>
        <v>5</v>
      </c>
      <c r="D510" s="52" t="str">
        <f t="shared" si="172"/>
        <v/>
      </c>
      <c r="E510" s="61" t="str">
        <f t="shared" si="168"/>
        <v>4.2.5</v>
      </c>
      <c r="F510" s="52" t="s">
        <v>2695</v>
      </c>
      <c r="G510" s="52" t="str">
        <f t="shared" si="173"/>
        <v>4 - Process based codes</v>
      </c>
      <c r="H510" s="52" t="s">
        <v>2710</v>
      </c>
      <c r="I510" s="52" t="str">
        <f t="shared" si="174"/>
        <v>4.2 - Patient registration and patient services</v>
      </c>
      <c r="J510" s="52" t="s">
        <v>1172</v>
      </c>
      <c r="K510" s="52" t="str">
        <f t="shared" si="175"/>
        <v>4.2.5 - Initial patient contact not completed</v>
      </c>
      <c r="L510" s="52"/>
      <c r="M510" s="52" t="str">
        <f t="shared" si="176"/>
        <v/>
      </c>
      <c r="N510" s="56" t="str">
        <f t="shared" si="177"/>
        <v>Initial patient contact not completed</v>
      </c>
      <c r="O510" s="56" t="str">
        <f>Table1[Full Reference Number]&amp;" - "&amp;Table1[Final Code level Name]</f>
        <v>4.2.5 - Initial patient contact not completed</v>
      </c>
      <c r="P510" s="60"/>
      <c r="Q510" s="52" t="s">
        <v>1747</v>
      </c>
      <c r="R510" s="52" t="s">
        <v>47</v>
      </c>
      <c r="S510" s="52" t="s">
        <v>1726</v>
      </c>
      <c r="T510" s="52" t="s">
        <v>1561</v>
      </c>
      <c r="U510" s="52" t="s">
        <v>1561</v>
      </c>
      <c r="V510" s="52" t="s">
        <v>1746</v>
      </c>
      <c r="W510" s="52" t="s">
        <v>1561</v>
      </c>
      <c r="X510" s="52" t="s">
        <v>1746</v>
      </c>
      <c r="Y510" s="52" t="s">
        <v>1561</v>
      </c>
      <c r="Z510" s="52" t="s">
        <v>1746</v>
      </c>
      <c r="AA510" s="52" t="str">
        <f>Table1[[#This Row],[Standard code for all incident types (Y/N)]]</f>
        <v>Yes</v>
      </c>
      <c r="AB510" s="52" t="str">
        <f>Table1[[#This Row],[Standard Opt/Mandatory]]</f>
        <v>Opt</v>
      </c>
      <c r="AC510" s="52" t="str">
        <f>Table1[[#This Row],[Standard code for all incident types (Y/N)]]</f>
        <v>Yes</v>
      </c>
      <c r="AD510" s="52" t="str">
        <f>Table1[[#This Row],[Standard Opt/Mandatory]]</f>
        <v>Opt</v>
      </c>
      <c r="AE510" s="52" t="s">
        <v>1561</v>
      </c>
      <c r="AF510" s="52" t="s">
        <v>1746</v>
      </c>
      <c r="AG510" s="52"/>
    </row>
    <row r="511" spans="1:33" ht="15" customHeight="1" x14ac:dyDescent="0.25">
      <c r="A511" s="52">
        <f t="shared" si="169"/>
        <v>4</v>
      </c>
      <c r="B511" s="52">
        <f t="shared" si="170"/>
        <v>2</v>
      </c>
      <c r="C511" s="52">
        <f t="shared" si="171"/>
        <v>6</v>
      </c>
      <c r="D511" s="52" t="str">
        <f t="shared" si="172"/>
        <v/>
      </c>
      <c r="E511" s="61" t="str">
        <f t="shared" si="168"/>
        <v>4.2.6</v>
      </c>
      <c r="F511" s="52" t="s">
        <v>2695</v>
      </c>
      <c r="G511" s="52" t="str">
        <f t="shared" si="173"/>
        <v>4 - Process based codes</v>
      </c>
      <c r="H511" s="52" t="s">
        <v>2710</v>
      </c>
      <c r="I511" s="52" t="str">
        <f t="shared" si="174"/>
        <v>4.2 - Patient registration and patient services</v>
      </c>
      <c r="J511" s="52" t="s">
        <v>1173</v>
      </c>
      <c r="K511" s="52" t="str">
        <f t="shared" si="175"/>
        <v>4.2.6 - Service start date agreed</v>
      </c>
      <c r="L511" s="52"/>
      <c r="M511" s="52" t="str">
        <f t="shared" si="176"/>
        <v/>
      </c>
      <c r="N511" s="56" t="str">
        <f t="shared" si="177"/>
        <v>Service start date agreed</v>
      </c>
      <c r="O511" s="56" t="str">
        <f>Table1[Full Reference Number]&amp;" - "&amp;Table1[Final Code level Name]</f>
        <v>4.2.6 - Service start date agreed</v>
      </c>
      <c r="P511" s="60"/>
      <c r="Q511" s="52" t="s">
        <v>1747</v>
      </c>
      <c r="R511" s="52" t="s">
        <v>47</v>
      </c>
      <c r="S511" s="52" t="s">
        <v>1726</v>
      </c>
      <c r="T511" s="52" t="s">
        <v>1561</v>
      </c>
      <c r="U511" s="52" t="s">
        <v>1561</v>
      </c>
      <c r="V511" s="52" t="s">
        <v>1746</v>
      </c>
      <c r="W511" s="52" t="s">
        <v>1561</v>
      </c>
      <c r="X511" s="52" t="s">
        <v>1746</v>
      </c>
      <c r="Y511" s="52" t="s">
        <v>1561</v>
      </c>
      <c r="Z511" s="52" t="s">
        <v>1746</v>
      </c>
      <c r="AA511" s="52" t="str">
        <f>Table1[[#This Row],[Standard code for all incident types (Y/N)]]</f>
        <v>Yes</v>
      </c>
      <c r="AB511" s="52" t="str">
        <f>Table1[[#This Row],[Standard Opt/Mandatory]]</f>
        <v>Opt</v>
      </c>
      <c r="AC511" s="52" t="str">
        <f>Table1[[#This Row],[Standard code for all incident types (Y/N)]]</f>
        <v>Yes</v>
      </c>
      <c r="AD511" s="52" t="str">
        <f>Table1[[#This Row],[Standard Opt/Mandatory]]</f>
        <v>Opt</v>
      </c>
      <c r="AE511" s="52" t="s">
        <v>1561</v>
      </c>
      <c r="AF511" s="52" t="s">
        <v>1746</v>
      </c>
      <c r="AG511" s="52"/>
    </row>
    <row r="512" spans="1:33" ht="15" customHeight="1" x14ac:dyDescent="0.25">
      <c r="A512" s="52">
        <f t="shared" si="169"/>
        <v>4</v>
      </c>
      <c r="B512" s="52">
        <f t="shared" si="170"/>
        <v>2</v>
      </c>
      <c r="C512" s="52">
        <f t="shared" si="171"/>
        <v>7</v>
      </c>
      <c r="D512" s="52" t="str">
        <f t="shared" si="172"/>
        <v/>
      </c>
      <c r="E512" s="61" t="str">
        <f t="shared" si="168"/>
        <v>4.2.7</v>
      </c>
      <c r="F512" s="52" t="s">
        <v>2695</v>
      </c>
      <c r="G512" s="52" t="str">
        <f t="shared" si="173"/>
        <v>4 - Process based codes</v>
      </c>
      <c r="H512" s="52" t="s">
        <v>2710</v>
      </c>
      <c r="I512" s="52" t="str">
        <f t="shared" si="174"/>
        <v>4.2 - Patient registration and patient services</v>
      </c>
      <c r="J512" s="52" t="s">
        <v>1174</v>
      </c>
      <c r="K512" s="52" t="str">
        <f t="shared" si="175"/>
        <v>4.2.7 - Delivery/visit date/time not confirmed with patient</v>
      </c>
      <c r="L512" s="52"/>
      <c r="M512" s="52" t="str">
        <f t="shared" si="176"/>
        <v/>
      </c>
      <c r="N512" s="56" t="str">
        <f t="shared" si="177"/>
        <v>Delivery/visit date/time not confirmed with patient</v>
      </c>
      <c r="O512" s="56" t="str">
        <f>Table1[Full Reference Number]&amp;" - "&amp;Table1[Final Code level Name]</f>
        <v>4.2.7 - Delivery/visit date/time not confirmed with patient</v>
      </c>
      <c r="P512" s="60"/>
      <c r="Q512" s="52" t="s">
        <v>1747</v>
      </c>
      <c r="R512" s="52" t="s">
        <v>47</v>
      </c>
      <c r="S512" s="52" t="s">
        <v>1726</v>
      </c>
      <c r="T512" s="52" t="s">
        <v>1561</v>
      </c>
      <c r="U512" s="52" t="s">
        <v>1561</v>
      </c>
      <c r="V512" s="52" t="s">
        <v>1746</v>
      </c>
      <c r="W512" s="52" t="s">
        <v>1561</v>
      </c>
      <c r="X512" s="52" t="s">
        <v>1746</v>
      </c>
      <c r="Y512" s="52" t="s">
        <v>1561</v>
      </c>
      <c r="Z512" s="52" t="s">
        <v>1746</v>
      </c>
      <c r="AA512" s="52" t="str">
        <f>Table1[[#This Row],[Standard code for all incident types (Y/N)]]</f>
        <v>Yes</v>
      </c>
      <c r="AB512" s="52" t="str">
        <f>Table1[[#This Row],[Standard Opt/Mandatory]]</f>
        <v>Opt</v>
      </c>
      <c r="AC512" s="52" t="str">
        <f>Table1[[#This Row],[Standard code for all incident types (Y/N)]]</f>
        <v>Yes</v>
      </c>
      <c r="AD512" s="52" t="str">
        <f>Table1[[#This Row],[Standard Opt/Mandatory]]</f>
        <v>Opt</v>
      </c>
      <c r="AE512" s="52" t="s">
        <v>1561</v>
      </c>
      <c r="AF512" s="52" t="s">
        <v>1746</v>
      </c>
      <c r="AG512" s="52"/>
    </row>
    <row r="513" spans="1:33" ht="15" customHeight="1" x14ac:dyDescent="0.25">
      <c r="A513" s="52">
        <f t="shared" si="169"/>
        <v>4</v>
      </c>
      <c r="B513" s="52">
        <f t="shared" si="170"/>
        <v>2</v>
      </c>
      <c r="C513" s="52">
        <f t="shared" si="171"/>
        <v>8</v>
      </c>
      <c r="D513" s="52" t="str">
        <f t="shared" si="172"/>
        <v/>
      </c>
      <c r="E513" s="61" t="str">
        <f t="shared" si="168"/>
        <v>4.2.8</v>
      </c>
      <c r="F513" s="52" t="s">
        <v>2695</v>
      </c>
      <c r="G513" s="52" t="str">
        <f t="shared" si="173"/>
        <v>4 - Process based codes</v>
      </c>
      <c r="H513" s="52" t="s">
        <v>2710</v>
      </c>
      <c r="I513" s="52" t="str">
        <f t="shared" si="174"/>
        <v>4.2 - Patient registration and patient services</v>
      </c>
      <c r="J513" s="52" t="s">
        <v>1506</v>
      </c>
      <c r="K513" s="52" t="str">
        <f t="shared" si="175"/>
        <v>4.2.8 - Patient preference not recorded and actioned</v>
      </c>
      <c r="L513" s="52"/>
      <c r="M513" s="52" t="str">
        <f t="shared" si="176"/>
        <v/>
      </c>
      <c r="N513" s="56" t="str">
        <f t="shared" si="177"/>
        <v>Patient preference not recorded and actioned</v>
      </c>
      <c r="O513" s="56" t="str">
        <f>Table1[Full Reference Number]&amp;" - "&amp;Table1[Final Code level Name]</f>
        <v>4.2.8 - Patient preference not recorded and actioned</v>
      </c>
      <c r="P513" s="60"/>
      <c r="Q513" s="52" t="s">
        <v>1747</v>
      </c>
      <c r="R513" s="52" t="s">
        <v>47</v>
      </c>
      <c r="S513" s="52" t="s">
        <v>1726</v>
      </c>
      <c r="T513" s="52" t="s">
        <v>1561</v>
      </c>
      <c r="U513" s="52" t="str">
        <f>Table1[[#This Row],[Standard code for all incident types (Y/N)]]</f>
        <v>Yes</v>
      </c>
      <c r="V513" s="52" t="s">
        <v>1726</v>
      </c>
      <c r="W513" s="52" t="s">
        <v>1561</v>
      </c>
      <c r="X513" s="52" t="s">
        <v>1746</v>
      </c>
      <c r="Y513" s="52" t="str">
        <f>Table1[[#This Row],[Standard code for all incident types (Y/N)]]</f>
        <v>Yes</v>
      </c>
      <c r="Z513" s="52" t="str">
        <f>Table1[[#This Row],[Standard Opt/Mandatory]]</f>
        <v>Opt</v>
      </c>
      <c r="AA513" s="52" t="str">
        <f>Table1[[#This Row],[Standard code for all incident types (Y/N)]]</f>
        <v>Yes</v>
      </c>
      <c r="AB513" s="52" t="str">
        <f>Table1[[#This Row],[Standard Opt/Mandatory]]</f>
        <v>Opt</v>
      </c>
      <c r="AC513" s="52" t="str">
        <f>Table1[[#This Row],[Standard code for all incident types (Y/N)]]</f>
        <v>Yes</v>
      </c>
      <c r="AD513" s="52" t="str">
        <f>Table1[[#This Row],[Standard Opt/Mandatory]]</f>
        <v>Opt</v>
      </c>
      <c r="AE513" s="52" t="s">
        <v>1561</v>
      </c>
      <c r="AF513" s="52" t="s">
        <v>1746</v>
      </c>
      <c r="AG513" s="52"/>
    </row>
    <row r="514" spans="1:33" ht="15" customHeight="1" x14ac:dyDescent="0.25">
      <c r="A514" s="52">
        <f t="shared" si="169"/>
        <v>4</v>
      </c>
      <c r="B514" s="52">
        <f t="shared" si="170"/>
        <v>2</v>
      </c>
      <c r="C514" s="52">
        <f t="shared" si="171"/>
        <v>9</v>
      </c>
      <c r="D514" s="52" t="str">
        <f t="shared" si="172"/>
        <v/>
      </c>
      <c r="E514" s="61" t="str">
        <f t="shared" si="168"/>
        <v>4.2.9</v>
      </c>
      <c r="F514" s="52" t="s">
        <v>2695</v>
      </c>
      <c r="G514" s="52" t="str">
        <f t="shared" ref="G514:G539" si="184">A514&amp;" - "&amp;F514</f>
        <v>4 - Process based codes</v>
      </c>
      <c r="H514" s="52" t="s">
        <v>2710</v>
      </c>
      <c r="I514" s="52" t="str">
        <f t="shared" ref="I514:I539" si="185">IF(B514="","",A514&amp;"."&amp;B514&amp;" - "&amp;H514)</f>
        <v>4.2 - Patient registration and patient services</v>
      </c>
      <c r="J514" s="52" t="s">
        <v>1507</v>
      </c>
      <c r="K514" s="52" t="str">
        <f t="shared" ref="K514:K539" si="186">IF(C514="","",A514&amp;"."&amp;B514&amp;"."&amp;C514&amp;" - "&amp;J514)</f>
        <v>4.2.9 - Patient request not actioned - incorrect delivery address</v>
      </c>
      <c r="L514" s="52"/>
      <c r="M514" s="52" t="str">
        <f t="shared" ref="M514:M539" si="187">IF(D514="","",A514&amp;"."&amp;B514&amp;"."&amp;C514&amp;"."&amp;D514&amp;" - "&amp;L514)</f>
        <v/>
      </c>
      <c r="N514" s="56" t="str">
        <f t="shared" ref="N514:N539" si="188">IF(NOT(ISBLANK(L514)),L514,
IF(NOT(ISBLANK(J514)),J514,
IF(NOT(ISBLANK(H514)),H514,
IF(NOT(ISBLANK(F514)),F514))))</f>
        <v>Patient request not actioned - incorrect delivery address</v>
      </c>
      <c r="O514" s="56" t="str">
        <f>Table1[Full Reference Number]&amp;" - "&amp;Table1[Final Code level Name]</f>
        <v>4.2.9 - Patient request not actioned - incorrect delivery address</v>
      </c>
      <c r="P514" s="60"/>
      <c r="Q514" s="52" t="s">
        <v>1747</v>
      </c>
      <c r="R514" s="52" t="s">
        <v>47</v>
      </c>
      <c r="S514" s="52" t="s">
        <v>1726</v>
      </c>
      <c r="T514" s="52" t="s">
        <v>1561</v>
      </c>
      <c r="U514" s="52" t="str">
        <f>Table1[[#This Row],[Standard code for all incident types (Y/N)]]</f>
        <v>Yes</v>
      </c>
      <c r="V514" s="52" t="s">
        <v>1726</v>
      </c>
      <c r="W514" s="52" t="s">
        <v>1561</v>
      </c>
      <c r="X514" s="52" t="s">
        <v>1746</v>
      </c>
      <c r="Y514" s="52" t="s">
        <v>1561</v>
      </c>
      <c r="Z514" s="52" t="s">
        <v>1746</v>
      </c>
      <c r="AA514" s="52" t="str">
        <f>Table1[[#This Row],[Standard code for all incident types (Y/N)]]</f>
        <v>Yes</v>
      </c>
      <c r="AB514" s="52" t="str">
        <f>Table1[[#This Row],[Standard Opt/Mandatory]]</f>
        <v>Opt</v>
      </c>
      <c r="AC514" s="52" t="str">
        <f>Table1[[#This Row],[Standard code for all incident types (Y/N)]]</f>
        <v>Yes</v>
      </c>
      <c r="AD514" s="52" t="str">
        <f>Table1[[#This Row],[Standard Opt/Mandatory]]</f>
        <v>Opt</v>
      </c>
      <c r="AE514" s="52" t="s">
        <v>1561</v>
      </c>
      <c r="AF514" s="52" t="s">
        <v>1746</v>
      </c>
      <c r="AG514" s="52"/>
    </row>
    <row r="515" spans="1:33" ht="15" customHeight="1" x14ac:dyDescent="0.25">
      <c r="A515" s="52">
        <f t="shared" si="169"/>
        <v>4</v>
      </c>
      <c r="B515" s="52">
        <f t="shared" si="170"/>
        <v>2</v>
      </c>
      <c r="C515" s="52">
        <f t="shared" si="171"/>
        <v>10</v>
      </c>
      <c r="D515" s="52" t="str">
        <f t="shared" si="172"/>
        <v/>
      </c>
      <c r="E515" s="61" t="str">
        <f t="shared" si="168"/>
        <v>4.2.10</v>
      </c>
      <c r="F515" s="52" t="s">
        <v>2695</v>
      </c>
      <c r="G515" s="52" t="str">
        <f t="shared" si="184"/>
        <v>4 - Process based codes</v>
      </c>
      <c r="H515" s="52" t="s">
        <v>2710</v>
      </c>
      <c r="I515" s="52" t="str">
        <f t="shared" si="185"/>
        <v>4.2 - Patient registration and patient services</v>
      </c>
      <c r="J515" s="52" t="s">
        <v>1508</v>
      </c>
      <c r="K515" s="52" t="str">
        <f t="shared" si="186"/>
        <v>4.2.10 - Patient request not actioned –other</v>
      </c>
      <c r="L515" s="52"/>
      <c r="M515" s="52" t="str">
        <f t="shared" si="187"/>
        <v/>
      </c>
      <c r="N515" s="56" t="str">
        <f t="shared" si="188"/>
        <v>Patient request not actioned –other</v>
      </c>
      <c r="O515" s="56" t="str">
        <f>Table1[Full Reference Number]&amp;" - "&amp;Table1[Final Code level Name]</f>
        <v>4.2.10 - Patient request not actioned –other</v>
      </c>
      <c r="P515" s="60"/>
      <c r="Q515" s="52" t="s">
        <v>1747</v>
      </c>
      <c r="R515" s="52" t="s">
        <v>47</v>
      </c>
      <c r="S515" s="52" t="s">
        <v>1726</v>
      </c>
      <c r="T515" s="52" t="s">
        <v>1561</v>
      </c>
      <c r="U515" s="52" t="str">
        <f>Table1[[#This Row],[Standard code for all incident types (Y/N)]]</f>
        <v>Yes</v>
      </c>
      <c r="V515" s="52" t="s">
        <v>1726</v>
      </c>
      <c r="W515" s="52" t="s">
        <v>1561</v>
      </c>
      <c r="X515" s="52" t="s">
        <v>1746</v>
      </c>
      <c r="Y515" s="52" t="str">
        <f>Table1[[#This Row],[Standard code for all incident types (Y/N)]]</f>
        <v>Yes</v>
      </c>
      <c r="Z515" s="52" t="str">
        <f>Table1[[#This Row],[Standard Opt/Mandatory]]</f>
        <v>Opt</v>
      </c>
      <c r="AA515" s="52" t="str">
        <f>Table1[[#This Row],[Standard code for all incident types (Y/N)]]</f>
        <v>Yes</v>
      </c>
      <c r="AB515" s="52" t="str">
        <f>Table1[[#This Row],[Standard Opt/Mandatory]]</f>
        <v>Opt</v>
      </c>
      <c r="AC515" s="52" t="str">
        <f>Table1[[#This Row],[Standard code for all incident types (Y/N)]]</f>
        <v>Yes</v>
      </c>
      <c r="AD515" s="52" t="str">
        <f>Table1[[#This Row],[Standard Opt/Mandatory]]</f>
        <v>Opt</v>
      </c>
      <c r="AE515" s="52" t="s">
        <v>1561</v>
      </c>
      <c r="AF515" s="52" t="s">
        <v>1746</v>
      </c>
      <c r="AG515" s="52"/>
    </row>
    <row r="516" spans="1:33" ht="15" customHeight="1" x14ac:dyDescent="0.25">
      <c r="A516" s="52">
        <f t="shared" si="169"/>
        <v>4</v>
      </c>
      <c r="B516" s="52">
        <f t="shared" si="170"/>
        <v>2</v>
      </c>
      <c r="C516" s="52">
        <f t="shared" si="171"/>
        <v>11</v>
      </c>
      <c r="D516" s="52" t="str">
        <f t="shared" si="172"/>
        <v/>
      </c>
      <c r="E516" s="61" t="str">
        <f t="shared" si="168"/>
        <v>4.2.11</v>
      </c>
      <c r="F516" s="52" t="s">
        <v>2695</v>
      </c>
      <c r="G516" s="52" t="str">
        <f t="shared" si="184"/>
        <v>4 - Process based codes</v>
      </c>
      <c r="H516" s="52" t="s">
        <v>2710</v>
      </c>
      <c r="I516" s="52" t="str">
        <f t="shared" si="185"/>
        <v>4.2 - Patient registration and patient services</v>
      </c>
      <c r="J516" s="52" t="s">
        <v>1509</v>
      </c>
      <c r="K516" s="52" t="str">
        <f t="shared" si="186"/>
        <v>4.2.11 - Instructions to patient not clear</v>
      </c>
      <c r="L516" s="52"/>
      <c r="M516" s="52" t="str">
        <f t="shared" si="187"/>
        <v/>
      </c>
      <c r="N516" s="56" t="str">
        <f t="shared" si="188"/>
        <v>Instructions to patient not clear</v>
      </c>
      <c r="O516" s="56" t="str">
        <f>Table1[Full Reference Number]&amp;" - "&amp;Table1[Final Code level Name]</f>
        <v>4.2.11 - Instructions to patient not clear</v>
      </c>
      <c r="P516" s="67"/>
      <c r="Q516" s="52" t="s">
        <v>1747</v>
      </c>
      <c r="R516" s="52" t="s">
        <v>47</v>
      </c>
      <c r="S516" s="52" t="s">
        <v>1726</v>
      </c>
      <c r="T516" s="52" t="s">
        <v>1561</v>
      </c>
      <c r="U516" s="52" t="str">
        <f>Table1[[#This Row],[Standard code for all incident types (Y/N)]]</f>
        <v>Yes</v>
      </c>
      <c r="V516" s="52" t="s">
        <v>1726</v>
      </c>
      <c r="W516" s="52" t="s">
        <v>1561</v>
      </c>
      <c r="X516" s="52" t="s">
        <v>1746</v>
      </c>
      <c r="Y516" s="52" t="str">
        <f>Table1[[#This Row],[Standard code for all incident types (Y/N)]]</f>
        <v>Yes</v>
      </c>
      <c r="Z516" s="52" t="str">
        <f>Table1[[#This Row],[Standard Opt/Mandatory]]</f>
        <v>Opt</v>
      </c>
      <c r="AA516" s="52" t="str">
        <f>Table1[[#This Row],[Standard code for all incident types (Y/N)]]</f>
        <v>Yes</v>
      </c>
      <c r="AB516" s="52" t="str">
        <f>Table1[[#This Row],[Standard Opt/Mandatory]]</f>
        <v>Opt</v>
      </c>
      <c r="AC516" s="52" t="str">
        <f>Table1[[#This Row],[Standard code for all incident types (Y/N)]]</f>
        <v>Yes</v>
      </c>
      <c r="AD516" s="52" t="str">
        <f>Table1[[#This Row],[Standard Opt/Mandatory]]</f>
        <v>Opt</v>
      </c>
      <c r="AE516" s="52" t="s">
        <v>1561</v>
      </c>
      <c r="AF516" s="52" t="s">
        <v>1746</v>
      </c>
      <c r="AG516" s="52"/>
    </row>
    <row r="517" spans="1:33" ht="15" customHeight="1" x14ac:dyDescent="0.25">
      <c r="A517" s="52">
        <f t="shared" si="169"/>
        <v>4</v>
      </c>
      <c r="B517" s="52">
        <f t="shared" si="170"/>
        <v>2</v>
      </c>
      <c r="C517" s="52">
        <f t="shared" si="171"/>
        <v>12</v>
      </c>
      <c r="D517" s="52" t="str">
        <f t="shared" si="172"/>
        <v/>
      </c>
      <c r="E517" s="61" t="str">
        <f t="shared" si="168"/>
        <v>4.2.12</v>
      </c>
      <c r="F517" s="52" t="s">
        <v>2695</v>
      </c>
      <c r="G517" s="52" t="str">
        <f t="shared" si="184"/>
        <v>4 - Process based codes</v>
      </c>
      <c r="H517" s="52" t="s">
        <v>2710</v>
      </c>
      <c r="I517" s="52" t="str">
        <f t="shared" si="185"/>
        <v>4.2 - Patient registration and patient services</v>
      </c>
      <c r="J517" s="52" t="s">
        <v>2765</v>
      </c>
      <c r="K517" s="52" t="str">
        <f t="shared" si="186"/>
        <v>4.2.12 - Back-order / to follow order not followed up correctly</v>
      </c>
      <c r="L517" s="52"/>
      <c r="M517" s="52" t="str">
        <f t="shared" si="187"/>
        <v/>
      </c>
      <c r="N517" s="56" t="str">
        <f t="shared" si="188"/>
        <v>Back-order / to follow order not followed up correctly</v>
      </c>
      <c r="O517" s="56" t="str">
        <f>Table1[Full Reference Number]&amp;" - "&amp;Table1[Final Code level Name]</f>
        <v>4.2.12 - Back-order / to follow order not followed up correctly</v>
      </c>
      <c r="P517" s="60"/>
      <c r="Q517" s="52" t="s">
        <v>1747</v>
      </c>
      <c r="R517" s="52" t="s">
        <v>47</v>
      </c>
      <c r="S517" s="52" t="s">
        <v>1726</v>
      </c>
      <c r="T517" s="52" t="s">
        <v>1561</v>
      </c>
      <c r="U517" s="52" t="s">
        <v>1561</v>
      </c>
      <c r="V517" s="52" t="s">
        <v>1746</v>
      </c>
      <c r="W517" s="52" t="s">
        <v>1561</v>
      </c>
      <c r="X517" s="52" t="s">
        <v>1746</v>
      </c>
      <c r="Y517" s="52" t="s">
        <v>1561</v>
      </c>
      <c r="Z517" s="52" t="s">
        <v>1746</v>
      </c>
      <c r="AA517" s="52" t="str">
        <f>Table1[[#This Row],[Standard code for all incident types (Y/N)]]</f>
        <v>Yes</v>
      </c>
      <c r="AB517" s="52" t="str">
        <f>Table1[[#This Row],[Standard Opt/Mandatory]]</f>
        <v>Opt</v>
      </c>
      <c r="AC517" s="52" t="str">
        <f>Table1[[#This Row],[Standard code for all incident types (Y/N)]]</f>
        <v>Yes</v>
      </c>
      <c r="AD517" s="52" t="str">
        <f>Table1[[#This Row],[Standard Opt/Mandatory]]</f>
        <v>Opt</v>
      </c>
      <c r="AE517" s="52" t="s">
        <v>1561</v>
      </c>
      <c r="AF517" s="52" t="s">
        <v>1746</v>
      </c>
      <c r="AG517" s="52"/>
    </row>
    <row r="518" spans="1:33" ht="15" customHeight="1" x14ac:dyDescent="0.25">
      <c r="A518" s="52">
        <f t="shared" si="169"/>
        <v>4</v>
      </c>
      <c r="B518" s="52">
        <f t="shared" si="170"/>
        <v>2</v>
      </c>
      <c r="C518" s="52">
        <f t="shared" si="171"/>
        <v>13</v>
      </c>
      <c r="D518" s="52" t="str">
        <f t="shared" si="172"/>
        <v/>
      </c>
      <c r="E518" s="61" t="str">
        <f t="shared" si="168"/>
        <v>4.2.13</v>
      </c>
      <c r="F518" s="52" t="s">
        <v>2695</v>
      </c>
      <c r="G518" s="52" t="str">
        <f t="shared" si="184"/>
        <v>4 - Process based codes</v>
      </c>
      <c r="H518" s="52" t="s">
        <v>2710</v>
      </c>
      <c r="I518" s="52" t="str">
        <f t="shared" si="185"/>
        <v>4.2 - Patient registration and patient services</v>
      </c>
      <c r="J518" s="52" t="s">
        <v>1510</v>
      </c>
      <c r="K518" s="52" t="str">
        <f t="shared" si="186"/>
        <v>4.2.13 - Issues/delays identified but not proactively communicated to patient</v>
      </c>
      <c r="L518" s="52"/>
      <c r="M518" s="52" t="str">
        <f t="shared" si="187"/>
        <v/>
      </c>
      <c r="N518" s="56" t="str">
        <f t="shared" si="188"/>
        <v>Issues/delays identified but not proactively communicated to patient</v>
      </c>
      <c r="O518" s="56" t="str">
        <f>Table1[Full Reference Number]&amp;" - "&amp;Table1[Final Code level Name]</f>
        <v>4.2.13 - Issues/delays identified but not proactively communicated to patient</v>
      </c>
      <c r="P518" s="60"/>
      <c r="Q518" s="52" t="s">
        <v>1747</v>
      </c>
      <c r="R518" s="52" t="s">
        <v>47</v>
      </c>
      <c r="S518" s="52" t="s">
        <v>1726</v>
      </c>
      <c r="T518" s="52" t="s">
        <v>1561</v>
      </c>
      <c r="U518" s="52" t="s">
        <v>1561</v>
      </c>
      <c r="V518" s="52" t="s">
        <v>1746</v>
      </c>
      <c r="W518" s="52" t="s">
        <v>1561</v>
      </c>
      <c r="X518" s="52" t="s">
        <v>1746</v>
      </c>
      <c r="Y518" s="52" t="s">
        <v>1561</v>
      </c>
      <c r="Z518" s="52" t="s">
        <v>1746</v>
      </c>
      <c r="AA518" s="52" t="s">
        <v>1561</v>
      </c>
      <c r="AB518" s="52" t="s">
        <v>1746</v>
      </c>
      <c r="AC518" s="52" t="str">
        <f>Table1[[#This Row],[Standard code for all incident types (Y/N)]]</f>
        <v>Yes</v>
      </c>
      <c r="AD518" s="52" t="str">
        <f>Table1[[#This Row],[Standard Opt/Mandatory]]</f>
        <v>Opt</v>
      </c>
      <c r="AE518" s="52" t="s">
        <v>1561</v>
      </c>
      <c r="AF518" s="52" t="s">
        <v>1746</v>
      </c>
      <c r="AG518" s="52"/>
    </row>
    <row r="519" spans="1:33" ht="15" customHeight="1" x14ac:dyDescent="0.25">
      <c r="A519" s="52">
        <f t="shared" si="169"/>
        <v>4</v>
      </c>
      <c r="B519" s="52">
        <f t="shared" si="170"/>
        <v>2</v>
      </c>
      <c r="C519" s="52">
        <f t="shared" si="171"/>
        <v>14</v>
      </c>
      <c r="D519" s="52" t="str">
        <f t="shared" si="172"/>
        <v/>
      </c>
      <c r="E519" s="61" t="str">
        <f t="shared" si="168"/>
        <v>4.2.14</v>
      </c>
      <c r="F519" s="52" t="s">
        <v>2695</v>
      </c>
      <c r="G519" s="52" t="str">
        <f t="shared" si="184"/>
        <v>4 - Process based codes</v>
      </c>
      <c r="H519" s="52" t="s">
        <v>2710</v>
      </c>
      <c r="I519" s="52" t="str">
        <f t="shared" si="185"/>
        <v>4.2 - Patient registration and patient services</v>
      </c>
      <c r="J519" s="71" t="s">
        <v>1181</v>
      </c>
      <c r="K519" s="52" t="str">
        <f t="shared" si="186"/>
        <v>4.2.14 - Failure to communicate timely response to patient enquiry e.g. what’s happening with my meds?</v>
      </c>
      <c r="L519" s="71"/>
      <c r="M519" s="52" t="str">
        <f t="shared" si="187"/>
        <v/>
      </c>
      <c r="N519" s="56" t="str">
        <f t="shared" si="188"/>
        <v>Failure to communicate timely response to patient enquiry e.g. what’s happening with my meds?</v>
      </c>
      <c r="O519" s="56" t="str">
        <f>Table1[Full Reference Number]&amp;" - "&amp;Table1[Final Code level Name]</f>
        <v>4.2.14 - Failure to communicate timely response to patient enquiry e.g. what’s happening with my meds?</v>
      </c>
      <c r="P519" s="60"/>
      <c r="Q519" s="52" t="s">
        <v>1747</v>
      </c>
      <c r="R519" s="52" t="s">
        <v>47</v>
      </c>
      <c r="S519" s="52" t="s">
        <v>1726</v>
      </c>
      <c r="T519" s="52" t="s">
        <v>1561</v>
      </c>
      <c r="U519" s="52" t="s">
        <v>1561</v>
      </c>
      <c r="V519" s="52" t="s">
        <v>1746</v>
      </c>
      <c r="W519" s="52" t="s">
        <v>1561</v>
      </c>
      <c r="X519" s="52" t="s">
        <v>1746</v>
      </c>
      <c r="Y519" s="52" t="str">
        <f>Table1[[#This Row],[Standard code for all incident types (Y/N)]]</f>
        <v>Yes</v>
      </c>
      <c r="Z519" s="52" t="str">
        <f>Table1[[#This Row],[Standard Opt/Mandatory]]</f>
        <v>Opt</v>
      </c>
      <c r="AA519" s="52" t="str">
        <f>Table1[[#This Row],[Standard code for all incident types (Y/N)]]</f>
        <v>Yes</v>
      </c>
      <c r="AB519" s="52" t="str">
        <f>Table1[[#This Row],[Standard Opt/Mandatory]]</f>
        <v>Opt</v>
      </c>
      <c r="AC519" s="52" t="str">
        <f>Table1[[#This Row],[Standard code for all incident types (Y/N)]]</f>
        <v>Yes</v>
      </c>
      <c r="AD519" s="52" t="str">
        <f>Table1[[#This Row],[Standard Opt/Mandatory]]</f>
        <v>Opt</v>
      </c>
      <c r="AE519" s="52" t="s">
        <v>1561</v>
      </c>
      <c r="AF519" s="52" t="s">
        <v>1746</v>
      </c>
      <c r="AG519" s="52"/>
    </row>
    <row r="520" spans="1:33" ht="15" customHeight="1" x14ac:dyDescent="0.25">
      <c r="A520" s="52">
        <f t="shared" si="169"/>
        <v>4</v>
      </c>
      <c r="B520" s="52">
        <f t="shared" si="170"/>
        <v>2</v>
      </c>
      <c r="C520" s="52">
        <f t="shared" si="171"/>
        <v>15</v>
      </c>
      <c r="D520" s="52" t="str">
        <f t="shared" si="172"/>
        <v/>
      </c>
      <c r="E520" s="61" t="str">
        <f t="shared" si="168"/>
        <v>4.2.15</v>
      </c>
      <c r="F520" s="52" t="s">
        <v>2695</v>
      </c>
      <c r="G520" s="52" t="str">
        <f t="shared" si="184"/>
        <v>4 - Process based codes</v>
      </c>
      <c r="H520" s="52" t="s">
        <v>2710</v>
      </c>
      <c r="I520" s="52" t="str">
        <f t="shared" si="185"/>
        <v>4.2 - Patient registration and patient services</v>
      </c>
      <c r="J520" s="52" t="s">
        <v>1182</v>
      </c>
      <c r="K520" s="52" t="str">
        <f t="shared" si="186"/>
        <v>4.2.15 - Rude or inappropriate behaviour of call handler</v>
      </c>
      <c r="L520" s="52"/>
      <c r="M520" s="52" t="str">
        <f t="shared" si="187"/>
        <v/>
      </c>
      <c r="N520" s="56" t="str">
        <f t="shared" si="188"/>
        <v>Rude or inappropriate behaviour of call handler</v>
      </c>
      <c r="O520" s="56" t="str">
        <f>Table1[Full Reference Number]&amp;" - "&amp;Table1[Final Code level Name]</f>
        <v>4.2.15 - Rude or inappropriate behaviour of call handler</v>
      </c>
      <c r="P520" s="60"/>
      <c r="Q520" s="52" t="s">
        <v>1747</v>
      </c>
      <c r="R520" s="52" t="s">
        <v>47</v>
      </c>
      <c r="S520" s="52" t="s">
        <v>1726</v>
      </c>
      <c r="T520" s="52" t="s">
        <v>1561</v>
      </c>
      <c r="U520" s="52" t="s">
        <v>1561</v>
      </c>
      <c r="V520" s="52" t="s">
        <v>1746</v>
      </c>
      <c r="W520" s="52" t="s">
        <v>1561</v>
      </c>
      <c r="X520" s="52" t="s">
        <v>1746</v>
      </c>
      <c r="Y520" s="52" t="s">
        <v>1561</v>
      </c>
      <c r="Z520" s="52" t="s">
        <v>1746</v>
      </c>
      <c r="AA520" s="52" t="s">
        <v>1561</v>
      </c>
      <c r="AB520" s="52" t="s">
        <v>1746</v>
      </c>
      <c r="AC520" s="52" t="str">
        <f>Table1[[#This Row],[Standard code for all incident types (Y/N)]]</f>
        <v>Yes</v>
      </c>
      <c r="AD520" s="52" t="str">
        <f>Table1[[#This Row],[Standard Opt/Mandatory]]</f>
        <v>Opt</v>
      </c>
      <c r="AE520" s="52" t="s">
        <v>1561</v>
      </c>
      <c r="AF520" s="52" t="s">
        <v>1746</v>
      </c>
      <c r="AG520" s="52"/>
    </row>
    <row r="521" spans="1:33" ht="15" customHeight="1" x14ac:dyDescent="0.25">
      <c r="A521" s="52">
        <f t="shared" si="169"/>
        <v>4</v>
      </c>
      <c r="B521" s="52">
        <f t="shared" si="170"/>
        <v>2</v>
      </c>
      <c r="C521" s="52">
        <f t="shared" si="171"/>
        <v>16</v>
      </c>
      <c r="D521" s="52" t="str">
        <f t="shared" si="172"/>
        <v/>
      </c>
      <c r="E521" s="61" t="str">
        <f>A521&amp;IF(B521="","","."&amp;B521)&amp;IF(C521="","","."&amp;C521)&amp;IF(D521="","","."&amp;D521)</f>
        <v>4.2.16</v>
      </c>
      <c r="F521" s="52" t="s">
        <v>2695</v>
      </c>
      <c r="G521" s="63" t="str">
        <f>A521&amp;" - "&amp;F521</f>
        <v>4 - Process based codes</v>
      </c>
      <c r="H521" s="52" t="s">
        <v>2710</v>
      </c>
      <c r="I521" s="63" t="str">
        <f>IF(B521="","",A521&amp;"."&amp;B521&amp;" - "&amp;H521)</f>
        <v>4.2 - Patient registration and patient services</v>
      </c>
      <c r="J521" s="52" t="s">
        <v>2660</v>
      </c>
      <c r="K521" s="63" t="str">
        <f>IF(C521="","",A521&amp;"."&amp;B521&amp;"."&amp;C521&amp;" - "&amp;J521)</f>
        <v>4.2.16 - Patient situation / competence changed but not identified / actioned</v>
      </c>
      <c r="L521" s="62"/>
      <c r="M521" s="63" t="str">
        <f>IF(D521="","",A521&amp;"."&amp;B521&amp;"."&amp;C521&amp;"."&amp;D521&amp;" - "&amp;L521)</f>
        <v/>
      </c>
      <c r="N521" s="65" t="str">
        <f>IF(NOT(ISBLANK(L521)),L521,
IF(NOT(ISBLANK(J521)),J521,
IF(NOT(ISBLANK(H521)),H521,
IF(NOT(ISBLANK(F521)),F521))))</f>
        <v>Patient situation / competence changed but not identified / actioned</v>
      </c>
      <c r="O521" s="65" t="str">
        <f>Table1[Full Reference Number]&amp;" - "&amp;Table1[Final Code level Name]</f>
        <v>4.2.16 - Patient situation / competence changed but not identified / actioned</v>
      </c>
      <c r="P521" s="66"/>
      <c r="Q521" s="52" t="s">
        <v>1747</v>
      </c>
      <c r="R521" s="52" t="s">
        <v>47</v>
      </c>
      <c r="S521" s="52" t="s">
        <v>1726</v>
      </c>
      <c r="T521" s="52" t="s">
        <v>1561</v>
      </c>
      <c r="U521" s="52" t="s">
        <v>1561</v>
      </c>
      <c r="V521" s="52" t="s">
        <v>1746</v>
      </c>
      <c r="W521" s="52" t="s">
        <v>1561</v>
      </c>
      <c r="X521" s="52" t="s">
        <v>1746</v>
      </c>
      <c r="Y521" s="52" t="s">
        <v>47</v>
      </c>
      <c r="Z521" s="52" t="s">
        <v>2655</v>
      </c>
      <c r="AA521" s="52" t="s">
        <v>1561</v>
      </c>
      <c r="AB521" s="52" t="s">
        <v>1746</v>
      </c>
      <c r="AC521" s="52" t="str">
        <f>Table1[[#This Row],[Standard code for all incident types (Y/N)]]</f>
        <v>Yes</v>
      </c>
      <c r="AD521" s="52" t="str">
        <f>Table1[[#This Row],[Standard Opt/Mandatory]]</f>
        <v>Opt</v>
      </c>
      <c r="AE521" s="52" t="s">
        <v>1561</v>
      </c>
      <c r="AF521" s="52" t="s">
        <v>1746</v>
      </c>
      <c r="AG521" s="52"/>
    </row>
    <row r="522" spans="1:33" ht="15" customHeight="1" x14ac:dyDescent="0.25">
      <c r="A522" s="52">
        <f t="shared" si="169"/>
        <v>4</v>
      </c>
      <c r="B522" s="52">
        <f t="shared" si="170"/>
        <v>2</v>
      </c>
      <c r="C522" s="52">
        <f t="shared" si="171"/>
        <v>17</v>
      </c>
      <c r="D522" s="52" t="str">
        <f t="shared" si="172"/>
        <v/>
      </c>
      <c r="E522" s="61" t="str">
        <f t="shared" si="168"/>
        <v>4.2.17</v>
      </c>
      <c r="F522" s="52" t="s">
        <v>2695</v>
      </c>
      <c r="G522" s="52" t="str">
        <f t="shared" si="184"/>
        <v>4 - Process based codes</v>
      </c>
      <c r="H522" s="52" t="s">
        <v>2710</v>
      </c>
      <c r="I522" s="52" t="str">
        <f t="shared" si="185"/>
        <v>4.2 - Patient registration and patient services</v>
      </c>
      <c r="J522" s="52" t="s">
        <v>1511</v>
      </c>
      <c r="K522" s="52" t="str">
        <f t="shared" si="186"/>
        <v>4.2.17 - Patient not correctly removed from service</v>
      </c>
      <c r="L522" s="52"/>
      <c r="M522" s="52" t="str">
        <f t="shared" si="187"/>
        <v/>
      </c>
      <c r="N522" s="56" t="str">
        <f t="shared" si="188"/>
        <v>Patient not correctly removed from service</v>
      </c>
      <c r="O522" s="56" t="str">
        <f>Table1[Full Reference Number]&amp;" - "&amp;Table1[Final Code level Name]</f>
        <v>4.2.17 - Patient not correctly removed from service</v>
      </c>
      <c r="P522" s="60"/>
      <c r="Q522" s="52" t="s">
        <v>1747</v>
      </c>
      <c r="R522" s="52" t="s">
        <v>47</v>
      </c>
      <c r="S522" s="52" t="s">
        <v>1726</v>
      </c>
      <c r="T522" s="52" t="s">
        <v>1561</v>
      </c>
      <c r="U522" s="52" t="str">
        <f>Table1[[#This Row],[Standard code for all incident types (Y/N)]]</f>
        <v>Yes</v>
      </c>
      <c r="V522" s="52" t="s">
        <v>1726</v>
      </c>
      <c r="W522" s="52" t="s">
        <v>1561</v>
      </c>
      <c r="X522" s="52" t="s">
        <v>1746</v>
      </c>
      <c r="Y522" s="52" t="s">
        <v>1561</v>
      </c>
      <c r="Z522" s="52" t="s">
        <v>1746</v>
      </c>
      <c r="AA522" s="52" t="str">
        <f>Table1[[#This Row],[Standard code for all incident types (Y/N)]]</f>
        <v>Yes</v>
      </c>
      <c r="AB522" s="52" t="str">
        <f>Table1[[#This Row],[Standard Opt/Mandatory]]</f>
        <v>Opt</v>
      </c>
      <c r="AC522" s="52" t="str">
        <f>Table1[[#This Row],[Standard code for all incident types (Y/N)]]</f>
        <v>Yes</v>
      </c>
      <c r="AD522" s="52" t="str">
        <f>Table1[[#This Row],[Standard Opt/Mandatory]]</f>
        <v>Opt</v>
      </c>
      <c r="AE522" s="52" t="s">
        <v>1561</v>
      </c>
      <c r="AF522" s="52" t="s">
        <v>1746</v>
      </c>
      <c r="AG522" s="52"/>
    </row>
    <row r="523" spans="1:33" s="49" customFormat="1" ht="15" customHeight="1" x14ac:dyDescent="0.25">
      <c r="A523" s="52">
        <f t="shared" si="169"/>
        <v>4</v>
      </c>
      <c r="B523" s="52">
        <f t="shared" si="170"/>
        <v>2</v>
      </c>
      <c r="C523" s="52">
        <f t="shared" si="171"/>
        <v>18</v>
      </c>
      <c r="D523" s="52" t="str">
        <f t="shared" si="172"/>
        <v/>
      </c>
      <c r="E523" s="61" t="str">
        <f t="shared" si="168"/>
        <v>4.2.18</v>
      </c>
      <c r="F523" s="52" t="s">
        <v>2695</v>
      </c>
      <c r="G523" s="52" t="str">
        <f t="shared" si="184"/>
        <v>4 - Process based codes</v>
      </c>
      <c r="H523" s="52" t="s">
        <v>2710</v>
      </c>
      <c r="I523" s="52" t="str">
        <f t="shared" si="185"/>
        <v>4.2 - Patient registration and patient services</v>
      </c>
      <c r="J523" s="52" t="s">
        <v>1698</v>
      </c>
      <c r="K523" s="52" t="str">
        <f t="shared" si="186"/>
        <v>4.2.18 - Unclassified patient reg / services failure</v>
      </c>
      <c r="L523" s="52"/>
      <c r="M523" s="52" t="str">
        <f t="shared" si="187"/>
        <v/>
      </c>
      <c r="N523" s="56" t="str">
        <f t="shared" si="188"/>
        <v>Unclassified patient reg / services failure</v>
      </c>
      <c r="O523" s="56" t="str">
        <f>Table1[Full Reference Number]&amp;" - "&amp;Table1[Final Code level Name]</f>
        <v>4.2.18 - Unclassified patient reg / services failure</v>
      </c>
      <c r="P523" s="60"/>
      <c r="Q523" s="52" t="s">
        <v>1747</v>
      </c>
      <c r="R523" s="52" t="s">
        <v>47</v>
      </c>
      <c r="S523" s="52" t="s">
        <v>1726</v>
      </c>
      <c r="T523" s="52" t="s">
        <v>1561</v>
      </c>
      <c r="U523" s="52" t="str">
        <f>Table1[[#This Row],[Standard code for all incident types (Y/N)]]</f>
        <v>Yes</v>
      </c>
      <c r="V523" s="52" t="s">
        <v>1726</v>
      </c>
      <c r="W523" s="52" t="str">
        <f>Table1[[#This Row],[Standard code for all incident types (Y/N)]]</f>
        <v>Yes</v>
      </c>
      <c r="X523" s="52" t="str">
        <f>Table1[[#This Row],[Standard Opt/Mandatory]]</f>
        <v>Opt</v>
      </c>
      <c r="Y523" s="52" t="str">
        <f>Table1[[#This Row],[Standard code for all incident types (Y/N)]]</f>
        <v>Yes</v>
      </c>
      <c r="Z523" s="52" t="str">
        <f>Table1[[#This Row],[Standard Opt/Mandatory]]</f>
        <v>Opt</v>
      </c>
      <c r="AA523" s="52" t="str">
        <f>Table1[[#This Row],[Standard code for all incident types (Y/N)]]</f>
        <v>Yes</v>
      </c>
      <c r="AB523" s="52" t="str">
        <f>Table1[[#This Row],[Standard Opt/Mandatory]]</f>
        <v>Opt</v>
      </c>
      <c r="AC523" s="52" t="str">
        <f>Table1[[#This Row],[Standard code for all incident types (Y/N)]]</f>
        <v>Yes</v>
      </c>
      <c r="AD523" s="52" t="str">
        <f>Table1[[#This Row],[Standard Opt/Mandatory]]</f>
        <v>Opt</v>
      </c>
      <c r="AE523" s="52" t="str">
        <f>Table1[[#This Row],[Standard code for all incident types (Y/N)]]</f>
        <v>Yes</v>
      </c>
      <c r="AF523" s="52" t="str">
        <f>Table1[[#This Row],[Standard Opt/Mandatory]]</f>
        <v>Opt</v>
      </c>
      <c r="AG523" s="52"/>
    </row>
    <row r="524" spans="1:33" s="49" customFormat="1" ht="15" customHeight="1" x14ac:dyDescent="0.25">
      <c r="A524" s="52">
        <f t="shared" si="169"/>
        <v>4</v>
      </c>
      <c r="B524" s="52">
        <f t="shared" si="170"/>
        <v>3</v>
      </c>
      <c r="C524" s="52" t="str">
        <f t="shared" si="171"/>
        <v/>
      </c>
      <c r="D524" s="52" t="str">
        <f t="shared" si="172"/>
        <v/>
      </c>
      <c r="E524" s="61" t="str">
        <f t="shared" si="168"/>
        <v>4.3</v>
      </c>
      <c r="F524" s="52" t="s">
        <v>2695</v>
      </c>
      <c r="G524" s="52" t="str">
        <f t="shared" si="184"/>
        <v>4 - Process based codes</v>
      </c>
      <c r="H524" s="52" t="s">
        <v>397</v>
      </c>
      <c r="I524" s="52" t="str">
        <f t="shared" si="185"/>
        <v>4.3 - Prescribing</v>
      </c>
      <c r="J524" s="52"/>
      <c r="K524" s="52" t="str">
        <f t="shared" si="186"/>
        <v/>
      </c>
      <c r="L524" s="52"/>
      <c r="M524" s="52" t="str">
        <f t="shared" si="187"/>
        <v/>
      </c>
      <c r="N524" s="56" t="str">
        <f t="shared" si="188"/>
        <v>Prescribing</v>
      </c>
      <c r="O524" s="56" t="str">
        <f>Table1[Full Reference Number]&amp;" - "&amp;Table1[Final Code level Name]</f>
        <v>4.3 - Prescribing</v>
      </c>
      <c r="P524" s="60" t="s">
        <v>1532</v>
      </c>
      <c r="Q524" s="52" t="s">
        <v>837</v>
      </c>
      <c r="R524" s="52" t="s">
        <v>47</v>
      </c>
      <c r="S524" s="52" t="s">
        <v>1730</v>
      </c>
      <c r="T524" s="52" t="s">
        <v>1561</v>
      </c>
      <c r="U524" s="52" t="str">
        <f>Table1[[#This Row],[Standard code for all incident types (Y/N)]]</f>
        <v>Yes</v>
      </c>
      <c r="V524" s="52" t="s">
        <v>1730</v>
      </c>
      <c r="W524" s="52" t="str">
        <f>Table1[[#This Row],[Standard code for all incident types (Y/N)]]</f>
        <v>Yes</v>
      </c>
      <c r="X524" s="52" t="str">
        <f>Table1[[#This Row],[Standard Opt/Mandatory]]</f>
        <v>Man unless N/a</v>
      </c>
      <c r="Y524" s="52" t="str">
        <f>Table1[[#This Row],[Standard code for all incident types (Y/N)]]</f>
        <v>Yes</v>
      </c>
      <c r="Z524" s="52" t="str">
        <f>Table1[[#This Row],[Standard Opt/Mandatory]]</f>
        <v>Man unless N/a</v>
      </c>
      <c r="AA524" s="52" t="str">
        <f>Table1[[#This Row],[Standard code for all incident types (Y/N)]]</f>
        <v>Yes</v>
      </c>
      <c r="AB524" s="52" t="str">
        <f>Table1[[#This Row],[Standard Opt/Mandatory]]</f>
        <v>Man unless N/a</v>
      </c>
      <c r="AC524" s="52" t="str">
        <f>Table1[[#This Row],[Standard code for all incident types (Y/N)]]</f>
        <v>Yes</v>
      </c>
      <c r="AD524" s="52" t="str">
        <f>Table1[[#This Row],[Standard Opt/Mandatory]]</f>
        <v>Man unless N/a</v>
      </c>
      <c r="AE524" s="52" t="str">
        <f>Table1[[#This Row],[Standard code for all incident types (Y/N)]]</f>
        <v>Yes</v>
      </c>
      <c r="AF524" s="52" t="str">
        <f>Table1[[#This Row],[Standard Opt/Mandatory]]</f>
        <v>Man unless N/a</v>
      </c>
      <c r="AG524" s="52" t="s">
        <v>2670</v>
      </c>
    </row>
    <row r="525" spans="1:33" ht="15" customHeight="1" x14ac:dyDescent="0.25">
      <c r="A525" s="52">
        <f t="shared" si="169"/>
        <v>4</v>
      </c>
      <c r="B525" s="52">
        <f t="shared" si="170"/>
        <v>3</v>
      </c>
      <c r="C525" s="52">
        <f t="shared" si="171"/>
        <v>1</v>
      </c>
      <c r="D525" s="52" t="str">
        <f t="shared" si="172"/>
        <v/>
      </c>
      <c r="E525" s="61" t="str">
        <f t="shared" si="168"/>
        <v>4.3.1</v>
      </c>
      <c r="F525" s="52" t="s">
        <v>2695</v>
      </c>
      <c r="G525" s="52" t="str">
        <f t="shared" si="184"/>
        <v>4 - Process based codes</v>
      </c>
      <c r="H525" s="52" t="s">
        <v>397</v>
      </c>
      <c r="I525" s="52" t="str">
        <f t="shared" si="185"/>
        <v>4.3 - Prescribing</v>
      </c>
      <c r="J525" s="52" t="s">
        <v>2629</v>
      </c>
      <c r="K525" s="52" t="str">
        <f t="shared" si="186"/>
        <v>4.3.1 - No prescription written</v>
      </c>
      <c r="L525" s="52"/>
      <c r="M525" s="52" t="str">
        <f t="shared" si="187"/>
        <v/>
      </c>
      <c r="N525" s="56" t="str">
        <f t="shared" si="188"/>
        <v>No prescription written</v>
      </c>
      <c r="O525" s="75" t="str">
        <f>Table1[Full Reference Number]&amp;" - "&amp;Table1[Final Code level Name]</f>
        <v>4.3.1 - No prescription written</v>
      </c>
      <c r="P525" s="60"/>
      <c r="Q525" s="52" t="s">
        <v>1747</v>
      </c>
      <c r="R525" s="52" t="s">
        <v>47</v>
      </c>
      <c r="S525" s="52" t="s">
        <v>1726</v>
      </c>
      <c r="T525" s="52" t="s">
        <v>1561</v>
      </c>
      <c r="U525" s="52" t="s">
        <v>1561</v>
      </c>
      <c r="V525" s="52" t="s">
        <v>1746</v>
      </c>
      <c r="W525" s="52" t="s">
        <v>1561</v>
      </c>
      <c r="X525" s="52" t="s">
        <v>1746</v>
      </c>
      <c r="Y525" s="52" t="s">
        <v>1561</v>
      </c>
      <c r="Z525" s="52" t="s">
        <v>1746</v>
      </c>
      <c r="AA525" s="52" t="str">
        <f>Table1[[#This Row],[Standard code for all incident types (Y/N)]]</f>
        <v>Yes</v>
      </c>
      <c r="AB525" s="52" t="str">
        <f>Table1[[#This Row],[Standard Opt/Mandatory]]</f>
        <v>Opt</v>
      </c>
      <c r="AC525" s="52" t="str">
        <f>Table1[[#This Row],[Standard code for all incident types (Y/N)]]</f>
        <v>Yes</v>
      </c>
      <c r="AD525" s="52" t="str">
        <f>Table1[[#This Row],[Standard Opt/Mandatory]]</f>
        <v>Opt</v>
      </c>
      <c r="AE525" s="52" t="s">
        <v>1561</v>
      </c>
      <c r="AF525" s="52" t="s">
        <v>1746</v>
      </c>
      <c r="AG525" s="52"/>
    </row>
    <row r="526" spans="1:33" ht="15" customHeight="1" x14ac:dyDescent="0.25">
      <c r="A526" s="52">
        <f t="shared" si="169"/>
        <v>4</v>
      </c>
      <c r="B526" s="52">
        <f t="shared" si="170"/>
        <v>3</v>
      </c>
      <c r="C526" s="52">
        <f t="shared" si="171"/>
        <v>2</v>
      </c>
      <c r="D526" s="52" t="str">
        <f t="shared" si="172"/>
        <v/>
      </c>
      <c r="E526" s="61" t="str">
        <f t="shared" si="168"/>
        <v>4.3.2</v>
      </c>
      <c r="F526" s="52" t="s">
        <v>2695</v>
      </c>
      <c r="G526" s="52" t="str">
        <f t="shared" si="184"/>
        <v>4 - Process based codes</v>
      </c>
      <c r="H526" s="52" t="s">
        <v>397</v>
      </c>
      <c r="I526" s="52" t="str">
        <f t="shared" si="185"/>
        <v>4.3 - Prescribing</v>
      </c>
      <c r="J526" s="52" t="s">
        <v>1512</v>
      </c>
      <c r="K526" s="52" t="str">
        <f t="shared" si="186"/>
        <v>4.3.2 - Cross-over mismatching between patients and medicines</v>
      </c>
      <c r="L526" s="52"/>
      <c r="M526" s="52" t="str">
        <f t="shared" si="187"/>
        <v/>
      </c>
      <c r="N526" s="56" t="str">
        <f t="shared" si="188"/>
        <v>Cross-over mismatching between patients and medicines</v>
      </c>
      <c r="O526" s="56" t="str">
        <f>Table1[Full Reference Number]&amp;" - "&amp;Table1[Final Code level Name]</f>
        <v>4.3.2 - Cross-over mismatching between patients and medicines</v>
      </c>
      <c r="P526" s="60"/>
      <c r="Q526" s="52" t="s">
        <v>1747</v>
      </c>
      <c r="R526" s="52" t="s">
        <v>47</v>
      </c>
      <c r="S526" s="52" t="s">
        <v>1726</v>
      </c>
      <c r="T526" s="52" t="s">
        <v>1561</v>
      </c>
      <c r="U526" s="52" t="str">
        <f>Table1[[#This Row],[Standard code for all incident types (Y/N)]]</f>
        <v>Yes</v>
      </c>
      <c r="V526" s="52" t="s">
        <v>1726</v>
      </c>
      <c r="W526" s="52" t="s">
        <v>1561</v>
      </c>
      <c r="X526" s="52" t="s">
        <v>1746</v>
      </c>
      <c r="Y526" s="52" t="s">
        <v>1561</v>
      </c>
      <c r="Z526" s="52" t="s">
        <v>1746</v>
      </c>
      <c r="AA526" s="52" t="str">
        <f>Table1[[#This Row],[Standard code for all incident types (Y/N)]]</f>
        <v>Yes</v>
      </c>
      <c r="AB526" s="52" t="str">
        <f>Table1[[#This Row],[Standard Opt/Mandatory]]</f>
        <v>Opt</v>
      </c>
      <c r="AC526" s="52" t="str">
        <f>Table1[[#This Row],[Standard code for all incident types (Y/N)]]</f>
        <v>Yes</v>
      </c>
      <c r="AD526" s="52" t="str">
        <f>Table1[[#This Row],[Standard Opt/Mandatory]]</f>
        <v>Opt</v>
      </c>
      <c r="AE526" s="52" t="s">
        <v>1561</v>
      </c>
      <c r="AF526" s="52" t="s">
        <v>1746</v>
      </c>
      <c r="AG526" s="52"/>
    </row>
    <row r="527" spans="1:33" ht="15" customHeight="1" x14ac:dyDescent="0.25">
      <c r="A527" s="52">
        <f t="shared" si="169"/>
        <v>4</v>
      </c>
      <c r="B527" s="52">
        <f t="shared" si="170"/>
        <v>3</v>
      </c>
      <c r="C527" s="52">
        <f t="shared" si="171"/>
        <v>3</v>
      </c>
      <c r="D527" s="52" t="str">
        <f t="shared" si="172"/>
        <v/>
      </c>
      <c r="E527" s="61" t="str">
        <f t="shared" si="168"/>
        <v>4.3.3</v>
      </c>
      <c r="F527" s="52" t="s">
        <v>2695</v>
      </c>
      <c r="G527" s="52" t="str">
        <f t="shared" si="184"/>
        <v>4 - Process based codes</v>
      </c>
      <c r="H527" s="52" t="s">
        <v>397</v>
      </c>
      <c r="I527" s="52" t="str">
        <f t="shared" si="185"/>
        <v>4.3 - Prescribing</v>
      </c>
      <c r="J527" s="52" t="s">
        <v>1514</v>
      </c>
      <c r="K527" s="52" t="str">
        <f t="shared" si="186"/>
        <v>4.3.3 - Prescription incomplete or unclear</v>
      </c>
      <c r="L527" s="52"/>
      <c r="M527" s="52" t="str">
        <f t="shared" si="187"/>
        <v/>
      </c>
      <c r="N527" s="56" t="str">
        <f t="shared" si="188"/>
        <v>Prescription incomplete or unclear</v>
      </c>
      <c r="O527" s="56" t="str">
        <f>Table1[Full Reference Number]&amp;" - "&amp;Table1[Final Code level Name]</f>
        <v>4.3.3 - Prescription incomplete or unclear</v>
      </c>
      <c r="P527" s="60"/>
      <c r="Q527" s="52" t="s">
        <v>837</v>
      </c>
      <c r="R527" s="52" t="s">
        <v>47</v>
      </c>
      <c r="S527" s="52" t="s">
        <v>1726</v>
      </c>
      <c r="T527" s="52" t="s">
        <v>1561</v>
      </c>
      <c r="U527" s="52" t="s">
        <v>1561</v>
      </c>
      <c r="V527" s="52" t="s">
        <v>1746</v>
      </c>
      <c r="W527" s="52" t="s">
        <v>1561</v>
      </c>
      <c r="X527" s="52" t="s">
        <v>1746</v>
      </c>
      <c r="Y527" s="52" t="s">
        <v>1561</v>
      </c>
      <c r="Z527" s="52" t="s">
        <v>1746</v>
      </c>
      <c r="AA527" s="52" t="str">
        <f>Table1[[#This Row],[Standard code for all incident types (Y/N)]]</f>
        <v>Yes</v>
      </c>
      <c r="AB527" s="52" t="str">
        <f>Table1[[#This Row],[Standard Opt/Mandatory]]</f>
        <v>Opt</v>
      </c>
      <c r="AC527" s="52" t="str">
        <f>Table1[[#This Row],[Standard code for all incident types (Y/N)]]</f>
        <v>Yes</v>
      </c>
      <c r="AD527" s="52" t="str">
        <f>Table1[[#This Row],[Standard Opt/Mandatory]]</f>
        <v>Opt</v>
      </c>
      <c r="AE527" s="52" t="s">
        <v>1561</v>
      </c>
      <c r="AF527" s="52" t="s">
        <v>1746</v>
      </c>
      <c r="AG527" s="52" t="s">
        <v>1513</v>
      </c>
    </row>
    <row r="528" spans="1:33" ht="15" customHeight="1" x14ac:dyDescent="0.25">
      <c r="A528" s="52">
        <f t="shared" si="169"/>
        <v>4</v>
      </c>
      <c r="B528" s="52">
        <f t="shared" si="170"/>
        <v>3</v>
      </c>
      <c r="C528" s="52">
        <f t="shared" si="171"/>
        <v>3</v>
      </c>
      <c r="D528" s="52">
        <f t="shared" si="172"/>
        <v>1</v>
      </c>
      <c r="E528" s="61" t="str">
        <f t="shared" si="168"/>
        <v>4.3.3.1</v>
      </c>
      <c r="F528" s="52" t="s">
        <v>2695</v>
      </c>
      <c r="G528" s="52" t="str">
        <f t="shared" si="184"/>
        <v>4 - Process based codes</v>
      </c>
      <c r="H528" s="52" t="s">
        <v>397</v>
      </c>
      <c r="I528" s="52" t="str">
        <f t="shared" si="185"/>
        <v>4.3 - Prescribing</v>
      </c>
      <c r="J528" s="52" t="s">
        <v>1514</v>
      </c>
      <c r="K528" s="52" t="str">
        <f t="shared" si="186"/>
        <v>4.3.3 - Prescription incomplete or unclear</v>
      </c>
      <c r="L528" s="52" t="s">
        <v>1188</v>
      </c>
      <c r="M528" s="52" t="str">
        <f t="shared" si="187"/>
        <v>4.3.3.1 - Wrong or unclear dose or strength on prescription</v>
      </c>
      <c r="N528" s="56" t="str">
        <f t="shared" si="188"/>
        <v>Wrong or unclear dose or strength on prescription</v>
      </c>
      <c r="O528" s="56" t="str">
        <f>Table1[Full Reference Number]&amp;" - "&amp;Table1[Final Code level Name]</f>
        <v>4.3.3.1 - Wrong or unclear dose or strength on prescription</v>
      </c>
      <c r="P528" s="60"/>
      <c r="Q528" s="52" t="s">
        <v>1747</v>
      </c>
      <c r="R528" s="52" t="s">
        <v>47</v>
      </c>
      <c r="S528" s="52" t="s">
        <v>1726</v>
      </c>
      <c r="T528" s="52" t="s">
        <v>1561</v>
      </c>
      <c r="U528" s="52" t="s">
        <v>1561</v>
      </c>
      <c r="V528" s="52" t="s">
        <v>1746</v>
      </c>
      <c r="W528" s="52" t="s">
        <v>1561</v>
      </c>
      <c r="X528" s="52" t="s">
        <v>1746</v>
      </c>
      <c r="Y528" s="52" t="s">
        <v>1561</v>
      </c>
      <c r="Z528" s="52" t="s">
        <v>1746</v>
      </c>
      <c r="AA528" s="52" t="str">
        <f>Table1[[#This Row],[Standard code for all incident types (Y/N)]]</f>
        <v>Yes</v>
      </c>
      <c r="AB528" s="52" t="str">
        <f>Table1[[#This Row],[Standard Opt/Mandatory]]</f>
        <v>Opt</v>
      </c>
      <c r="AC528" s="52" t="str">
        <f>Table1[[#This Row],[Standard code for all incident types (Y/N)]]</f>
        <v>Yes</v>
      </c>
      <c r="AD528" s="52" t="str">
        <f>Table1[[#This Row],[Standard Opt/Mandatory]]</f>
        <v>Opt</v>
      </c>
      <c r="AE528" s="52" t="s">
        <v>1561</v>
      </c>
      <c r="AF528" s="52" t="s">
        <v>1746</v>
      </c>
      <c r="AG528" s="52"/>
    </row>
    <row r="529" spans="1:33" ht="15" customHeight="1" x14ac:dyDescent="0.25">
      <c r="A529" s="52">
        <f t="shared" si="169"/>
        <v>4</v>
      </c>
      <c r="B529" s="52">
        <f t="shared" si="170"/>
        <v>3</v>
      </c>
      <c r="C529" s="52">
        <f t="shared" si="171"/>
        <v>3</v>
      </c>
      <c r="D529" s="52">
        <f t="shared" si="172"/>
        <v>2</v>
      </c>
      <c r="E529" s="61" t="str">
        <f t="shared" ref="E529:E592" si="189">A529&amp;IF(B529="","","."&amp;B529)&amp;IF(C529="","","."&amp;C529)&amp;IF(D529="","","."&amp;D529)</f>
        <v>4.3.3.2</v>
      </c>
      <c r="F529" s="52" t="s">
        <v>2695</v>
      </c>
      <c r="G529" s="52" t="str">
        <f t="shared" si="184"/>
        <v>4 - Process based codes</v>
      </c>
      <c r="H529" s="52" t="s">
        <v>397</v>
      </c>
      <c r="I529" s="52" t="str">
        <f t="shared" si="185"/>
        <v>4.3 - Prescribing</v>
      </c>
      <c r="J529" s="52" t="s">
        <v>1514</v>
      </c>
      <c r="K529" s="52" t="str">
        <f t="shared" si="186"/>
        <v>4.3.3 - Prescription incomplete or unclear</v>
      </c>
      <c r="L529" s="52" t="s">
        <v>2869</v>
      </c>
      <c r="M529" s="52" t="str">
        <f t="shared" si="187"/>
        <v>4.3.3.2 - Wrong or unclear drug, device or ancillary prescribed/requested</v>
      </c>
      <c r="N529" s="56" t="str">
        <f t="shared" si="188"/>
        <v>Wrong or unclear drug, device or ancillary prescribed/requested</v>
      </c>
      <c r="O529" s="56" t="str">
        <f>Table1[Full Reference Number]&amp;" - "&amp;Table1[Final Code level Name]</f>
        <v>4.3.3.2 - Wrong or unclear drug, device or ancillary prescribed/requested</v>
      </c>
      <c r="P529" s="60"/>
      <c r="Q529" s="52" t="s">
        <v>1747</v>
      </c>
      <c r="R529" s="52" t="s">
        <v>47</v>
      </c>
      <c r="S529" s="52" t="s">
        <v>1726</v>
      </c>
      <c r="T529" s="52" t="s">
        <v>1561</v>
      </c>
      <c r="U529" s="52" t="s">
        <v>1561</v>
      </c>
      <c r="V529" s="52" t="s">
        <v>1746</v>
      </c>
      <c r="W529" s="52" t="s">
        <v>1561</v>
      </c>
      <c r="X529" s="52" t="s">
        <v>1746</v>
      </c>
      <c r="Y529" s="52" t="s">
        <v>1561</v>
      </c>
      <c r="Z529" s="52" t="s">
        <v>1746</v>
      </c>
      <c r="AA529" s="52" t="str">
        <f>Table1[[#This Row],[Standard code for all incident types (Y/N)]]</f>
        <v>Yes</v>
      </c>
      <c r="AB529" s="52" t="str">
        <f>Table1[[#This Row],[Standard Opt/Mandatory]]</f>
        <v>Opt</v>
      </c>
      <c r="AC529" s="52" t="str">
        <f>Table1[[#This Row],[Standard code for all incident types (Y/N)]]</f>
        <v>Yes</v>
      </c>
      <c r="AD529" s="52" t="str">
        <f>Table1[[#This Row],[Standard Opt/Mandatory]]</f>
        <v>Opt</v>
      </c>
      <c r="AE529" s="52" t="s">
        <v>1561</v>
      </c>
      <c r="AF529" s="52" t="s">
        <v>1746</v>
      </c>
      <c r="AG529" s="52"/>
    </row>
    <row r="530" spans="1:33" ht="15" customHeight="1" x14ac:dyDescent="0.25">
      <c r="A530" s="52">
        <f t="shared" si="169"/>
        <v>4</v>
      </c>
      <c r="B530" s="52">
        <f t="shared" si="170"/>
        <v>3</v>
      </c>
      <c r="C530" s="52">
        <f t="shared" si="171"/>
        <v>3</v>
      </c>
      <c r="D530" s="52">
        <f t="shared" si="172"/>
        <v>3</v>
      </c>
      <c r="E530" s="61" t="str">
        <f t="shared" si="189"/>
        <v>4.3.3.3</v>
      </c>
      <c r="F530" s="52" t="s">
        <v>2695</v>
      </c>
      <c r="G530" s="52" t="str">
        <f t="shared" si="184"/>
        <v>4 - Process based codes</v>
      </c>
      <c r="H530" s="52" t="s">
        <v>397</v>
      </c>
      <c r="I530" s="52" t="str">
        <f t="shared" si="185"/>
        <v>4.3 - Prescribing</v>
      </c>
      <c r="J530" s="52" t="s">
        <v>1514</v>
      </c>
      <c r="K530" s="52" t="str">
        <f t="shared" si="186"/>
        <v>4.3.3 - Prescription incomplete or unclear</v>
      </c>
      <c r="L530" s="52" t="s">
        <v>1190</v>
      </c>
      <c r="M530" s="52" t="str">
        <f t="shared" si="187"/>
        <v>4.3.3.3 - Wrong or unclear formulation on prescription</v>
      </c>
      <c r="N530" s="56" t="str">
        <f t="shared" si="188"/>
        <v>Wrong or unclear formulation on prescription</v>
      </c>
      <c r="O530" s="56" t="str">
        <f>Table1[Full Reference Number]&amp;" - "&amp;Table1[Final Code level Name]</f>
        <v>4.3.3.3 - Wrong or unclear formulation on prescription</v>
      </c>
      <c r="P530" s="60"/>
      <c r="Q530" s="52" t="s">
        <v>1747</v>
      </c>
      <c r="R530" s="52" t="s">
        <v>47</v>
      </c>
      <c r="S530" s="52" t="s">
        <v>1726</v>
      </c>
      <c r="T530" s="52" t="s">
        <v>1561</v>
      </c>
      <c r="U530" s="52" t="s">
        <v>1561</v>
      </c>
      <c r="V530" s="52" t="s">
        <v>1746</v>
      </c>
      <c r="W530" s="52" t="s">
        <v>1561</v>
      </c>
      <c r="X530" s="52" t="s">
        <v>1746</v>
      </c>
      <c r="Y530" s="52" t="s">
        <v>1561</v>
      </c>
      <c r="Z530" s="52" t="s">
        <v>1746</v>
      </c>
      <c r="AA530" s="52" t="str">
        <f>Table1[[#This Row],[Standard code for all incident types (Y/N)]]</f>
        <v>Yes</v>
      </c>
      <c r="AB530" s="52" t="str">
        <f>Table1[[#This Row],[Standard Opt/Mandatory]]</f>
        <v>Opt</v>
      </c>
      <c r="AC530" s="52" t="str">
        <f>Table1[[#This Row],[Standard code for all incident types (Y/N)]]</f>
        <v>Yes</v>
      </c>
      <c r="AD530" s="52" t="str">
        <f>Table1[[#This Row],[Standard Opt/Mandatory]]</f>
        <v>Opt</v>
      </c>
      <c r="AE530" s="52" t="s">
        <v>1561</v>
      </c>
      <c r="AF530" s="52" t="s">
        <v>1746</v>
      </c>
      <c r="AG530" s="52"/>
    </row>
    <row r="531" spans="1:33" ht="15" customHeight="1" x14ac:dyDescent="0.25">
      <c r="A531" s="52">
        <f t="shared" si="169"/>
        <v>4</v>
      </c>
      <c r="B531" s="52">
        <f t="shared" si="170"/>
        <v>3</v>
      </c>
      <c r="C531" s="52">
        <f t="shared" si="171"/>
        <v>3</v>
      </c>
      <c r="D531" s="52">
        <f t="shared" si="172"/>
        <v>4</v>
      </c>
      <c r="E531" s="61" t="str">
        <f t="shared" si="189"/>
        <v>4.3.3.4</v>
      </c>
      <c r="F531" s="52" t="s">
        <v>2695</v>
      </c>
      <c r="G531" s="52" t="str">
        <f t="shared" si="184"/>
        <v>4 - Process based codes</v>
      </c>
      <c r="H531" s="52" t="s">
        <v>397</v>
      </c>
      <c r="I531" s="52" t="str">
        <f t="shared" si="185"/>
        <v>4.3 - Prescribing</v>
      </c>
      <c r="J531" s="52" t="s">
        <v>1514</v>
      </c>
      <c r="K531" s="52" t="str">
        <f t="shared" si="186"/>
        <v>4.3.3 - Prescription incomplete or unclear</v>
      </c>
      <c r="L531" s="52" t="s">
        <v>1191</v>
      </c>
      <c r="M531" s="52" t="str">
        <f t="shared" si="187"/>
        <v>4.3.3.4 - Wrong or unclear dose frequency on prescription</v>
      </c>
      <c r="N531" s="56" t="str">
        <f t="shared" si="188"/>
        <v>Wrong or unclear dose frequency on prescription</v>
      </c>
      <c r="O531" s="56" t="str">
        <f>Table1[Full Reference Number]&amp;" - "&amp;Table1[Final Code level Name]</f>
        <v>4.3.3.4 - Wrong or unclear dose frequency on prescription</v>
      </c>
      <c r="P531" s="60"/>
      <c r="Q531" s="52" t="s">
        <v>1747</v>
      </c>
      <c r="R531" s="52" t="s">
        <v>47</v>
      </c>
      <c r="S531" s="52" t="s">
        <v>1726</v>
      </c>
      <c r="T531" s="52" t="s">
        <v>1561</v>
      </c>
      <c r="U531" s="52" t="s">
        <v>1561</v>
      </c>
      <c r="V531" s="52" t="s">
        <v>1746</v>
      </c>
      <c r="W531" s="52" t="s">
        <v>1561</v>
      </c>
      <c r="X531" s="52" t="s">
        <v>1746</v>
      </c>
      <c r="Y531" s="52" t="s">
        <v>1561</v>
      </c>
      <c r="Z531" s="52" t="s">
        <v>1746</v>
      </c>
      <c r="AA531" s="52" t="str">
        <f>Table1[[#This Row],[Standard code for all incident types (Y/N)]]</f>
        <v>Yes</v>
      </c>
      <c r="AB531" s="52" t="str">
        <f>Table1[[#This Row],[Standard Opt/Mandatory]]</f>
        <v>Opt</v>
      </c>
      <c r="AC531" s="52" t="str">
        <f>Table1[[#This Row],[Standard code for all incident types (Y/N)]]</f>
        <v>Yes</v>
      </c>
      <c r="AD531" s="52" t="str">
        <f>Table1[[#This Row],[Standard Opt/Mandatory]]</f>
        <v>Opt</v>
      </c>
      <c r="AE531" s="52" t="s">
        <v>1561</v>
      </c>
      <c r="AF531" s="52" t="s">
        <v>1746</v>
      </c>
      <c r="AG531" s="52"/>
    </row>
    <row r="532" spans="1:33" ht="15" customHeight="1" x14ac:dyDescent="0.25">
      <c r="A532" s="52">
        <f t="shared" si="169"/>
        <v>4</v>
      </c>
      <c r="B532" s="52">
        <f t="shared" si="170"/>
        <v>3</v>
      </c>
      <c r="C532" s="52">
        <f t="shared" si="171"/>
        <v>3</v>
      </c>
      <c r="D532" s="52">
        <f t="shared" si="172"/>
        <v>5</v>
      </c>
      <c r="E532" s="61" t="str">
        <f t="shared" si="189"/>
        <v>4.3.3.5</v>
      </c>
      <c r="F532" s="52" t="s">
        <v>2695</v>
      </c>
      <c r="G532" s="52" t="str">
        <f t="shared" si="184"/>
        <v>4 - Process based codes</v>
      </c>
      <c r="H532" s="52" t="s">
        <v>397</v>
      </c>
      <c r="I532" s="52" t="str">
        <f t="shared" si="185"/>
        <v>4.3 - Prescribing</v>
      </c>
      <c r="J532" s="52" t="s">
        <v>1514</v>
      </c>
      <c r="K532" s="52" t="str">
        <f t="shared" si="186"/>
        <v>4.3.3 - Prescription incomplete or unclear</v>
      </c>
      <c r="L532" s="52" t="s">
        <v>1192</v>
      </c>
      <c r="M532" s="52" t="str">
        <f t="shared" si="187"/>
        <v>4.3.3.5 - Wrong or unclear quantity or delivery frequency on prescription</v>
      </c>
      <c r="N532" s="56" t="str">
        <f t="shared" si="188"/>
        <v>Wrong or unclear quantity or delivery frequency on prescription</v>
      </c>
      <c r="O532" s="56" t="str">
        <f>Table1[Full Reference Number]&amp;" - "&amp;Table1[Final Code level Name]</f>
        <v>4.3.3.5 - Wrong or unclear quantity or delivery frequency on prescription</v>
      </c>
      <c r="P532" s="60"/>
      <c r="Q532" s="52" t="s">
        <v>1747</v>
      </c>
      <c r="R532" s="52" t="s">
        <v>47</v>
      </c>
      <c r="S532" s="52" t="s">
        <v>1726</v>
      </c>
      <c r="T532" s="52" t="s">
        <v>1561</v>
      </c>
      <c r="U532" s="52" t="s">
        <v>1561</v>
      </c>
      <c r="V532" s="52" t="s">
        <v>1746</v>
      </c>
      <c r="W532" s="52" t="s">
        <v>1561</v>
      </c>
      <c r="X532" s="52" t="s">
        <v>1746</v>
      </c>
      <c r="Y532" s="52" t="s">
        <v>1561</v>
      </c>
      <c r="Z532" s="52" t="s">
        <v>1746</v>
      </c>
      <c r="AA532" s="52" t="str">
        <f>Table1[[#This Row],[Standard code for all incident types (Y/N)]]</f>
        <v>Yes</v>
      </c>
      <c r="AB532" s="52" t="str">
        <f>Table1[[#This Row],[Standard Opt/Mandatory]]</f>
        <v>Opt</v>
      </c>
      <c r="AC532" s="52" t="str">
        <f>Table1[[#This Row],[Standard code for all incident types (Y/N)]]</f>
        <v>Yes</v>
      </c>
      <c r="AD532" s="52" t="str">
        <f>Table1[[#This Row],[Standard Opt/Mandatory]]</f>
        <v>Opt</v>
      </c>
      <c r="AE532" s="52" t="s">
        <v>1561</v>
      </c>
      <c r="AF532" s="52" t="s">
        <v>1746</v>
      </c>
      <c r="AG532" s="52"/>
    </row>
    <row r="533" spans="1:33" ht="15" customHeight="1" x14ac:dyDescent="0.25">
      <c r="A533" s="52">
        <f t="shared" si="169"/>
        <v>4</v>
      </c>
      <c r="B533" s="52">
        <f t="shared" si="170"/>
        <v>3</v>
      </c>
      <c r="C533" s="52">
        <f t="shared" si="171"/>
        <v>3</v>
      </c>
      <c r="D533" s="52">
        <f t="shared" si="172"/>
        <v>6</v>
      </c>
      <c r="E533" s="61" t="str">
        <f t="shared" si="189"/>
        <v>4.3.3.6</v>
      </c>
      <c r="F533" s="52" t="s">
        <v>2695</v>
      </c>
      <c r="G533" s="52" t="str">
        <f t="shared" si="184"/>
        <v>4 - Process based codes</v>
      </c>
      <c r="H533" s="52" t="s">
        <v>397</v>
      </c>
      <c r="I533" s="52" t="str">
        <f t="shared" si="185"/>
        <v>4.3 - Prescribing</v>
      </c>
      <c r="J533" s="52" t="s">
        <v>1514</v>
      </c>
      <c r="K533" s="52" t="str">
        <f t="shared" si="186"/>
        <v>4.3.3 - Prescription incomplete or unclear</v>
      </c>
      <c r="L533" s="52" t="s">
        <v>1193</v>
      </c>
      <c r="M533" s="52" t="str">
        <f t="shared" si="187"/>
        <v>4.3.3.6 - Wrong or unclear route of supply (e.g. outpatient dispensing vs homecare)</v>
      </c>
      <c r="N533" s="56" t="str">
        <f t="shared" si="188"/>
        <v>Wrong or unclear route of supply (e.g. outpatient dispensing vs homecare)</v>
      </c>
      <c r="O533" s="56" t="str">
        <f>Table1[Full Reference Number]&amp;" - "&amp;Table1[Final Code level Name]</f>
        <v>4.3.3.6 - Wrong or unclear route of supply (e.g. outpatient dispensing vs homecare)</v>
      </c>
      <c r="P533" s="60"/>
      <c r="Q533" s="52" t="s">
        <v>1747</v>
      </c>
      <c r="R533" s="52" t="s">
        <v>47</v>
      </c>
      <c r="S533" s="52" t="s">
        <v>1726</v>
      </c>
      <c r="T533" s="52" t="s">
        <v>1561</v>
      </c>
      <c r="U533" s="52" t="s">
        <v>1561</v>
      </c>
      <c r="V533" s="52" t="s">
        <v>1746</v>
      </c>
      <c r="W533" s="52" t="s">
        <v>1561</v>
      </c>
      <c r="X533" s="52" t="s">
        <v>1746</v>
      </c>
      <c r="Y533" s="52" t="s">
        <v>1561</v>
      </c>
      <c r="Z533" s="52" t="s">
        <v>1746</v>
      </c>
      <c r="AA533" s="52" t="str">
        <f>Table1[[#This Row],[Standard code for all incident types (Y/N)]]</f>
        <v>Yes</v>
      </c>
      <c r="AB533" s="52" t="str">
        <f>Table1[[#This Row],[Standard Opt/Mandatory]]</f>
        <v>Opt</v>
      </c>
      <c r="AC533" s="52" t="str">
        <f>Table1[[#This Row],[Standard code for all incident types (Y/N)]]</f>
        <v>Yes</v>
      </c>
      <c r="AD533" s="52" t="str">
        <f>Table1[[#This Row],[Standard Opt/Mandatory]]</f>
        <v>Opt</v>
      </c>
      <c r="AE533" s="52" t="s">
        <v>1561</v>
      </c>
      <c r="AF533" s="52" t="s">
        <v>1746</v>
      </c>
      <c r="AG533" s="52"/>
    </row>
    <row r="534" spans="1:33" ht="15" customHeight="1" x14ac:dyDescent="0.25">
      <c r="A534" s="52">
        <f t="shared" si="169"/>
        <v>4</v>
      </c>
      <c r="B534" s="52">
        <f t="shared" si="170"/>
        <v>3</v>
      </c>
      <c r="C534" s="52">
        <f t="shared" si="171"/>
        <v>3</v>
      </c>
      <c r="D534" s="52">
        <f t="shared" si="172"/>
        <v>7</v>
      </c>
      <c r="E534" s="61" t="str">
        <f t="shared" si="189"/>
        <v>4.3.3.7</v>
      </c>
      <c r="F534" s="52" t="s">
        <v>2695</v>
      </c>
      <c r="G534" s="52" t="str">
        <f t="shared" ref="G534" si="190">A534&amp;" - "&amp;F534</f>
        <v>4 - Process based codes</v>
      </c>
      <c r="H534" s="52" t="s">
        <v>397</v>
      </c>
      <c r="I534" s="52" t="str">
        <f t="shared" ref="I534" si="191">IF(B534="","",A534&amp;"."&amp;B534&amp;" - "&amp;H534)</f>
        <v>4.3 - Prescribing</v>
      </c>
      <c r="J534" s="52" t="s">
        <v>1514</v>
      </c>
      <c r="K534" s="52" t="str">
        <f t="shared" ref="K534" si="192">IF(C534="","",A534&amp;"."&amp;B534&amp;"."&amp;C534&amp;" - "&amp;J534)</f>
        <v>4.3.3 - Prescription incomplete or unclear</v>
      </c>
      <c r="L534" s="52" t="s">
        <v>2870</v>
      </c>
      <c r="M534" s="52" t="str">
        <f t="shared" ref="M534" si="193">IF(D534="","",A534&amp;"."&amp;B534&amp;"."&amp;C534&amp;"."&amp;D534&amp;" - "&amp;L534)</f>
        <v>4.3.3.7 - Missing drug, device, ancillary</v>
      </c>
      <c r="N534" s="56" t="str">
        <f t="shared" ref="N534" si="194">IF(NOT(ISBLANK(L534)),L534,
IF(NOT(ISBLANK(J534)),J534,
IF(NOT(ISBLANK(H534)),H534,
IF(NOT(ISBLANK(F534)),F534))))</f>
        <v>Missing drug, device, ancillary</v>
      </c>
      <c r="O534" s="56" t="str">
        <f>Table1[Full Reference Number]&amp;" - "&amp;Table1[Final Code level Name]</f>
        <v>4.3.3.7 - Missing drug, device, ancillary</v>
      </c>
      <c r="P534" s="60"/>
      <c r="Q534" s="52" t="s">
        <v>1747</v>
      </c>
      <c r="R534" s="52" t="s">
        <v>47</v>
      </c>
      <c r="S534" s="52" t="s">
        <v>1726</v>
      </c>
      <c r="T534" s="52" t="s">
        <v>1561</v>
      </c>
      <c r="U534" s="52" t="s">
        <v>1561</v>
      </c>
      <c r="V534" s="52" t="s">
        <v>1746</v>
      </c>
      <c r="W534" s="52" t="s">
        <v>1561</v>
      </c>
      <c r="X534" s="52" t="s">
        <v>1746</v>
      </c>
      <c r="Y534" s="52" t="s">
        <v>1561</v>
      </c>
      <c r="Z534" s="52" t="s">
        <v>1746</v>
      </c>
      <c r="AA534" s="52" t="str">
        <f>Table1[[#This Row],[Standard code for all incident types (Y/N)]]</f>
        <v>Yes</v>
      </c>
      <c r="AB534" s="52" t="str">
        <f>Table1[[#This Row],[Standard Opt/Mandatory]]</f>
        <v>Opt</v>
      </c>
      <c r="AC534" s="52" t="str">
        <f>Table1[[#This Row],[Standard code for all incident types (Y/N)]]</f>
        <v>Yes</v>
      </c>
      <c r="AD534" s="52" t="str">
        <f>Table1[[#This Row],[Standard Opt/Mandatory]]</f>
        <v>Opt</v>
      </c>
      <c r="AE534" s="52" t="s">
        <v>1561</v>
      </c>
      <c r="AF534" s="52" t="s">
        <v>1746</v>
      </c>
      <c r="AG534" s="52"/>
    </row>
    <row r="535" spans="1:33" ht="15" customHeight="1" x14ac:dyDescent="0.25">
      <c r="A535" s="52">
        <f t="shared" ref="A535:A598" si="195">IF(F535&lt;&gt;F534,A534+1,A534)</f>
        <v>4</v>
      </c>
      <c r="B535" s="52">
        <f t="shared" ref="B535:B598" si="196">IF(ISERROR(IF(ISBLANK(H535),"",IF(F535&lt;&gt;F534,1,IF(H535&lt;&gt;H534,B534+1,B534)))),1,IF(ISBLANK(H535),"",IF(F535&lt;&gt;F534,1,IF(H535&lt;&gt;H534,B534+1,B534))))</f>
        <v>3</v>
      </c>
      <c r="C535" s="52">
        <f t="shared" ref="C535:C598" si="197">IF(ISERROR(IF(ISBLANK(J535),"",IF(H535&lt;&gt;H534,1,IF(J535&lt;&gt;J534,C534+1,C534)))),1,IF(ISBLANK(J535),"",IF(H535&lt;&gt;H534,1,IF(J535&lt;&gt;J534,C534+1,C534))))</f>
        <v>3</v>
      </c>
      <c r="D535" s="52">
        <f t="shared" ref="D535:D598" si="198">IF(ISERROR(IF(ISBLANK(L535),"",IF(J535&lt;&gt;J534,1,IF(L535&lt;&gt;L534,D534+1,D534)))),1,IF(ISBLANK(L535),"",IF(J535&lt;&gt;J534,1,IF(L535&lt;&gt;L534,D534+1,D534))))</f>
        <v>8</v>
      </c>
      <c r="E535" s="61" t="str">
        <f t="shared" si="189"/>
        <v>4.3.3.8</v>
      </c>
      <c r="F535" s="52" t="s">
        <v>2695</v>
      </c>
      <c r="G535" s="52" t="str">
        <f t="shared" si="184"/>
        <v>4 - Process based codes</v>
      </c>
      <c r="H535" s="52" t="s">
        <v>397</v>
      </c>
      <c r="I535" s="52" t="str">
        <f t="shared" si="185"/>
        <v>4.3 - Prescribing</v>
      </c>
      <c r="J535" s="52" t="s">
        <v>1514</v>
      </c>
      <c r="K535" s="52" t="str">
        <f t="shared" si="186"/>
        <v>4.3.3 - Prescription incomplete or unclear</v>
      </c>
      <c r="L535" s="52" t="s">
        <v>1194</v>
      </c>
      <c r="M535" s="52" t="str">
        <f t="shared" si="187"/>
        <v>4.3.3.8 - Prescription not signed</v>
      </c>
      <c r="N535" s="56" t="str">
        <f t="shared" si="188"/>
        <v>Prescription not signed</v>
      </c>
      <c r="O535" s="56" t="str">
        <f>Table1[Full Reference Number]&amp;" - "&amp;Table1[Final Code level Name]</f>
        <v>4.3.3.8 - Prescription not signed</v>
      </c>
      <c r="P535" s="60"/>
      <c r="Q535" s="52" t="s">
        <v>1747</v>
      </c>
      <c r="R535" s="52" t="s">
        <v>47</v>
      </c>
      <c r="S535" s="52" t="s">
        <v>1726</v>
      </c>
      <c r="T535" s="52" t="s">
        <v>1561</v>
      </c>
      <c r="U535" s="52" t="s">
        <v>1561</v>
      </c>
      <c r="V535" s="52" t="s">
        <v>1746</v>
      </c>
      <c r="W535" s="52" t="s">
        <v>1561</v>
      </c>
      <c r="X535" s="52" t="s">
        <v>1746</v>
      </c>
      <c r="Y535" s="52" t="s">
        <v>1561</v>
      </c>
      <c r="Z535" s="52" t="s">
        <v>1746</v>
      </c>
      <c r="AA535" s="52" t="str">
        <f>Table1[[#This Row],[Standard code for all incident types (Y/N)]]</f>
        <v>Yes</v>
      </c>
      <c r="AB535" s="52" t="str">
        <f>Table1[[#This Row],[Standard Opt/Mandatory]]</f>
        <v>Opt</v>
      </c>
      <c r="AC535" s="52" t="str">
        <f>Table1[[#This Row],[Standard code for all incident types (Y/N)]]</f>
        <v>Yes</v>
      </c>
      <c r="AD535" s="52" t="str">
        <f>Table1[[#This Row],[Standard Opt/Mandatory]]</f>
        <v>Opt</v>
      </c>
      <c r="AE535" s="52" t="s">
        <v>1561</v>
      </c>
      <c r="AF535" s="52" t="s">
        <v>1746</v>
      </c>
      <c r="AG535" s="52"/>
    </row>
    <row r="536" spans="1:33" ht="15" customHeight="1" x14ac:dyDescent="0.25">
      <c r="A536" s="52">
        <f t="shared" si="195"/>
        <v>4</v>
      </c>
      <c r="B536" s="52">
        <f t="shared" si="196"/>
        <v>3</v>
      </c>
      <c r="C536" s="52">
        <f t="shared" si="197"/>
        <v>3</v>
      </c>
      <c r="D536" s="52">
        <f t="shared" si="198"/>
        <v>9</v>
      </c>
      <c r="E536" s="61" t="str">
        <f t="shared" si="189"/>
        <v>4.3.3.9</v>
      </c>
      <c r="F536" s="52" t="s">
        <v>2695</v>
      </c>
      <c r="G536" s="52" t="str">
        <f t="shared" si="184"/>
        <v>4 - Process based codes</v>
      </c>
      <c r="H536" s="52" t="s">
        <v>397</v>
      </c>
      <c r="I536" s="52" t="str">
        <f t="shared" si="185"/>
        <v>4.3 - Prescribing</v>
      </c>
      <c r="J536" s="52" t="s">
        <v>1514</v>
      </c>
      <c r="K536" s="52" t="str">
        <f t="shared" si="186"/>
        <v>4.3.3 - Prescription incomplete or unclear</v>
      </c>
      <c r="L536" s="52" t="s">
        <v>1195</v>
      </c>
      <c r="M536" s="52" t="str">
        <f t="shared" si="187"/>
        <v>4.3.3.9 - Prescription not dated</v>
      </c>
      <c r="N536" s="56" t="str">
        <f t="shared" si="188"/>
        <v>Prescription not dated</v>
      </c>
      <c r="O536" s="56" t="str">
        <f>Table1[Full Reference Number]&amp;" - "&amp;Table1[Final Code level Name]</f>
        <v>4.3.3.9 - Prescription not dated</v>
      </c>
      <c r="P536" s="60"/>
      <c r="Q536" s="52" t="s">
        <v>1747</v>
      </c>
      <c r="R536" s="52" t="s">
        <v>47</v>
      </c>
      <c r="S536" s="52" t="s">
        <v>1726</v>
      </c>
      <c r="T536" s="52" t="s">
        <v>1561</v>
      </c>
      <c r="U536" s="52" t="s">
        <v>1561</v>
      </c>
      <c r="V536" s="52" t="s">
        <v>1746</v>
      </c>
      <c r="W536" s="52" t="s">
        <v>1561</v>
      </c>
      <c r="X536" s="52" t="s">
        <v>1746</v>
      </c>
      <c r="Y536" s="52" t="s">
        <v>1561</v>
      </c>
      <c r="Z536" s="52" t="s">
        <v>1746</v>
      </c>
      <c r="AA536" s="52" t="str">
        <f>Table1[[#This Row],[Standard code for all incident types (Y/N)]]</f>
        <v>Yes</v>
      </c>
      <c r="AB536" s="52" t="str">
        <f>Table1[[#This Row],[Standard Opt/Mandatory]]</f>
        <v>Opt</v>
      </c>
      <c r="AC536" s="52" t="str">
        <f>Table1[[#This Row],[Standard code for all incident types (Y/N)]]</f>
        <v>Yes</v>
      </c>
      <c r="AD536" s="52" t="str">
        <f>Table1[[#This Row],[Standard Opt/Mandatory]]</f>
        <v>Opt</v>
      </c>
      <c r="AE536" s="52" t="s">
        <v>1561</v>
      </c>
      <c r="AF536" s="52" t="s">
        <v>1746</v>
      </c>
      <c r="AG536" s="52"/>
    </row>
    <row r="537" spans="1:33" ht="15" customHeight="1" x14ac:dyDescent="0.25">
      <c r="A537" s="52">
        <f t="shared" si="195"/>
        <v>4</v>
      </c>
      <c r="B537" s="52">
        <f t="shared" si="196"/>
        <v>3</v>
      </c>
      <c r="C537" s="52">
        <f t="shared" si="197"/>
        <v>3</v>
      </c>
      <c r="D537" s="52">
        <f t="shared" si="198"/>
        <v>10</v>
      </c>
      <c r="E537" s="61" t="str">
        <f t="shared" si="189"/>
        <v>4.3.3.10</v>
      </c>
      <c r="F537" s="52" t="s">
        <v>2695</v>
      </c>
      <c r="G537" s="52" t="str">
        <f t="shared" si="184"/>
        <v>4 - Process based codes</v>
      </c>
      <c r="H537" s="52" t="s">
        <v>397</v>
      </c>
      <c r="I537" s="52" t="str">
        <f t="shared" si="185"/>
        <v>4.3 - Prescribing</v>
      </c>
      <c r="J537" s="52" t="s">
        <v>1514</v>
      </c>
      <c r="K537" s="52" t="str">
        <f t="shared" si="186"/>
        <v>4.3.3 - Prescription incomplete or unclear</v>
      </c>
      <c r="L537" s="52" t="s">
        <v>1196</v>
      </c>
      <c r="M537" s="52" t="str">
        <f t="shared" si="187"/>
        <v>4.3.3.10 - Prescriber not identifiable</v>
      </c>
      <c r="N537" s="56" t="str">
        <f t="shared" si="188"/>
        <v>Prescriber not identifiable</v>
      </c>
      <c r="O537" s="56" t="str">
        <f>Table1[Full Reference Number]&amp;" - "&amp;Table1[Final Code level Name]</f>
        <v>4.3.3.10 - Prescriber not identifiable</v>
      </c>
      <c r="P537" s="60"/>
      <c r="Q537" s="52" t="s">
        <v>1747</v>
      </c>
      <c r="R537" s="52" t="s">
        <v>47</v>
      </c>
      <c r="S537" s="52" t="s">
        <v>1726</v>
      </c>
      <c r="T537" s="52" t="s">
        <v>1561</v>
      </c>
      <c r="U537" s="52" t="s">
        <v>1561</v>
      </c>
      <c r="V537" s="52" t="s">
        <v>1746</v>
      </c>
      <c r="W537" s="52" t="s">
        <v>1561</v>
      </c>
      <c r="X537" s="52" t="s">
        <v>1746</v>
      </c>
      <c r="Y537" s="52" t="s">
        <v>1561</v>
      </c>
      <c r="Z537" s="52" t="s">
        <v>1746</v>
      </c>
      <c r="AA537" s="52" t="str">
        <f>Table1[[#This Row],[Standard code for all incident types (Y/N)]]</f>
        <v>Yes</v>
      </c>
      <c r="AB537" s="52" t="str">
        <f>Table1[[#This Row],[Standard Opt/Mandatory]]</f>
        <v>Opt</v>
      </c>
      <c r="AC537" s="52" t="str">
        <f>Table1[[#This Row],[Standard code for all incident types (Y/N)]]</f>
        <v>Yes</v>
      </c>
      <c r="AD537" s="52" t="str">
        <f>Table1[[#This Row],[Standard Opt/Mandatory]]</f>
        <v>Opt</v>
      </c>
      <c r="AE537" s="52" t="s">
        <v>1561</v>
      </c>
      <c r="AF537" s="52" t="s">
        <v>1746</v>
      </c>
      <c r="AG537" s="52"/>
    </row>
    <row r="538" spans="1:33" ht="15" customHeight="1" x14ac:dyDescent="0.25">
      <c r="A538" s="52">
        <f t="shared" si="195"/>
        <v>4</v>
      </c>
      <c r="B538" s="52">
        <f t="shared" si="196"/>
        <v>3</v>
      </c>
      <c r="C538" s="52">
        <f t="shared" si="197"/>
        <v>3</v>
      </c>
      <c r="D538" s="52">
        <f t="shared" si="198"/>
        <v>11</v>
      </c>
      <c r="E538" s="61" t="str">
        <f t="shared" si="189"/>
        <v>4.3.3.11</v>
      </c>
      <c r="F538" s="52" t="s">
        <v>2695</v>
      </c>
      <c r="G538" s="52" t="str">
        <f t="shared" si="184"/>
        <v>4 - Process based codes</v>
      </c>
      <c r="H538" s="52" t="s">
        <v>397</v>
      </c>
      <c r="I538" s="52" t="str">
        <f t="shared" si="185"/>
        <v>4.3 - Prescribing</v>
      </c>
      <c r="J538" s="52" t="s">
        <v>1514</v>
      </c>
      <c r="K538" s="52" t="str">
        <f t="shared" si="186"/>
        <v>4.3.3 - Prescription incomplete or unclear</v>
      </c>
      <c r="L538" s="52" t="s">
        <v>1197</v>
      </c>
      <c r="M538" s="52" t="str">
        <f t="shared" si="187"/>
        <v>4.3.3.11 - Handwritten prescription difficult to read</v>
      </c>
      <c r="N538" s="56" t="str">
        <f t="shared" si="188"/>
        <v>Handwritten prescription difficult to read</v>
      </c>
      <c r="O538" s="56" t="str">
        <f>Table1[Full Reference Number]&amp;" - "&amp;Table1[Final Code level Name]</f>
        <v>4.3.3.11 - Handwritten prescription difficult to read</v>
      </c>
      <c r="P538" s="60"/>
      <c r="Q538" s="52" t="s">
        <v>1747</v>
      </c>
      <c r="R538" s="52" t="s">
        <v>47</v>
      </c>
      <c r="S538" s="52" t="s">
        <v>1726</v>
      </c>
      <c r="T538" s="52" t="s">
        <v>1561</v>
      </c>
      <c r="U538" s="52" t="s">
        <v>1561</v>
      </c>
      <c r="V538" s="52" t="s">
        <v>1746</v>
      </c>
      <c r="W538" s="52" t="s">
        <v>1561</v>
      </c>
      <c r="X538" s="52" t="s">
        <v>1746</v>
      </c>
      <c r="Y538" s="52" t="s">
        <v>1561</v>
      </c>
      <c r="Z538" s="52" t="s">
        <v>1746</v>
      </c>
      <c r="AA538" s="52" t="str">
        <f>Table1[[#This Row],[Standard code for all incident types (Y/N)]]</f>
        <v>Yes</v>
      </c>
      <c r="AB538" s="52" t="str">
        <f>Table1[[#This Row],[Standard Opt/Mandatory]]</f>
        <v>Opt</v>
      </c>
      <c r="AC538" s="52" t="str">
        <f>Table1[[#This Row],[Standard code for all incident types (Y/N)]]</f>
        <v>Yes</v>
      </c>
      <c r="AD538" s="52" t="str">
        <f>Table1[[#This Row],[Standard Opt/Mandatory]]</f>
        <v>Opt</v>
      </c>
      <c r="AE538" s="52" t="s">
        <v>1561</v>
      </c>
      <c r="AF538" s="52" t="s">
        <v>1746</v>
      </c>
      <c r="AG538" s="52"/>
    </row>
    <row r="539" spans="1:33" ht="15" customHeight="1" x14ac:dyDescent="0.25">
      <c r="A539" s="52">
        <f t="shared" si="195"/>
        <v>4</v>
      </c>
      <c r="B539" s="52">
        <f t="shared" si="196"/>
        <v>3</v>
      </c>
      <c r="C539" s="52">
        <f t="shared" si="197"/>
        <v>3</v>
      </c>
      <c r="D539" s="52">
        <f t="shared" si="198"/>
        <v>12</v>
      </c>
      <c r="E539" s="61" t="str">
        <f t="shared" si="189"/>
        <v>4.3.3.12</v>
      </c>
      <c r="F539" s="52" t="s">
        <v>2695</v>
      </c>
      <c r="G539" s="52" t="str">
        <f t="shared" si="184"/>
        <v>4 - Process based codes</v>
      </c>
      <c r="H539" s="52" t="s">
        <v>397</v>
      </c>
      <c r="I539" s="52" t="str">
        <f t="shared" si="185"/>
        <v>4.3 - Prescribing</v>
      </c>
      <c r="J539" s="52" t="s">
        <v>1514</v>
      </c>
      <c r="K539" s="52" t="str">
        <f t="shared" si="186"/>
        <v>4.3.3 - Prescription incomplete or unclear</v>
      </c>
      <c r="L539" s="52" t="s">
        <v>1198</v>
      </c>
      <c r="M539" s="52" t="str">
        <f t="shared" si="187"/>
        <v>4.3.3.12 - Wrong / omitted verbal patient directions / insufficient counselling</v>
      </c>
      <c r="N539" s="56" t="str">
        <f t="shared" si="188"/>
        <v>Wrong / omitted verbal patient directions / insufficient counselling</v>
      </c>
      <c r="O539" s="56" t="str">
        <f>Table1[Full Reference Number]&amp;" - "&amp;Table1[Final Code level Name]</f>
        <v>4.3.3.12 - Wrong / omitted verbal patient directions / insufficient counselling</v>
      </c>
      <c r="P539" s="60"/>
      <c r="Q539" s="52" t="s">
        <v>1747</v>
      </c>
      <c r="R539" s="52" t="s">
        <v>47</v>
      </c>
      <c r="S539" s="52" t="s">
        <v>1726</v>
      </c>
      <c r="T539" s="52" t="s">
        <v>1561</v>
      </c>
      <c r="U539" s="52" t="s">
        <v>1561</v>
      </c>
      <c r="V539" s="52" t="s">
        <v>1746</v>
      </c>
      <c r="W539" s="52" t="s">
        <v>1561</v>
      </c>
      <c r="X539" s="52" t="s">
        <v>1746</v>
      </c>
      <c r="Y539" s="52" t="s">
        <v>1561</v>
      </c>
      <c r="Z539" s="52" t="s">
        <v>1746</v>
      </c>
      <c r="AA539" s="52" t="str">
        <f>Table1[[#This Row],[Standard code for all incident types (Y/N)]]</f>
        <v>Yes</v>
      </c>
      <c r="AB539" s="52" t="str">
        <f>Table1[[#This Row],[Standard Opt/Mandatory]]</f>
        <v>Opt</v>
      </c>
      <c r="AC539" s="52" t="str">
        <f>Table1[[#This Row],[Standard code for all incident types (Y/N)]]</f>
        <v>Yes</v>
      </c>
      <c r="AD539" s="52" t="str">
        <f>Table1[[#This Row],[Standard Opt/Mandatory]]</f>
        <v>Opt</v>
      </c>
      <c r="AE539" s="52" t="s">
        <v>1561</v>
      </c>
      <c r="AF539" s="52" t="s">
        <v>1746</v>
      </c>
      <c r="AG539" s="52"/>
    </row>
    <row r="540" spans="1:33" ht="15" customHeight="1" x14ac:dyDescent="0.25">
      <c r="A540" s="52">
        <f t="shared" si="195"/>
        <v>4</v>
      </c>
      <c r="B540" s="52">
        <f t="shared" si="196"/>
        <v>3</v>
      </c>
      <c r="C540" s="52">
        <f t="shared" si="197"/>
        <v>4</v>
      </c>
      <c r="D540" s="52" t="str">
        <f t="shared" si="198"/>
        <v/>
      </c>
      <c r="E540" s="61" t="str">
        <f t="shared" si="189"/>
        <v>4.3.4</v>
      </c>
      <c r="F540" s="52" t="s">
        <v>2695</v>
      </c>
      <c r="G540" s="52" t="str">
        <f t="shared" ref="G540:G603" si="199">A540&amp;" - "&amp;F540</f>
        <v>4 - Process based codes</v>
      </c>
      <c r="H540" s="52" t="s">
        <v>397</v>
      </c>
      <c r="I540" s="52" t="str">
        <f t="shared" ref="I540:I603" si="200">IF(B540="","",A540&amp;"."&amp;B540&amp;" - "&amp;H540)</f>
        <v>4.3 - Prescribing</v>
      </c>
      <c r="J540" s="52" t="s">
        <v>2766</v>
      </c>
      <c r="K540" s="52" t="str">
        <f t="shared" ref="K540:K603" si="201">IF(C540="","",A540&amp;"."&amp;B540&amp;"."&amp;C540&amp;" - "&amp;J540)</f>
        <v>4.3.4 - Clinical check incomplete or unclear on prescription</v>
      </c>
      <c r="L540" s="52"/>
      <c r="M540" s="52" t="str">
        <f t="shared" ref="M540:M603" si="202">IF(D540="","",A540&amp;"."&amp;B540&amp;"."&amp;C540&amp;"."&amp;D540&amp;" - "&amp;L540)</f>
        <v/>
      </c>
      <c r="N540" s="56" t="str">
        <f t="shared" ref="N540:N603" si="203">IF(NOT(ISBLANK(L540)),L540,
IF(NOT(ISBLANK(J540)),J540,
IF(NOT(ISBLANK(H540)),H540,
IF(NOT(ISBLANK(F540)),F540))))</f>
        <v>Clinical check incomplete or unclear on prescription</v>
      </c>
      <c r="O540" s="56" t="str">
        <f>Table1[Full Reference Number]&amp;" - "&amp;Table1[Final Code level Name]</f>
        <v>4.3.4 - Clinical check incomplete or unclear on prescription</v>
      </c>
      <c r="P540" s="60"/>
      <c r="Q540" s="52" t="s">
        <v>837</v>
      </c>
      <c r="R540" s="52" t="s">
        <v>47</v>
      </c>
      <c r="S540" s="52" t="s">
        <v>1726</v>
      </c>
      <c r="T540" s="52" t="s">
        <v>1561</v>
      </c>
      <c r="U540" s="52" t="s">
        <v>1561</v>
      </c>
      <c r="V540" s="52" t="s">
        <v>1746</v>
      </c>
      <c r="W540" s="52" t="s">
        <v>1561</v>
      </c>
      <c r="X540" s="52" t="s">
        <v>1746</v>
      </c>
      <c r="Y540" s="52" t="s">
        <v>1561</v>
      </c>
      <c r="Z540" s="52" t="s">
        <v>1746</v>
      </c>
      <c r="AA540" s="52" t="str">
        <f>Table1[[#This Row],[Standard code for all incident types (Y/N)]]</f>
        <v>Yes</v>
      </c>
      <c r="AB540" s="52" t="str">
        <f>Table1[[#This Row],[Standard Opt/Mandatory]]</f>
        <v>Opt</v>
      </c>
      <c r="AC540" s="52" t="str">
        <f>Table1[[#This Row],[Standard code for all incident types (Y/N)]]</f>
        <v>Yes</v>
      </c>
      <c r="AD540" s="52" t="str">
        <f>Table1[[#This Row],[Standard Opt/Mandatory]]</f>
        <v>Opt</v>
      </c>
      <c r="AE540" s="52" t="s">
        <v>1561</v>
      </c>
      <c r="AF540" s="52" t="s">
        <v>1746</v>
      </c>
      <c r="AG540" s="52" t="s">
        <v>1515</v>
      </c>
    </row>
    <row r="541" spans="1:33" ht="15" customHeight="1" x14ac:dyDescent="0.25">
      <c r="A541" s="52">
        <f t="shared" si="195"/>
        <v>4</v>
      </c>
      <c r="B541" s="52">
        <f t="shared" si="196"/>
        <v>3</v>
      </c>
      <c r="C541" s="52">
        <f t="shared" si="197"/>
        <v>4</v>
      </c>
      <c r="D541" s="52">
        <f t="shared" si="198"/>
        <v>1</v>
      </c>
      <c r="E541" s="61" t="str">
        <f t="shared" si="189"/>
        <v>4.3.4.1</v>
      </c>
      <c r="F541" s="52" t="s">
        <v>2695</v>
      </c>
      <c r="G541" s="52" t="str">
        <f t="shared" si="199"/>
        <v>4 - Process based codes</v>
      </c>
      <c r="H541" s="52" t="s">
        <v>397</v>
      </c>
      <c r="I541" s="52" t="str">
        <f t="shared" si="200"/>
        <v>4.3 - Prescribing</v>
      </c>
      <c r="J541" s="52" t="s">
        <v>2766</v>
      </c>
      <c r="K541" s="52" t="str">
        <f t="shared" si="201"/>
        <v>4.3.4 - Clinical check incomplete or unclear on prescription</v>
      </c>
      <c r="L541" s="52" t="s">
        <v>1200</v>
      </c>
      <c r="M541" s="52" t="str">
        <f t="shared" si="202"/>
        <v>4.3.4.1 - Clinical check record not completed</v>
      </c>
      <c r="N541" s="56" t="str">
        <f t="shared" si="203"/>
        <v>Clinical check record not completed</v>
      </c>
      <c r="O541" s="56" t="str">
        <f>Table1[Full Reference Number]&amp;" - "&amp;Table1[Final Code level Name]</f>
        <v>4.3.4.1 - Clinical check record not completed</v>
      </c>
      <c r="P541" s="60"/>
      <c r="Q541" s="52" t="s">
        <v>1747</v>
      </c>
      <c r="R541" s="52" t="s">
        <v>47</v>
      </c>
      <c r="S541" s="52" t="s">
        <v>1726</v>
      </c>
      <c r="T541" s="52" t="s">
        <v>1561</v>
      </c>
      <c r="U541" s="52" t="s">
        <v>1561</v>
      </c>
      <c r="V541" s="52" t="s">
        <v>1746</v>
      </c>
      <c r="W541" s="52" t="s">
        <v>1561</v>
      </c>
      <c r="X541" s="52" t="s">
        <v>1746</v>
      </c>
      <c r="Y541" s="52" t="s">
        <v>1561</v>
      </c>
      <c r="Z541" s="52" t="s">
        <v>1746</v>
      </c>
      <c r="AA541" s="52" t="str">
        <f>Table1[[#This Row],[Standard code for all incident types (Y/N)]]</f>
        <v>Yes</v>
      </c>
      <c r="AB541" s="52" t="str">
        <f>Table1[[#This Row],[Standard Opt/Mandatory]]</f>
        <v>Opt</v>
      </c>
      <c r="AC541" s="52" t="str">
        <f>Table1[[#This Row],[Standard code for all incident types (Y/N)]]</f>
        <v>Yes</v>
      </c>
      <c r="AD541" s="52" t="str">
        <f>Table1[[#This Row],[Standard Opt/Mandatory]]</f>
        <v>Opt</v>
      </c>
      <c r="AE541" s="52" t="s">
        <v>1561</v>
      </c>
      <c r="AF541" s="52" t="s">
        <v>1746</v>
      </c>
      <c r="AG541" s="52"/>
    </row>
    <row r="542" spans="1:33" ht="15" customHeight="1" x14ac:dyDescent="0.25">
      <c r="A542" s="52">
        <f t="shared" si="195"/>
        <v>4</v>
      </c>
      <c r="B542" s="52">
        <f t="shared" si="196"/>
        <v>3</v>
      </c>
      <c r="C542" s="52">
        <f t="shared" si="197"/>
        <v>4</v>
      </c>
      <c r="D542" s="52">
        <f t="shared" si="198"/>
        <v>2</v>
      </c>
      <c r="E542" s="61" t="str">
        <f t="shared" si="189"/>
        <v>4.3.4.2</v>
      </c>
      <c r="F542" s="52" t="s">
        <v>2695</v>
      </c>
      <c r="G542" s="52" t="str">
        <f t="shared" si="199"/>
        <v>4 - Process based codes</v>
      </c>
      <c r="H542" s="52" t="s">
        <v>397</v>
      </c>
      <c r="I542" s="52" t="str">
        <f t="shared" si="200"/>
        <v>4.3 - Prescribing</v>
      </c>
      <c r="J542" s="52" t="s">
        <v>2766</v>
      </c>
      <c r="K542" s="52" t="str">
        <f t="shared" si="201"/>
        <v>4.3.4 - Clinical check incomplete or unclear on prescription</v>
      </c>
      <c r="L542" s="52" t="s">
        <v>1201</v>
      </c>
      <c r="M542" s="52" t="str">
        <f t="shared" si="202"/>
        <v>4.3.4.2 - Clinical checker not identifiable</v>
      </c>
      <c r="N542" s="56" t="str">
        <f t="shared" si="203"/>
        <v>Clinical checker not identifiable</v>
      </c>
      <c r="O542" s="56" t="str">
        <f>Table1[Full Reference Number]&amp;" - "&amp;Table1[Final Code level Name]</f>
        <v>4.3.4.2 - Clinical checker not identifiable</v>
      </c>
      <c r="P542" s="60"/>
      <c r="Q542" s="52" t="s">
        <v>1747</v>
      </c>
      <c r="R542" s="52" t="s">
        <v>47</v>
      </c>
      <c r="S542" s="52" t="s">
        <v>1726</v>
      </c>
      <c r="T542" s="52" t="s">
        <v>1561</v>
      </c>
      <c r="U542" s="52" t="s">
        <v>1561</v>
      </c>
      <c r="V542" s="52" t="s">
        <v>1746</v>
      </c>
      <c r="W542" s="52" t="s">
        <v>1561</v>
      </c>
      <c r="X542" s="52" t="s">
        <v>1746</v>
      </c>
      <c r="Y542" s="52" t="s">
        <v>1561</v>
      </c>
      <c r="Z542" s="52" t="s">
        <v>1746</v>
      </c>
      <c r="AA542" s="52" t="str">
        <f>Table1[[#This Row],[Standard code for all incident types (Y/N)]]</f>
        <v>Yes</v>
      </c>
      <c r="AB542" s="52" t="str">
        <f>Table1[[#This Row],[Standard Opt/Mandatory]]</f>
        <v>Opt</v>
      </c>
      <c r="AC542" s="52" t="str">
        <f>Table1[[#This Row],[Standard code for all incident types (Y/N)]]</f>
        <v>Yes</v>
      </c>
      <c r="AD542" s="52" t="str">
        <f>Table1[[#This Row],[Standard Opt/Mandatory]]</f>
        <v>Opt</v>
      </c>
      <c r="AE542" s="52" t="s">
        <v>1561</v>
      </c>
      <c r="AF542" s="52" t="s">
        <v>1746</v>
      </c>
      <c r="AG542" s="52"/>
    </row>
    <row r="543" spans="1:33" ht="15" customHeight="1" x14ac:dyDescent="0.25">
      <c r="A543" s="52">
        <f t="shared" si="195"/>
        <v>4</v>
      </c>
      <c r="B543" s="52">
        <f t="shared" si="196"/>
        <v>3</v>
      </c>
      <c r="C543" s="52">
        <f t="shared" si="197"/>
        <v>5</v>
      </c>
      <c r="D543" s="52" t="str">
        <f t="shared" si="198"/>
        <v/>
      </c>
      <c r="E543" s="61" t="str">
        <f t="shared" si="189"/>
        <v>4.3.5</v>
      </c>
      <c r="F543" s="52" t="s">
        <v>2695</v>
      </c>
      <c r="G543" s="52" t="str">
        <f t="shared" si="199"/>
        <v>4 - Process based codes</v>
      </c>
      <c r="H543" s="52" t="s">
        <v>397</v>
      </c>
      <c r="I543" s="52" t="str">
        <f t="shared" si="200"/>
        <v>4.3 - Prescribing</v>
      </c>
      <c r="J543" s="52" t="s">
        <v>1202</v>
      </c>
      <c r="K543" s="52" t="str">
        <f t="shared" si="201"/>
        <v>4.3.5 - Clinical review insufficient</v>
      </c>
      <c r="L543" s="52"/>
      <c r="M543" s="52" t="str">
        <f t="shared" si="202"/>
        <v/>
      </c>
      <c r="N543" s="56" t="str">
        <f t="shared" si="203"/>
        <v>Clinical review insufficient</v>
      </c>
      <c r="O543" s="56" t="str">
        <f>Table1[Full Reference Number]&amp;" - "&amp;Table1[Final Code level Name]</f>
        <v>4.3.5 - Clinical review insufficient</v>
      </c>
      <c r="P543" s="60"/>
      <c r="Q543" s="52" t="s">
        <v>837</v>
      </c>
      <c r="R543" s="52" t="s">
        <v>47</v>
      </c>
      <c r="S543" s="52" t="s">
        <v>1726</v>
      </c>
      <c r="T543" s="52" t="s">
        <v>1561</v>
      </c>
      <c r="U543" s="52" t="s">
        <v>1561</v>
      </c>
      <c r="V543" s="52" t="s">
        <v>1746</v>
      </c>
      <c r="W543" s="52" t="s">
        <v>1561</v>
      </c>
      <c r="X543" s="52" t="s">
        <v>1746</v>
      </c>
      <c r="Y543" s="52" t="s">
        <v>1561</v>
      </c>
      <c r="Z543" s="52" t="s">
        <v>1746</v>
      </c>
      <c r="AA543" s="52" t="str">
        <f>Table1[[#This Row],[Standard code for all incident types (Y/N)]]</f>
        <v>Yes</v>
      </c>
      <c r="AB543" s="52" t="str">
        <f>Table1[[#This Row],[Standard Opt/Mandatory]]</f>
        <v>Opt</v>
      </c>
      <c r="AC543" s="52" t="str">
        <f>Table1[[#This Row],[Standard code for all incident types (Y/N)]]</f>
        <v>Yes</v>
      </c>
      <c r="AD543" s="52" t="str">
        <f>Table1[[#This Row],[Standard Opt/Mandatory]]</f>
        <v>Opt</v>
      </c>
      <c r="AE543" s="52" t="s">
        <v>1561</v>
      </c>
      <c r="AF543" s="52" t="s">
        <v>1746</v>
      </c>
      <c r="AG543" s="52"/>
    </row>
    <row r="544" spans="1:33" ht="15" customHeight="1" x14ac:dyDescent="0.25">
      <c r="A544" s="52">
        <f t="shared" si="195"/>
        <v>4</v>
      </c>
      <c r="B544" s="52">
        <f t="shared" si="196"/>
        <v>3</v>
      </c>
      <c r="C544" s="52">
        <f t="shared" si="197"/>
        <v>5</v>
      </c>
      <c r="D544" s="52">
        <f t="shared" si="198"/>
        <v>1</v>
      </c>
      <c r="E544" s="61" t="str">
        <f t="shared" si="189"/>
        <v>4.3.5.1</v>
      </c>
      <c r="F544" s="52" t="s">
        <v>2695</v>
      </c>
      <c r="G544" s="52" t="str">
        <f t="shared" si="199"/>
        <v>4 - Process based codes</v>
      </c>
      <c r="H544" s="52" t="s">
        <v>397</v>
      </c>
      <c r="I544" s="52" t="str">
        <f t="shared" si="200"/>
        <v>4.3 - Prescribing</v>
      </c>
      <c r="J544" s="52" t="s">
        <v>1202</v>
      </c>
      <c r="K544" s="52" t="str">
        <f t="shared" si="201"/>
        <v>4.3.5 - Clinical review insufficient</v>
      </c>
      <c r="L544" s="52" t="s">
        <v>1203</v>
      </c>
      <c r="M544" s="52" t="str">
        <f t="shared" si="202"/>
        <v>4.3.5.1 - Known allergy</v>
      </c>
      <c r="N544" s="56" t="str">
        <f t="shared" si="203"/>
        <v>Known allergy</v>
      </c>
      <c r="O544" s="56" t="str">
        <f>Table1[Full Reference Number]&amp;" - "&amp;Table1[Final Code level Name]</f>
        <v>4.3.5.1 - Known allergy</v>
      </c>
      <c r="P544" s="60"/>
      <c r="Q544" s="52" t="s">
        <v>1747</v>
      </c>
      <c r="R544" s="52" t="s">
        <v>47</v>
      </c>
      <c r="S544" s="52" t="s">
        <v>1726</v>
      </c>
      <c r="T544" s="52" t="s">
        <v>1561</v>
      </c>
      <c r="U544" s="52" t="s">
        <v>1561</v>
      </c>
      <c r="V544" s="52" t="s">
        <v>1746</v>
      </c>
      <c r="W544" s="52" t="s">
        <v>1561</v>
      </c>
      <c r="X544" s="52" t="s">
        <v>1746</v>
      </c>
      <c r="Y544" s="52" t="s">
        <v>1561</v>
      </c>
      <c r="Z544" s="52" t="s">
        <v>1746</v>
      </c>
      <c r="AA544" s="52" t="str">
        <f>Table1[[#This Row],[Standard code for all incident types (Y/N)]]</f>
        <v>Yes</v>
      </c>
      <c r="AB544" s="52" t="str">
        <f>Table1[[#This Row],[Standard Opt/Mandatory]]</f>
        <v>Opt</v>
      </c>
      <c r="AC544" s="52" t="str">
        <f>Table1[[#This Row],[Standard code for all incident types (Y/N)]]</f>
        <v>Yes</v>
      </c>
      <c r="AD544" s="52" t="str">
        <f>Table1[[#This Row],[Standard Opt/Mandatory]]</f>
        <v>Opt</v>
      </c>
      <c r="AE544" s="52" t="s">
        <v>1561</v>
      </c>
      <c r="AF544" s="52" t="s">
        <v>1746</v>
      </c>
      <c r="AG544" s="52"/>
    </row>
    <row r="545" spans="1:33" ht="15" customHeight="1" x14ac:dyDescent="0.25">
      <c r="A545" s="52">
        <f t="shared" si="195"/>
        <v>4</v>
      </c>
      <c r="B545" s="52">
        <f t="shared" si="196"/>
        <v>3</v>
      </c>
      <c r="C545" s="52">
        <f t="shared" si="197"/>
        <v>5</v>
      </c>
      <c r="D545" s="52">
        <f t="shared" si="198"/>
        <v>2</v>
      </c>
      <c r="E545" s="61" t="str">
        <f t="shared" si="189"/>
        <v>4.3.5.2</v>
      </c>
      <c r="F545" s="52" t="s">
        <v>2695</v>
      </c>
      <c r="G545" s="52" t="str">
        <f t="shared" si="199"/>
        <v>4 - Process based codes</v>
      </c>
      <c r="H545" s="52" t="s">
        <v>397</v>
      </c>
      <c r="I545" s="52" t="str">
        <f t="shared" si="200"/>
        <v>4.3 - Prescribing</v>
      </c>
      <c r="J545" s="52" t="s">
        <v>1202</v>
      </c>
      <c r="K545" s="52" t="str">
        <f t="shared" si="201"/>
        <v>4.3.5 - Clinical review insufficient</v>
      </c>
      <c r="L545" s="52" t="s">
        <v>1204</v>
      </c>
      <c r="M545" s="52" t="str">
        <f t="shared" si="202"/>
        <v>4.3.5.2 - Known contraindication</v>
      </c>
      <c r="N545" s="56" t="str">
        <f t="shared" si="203"/>
        <v>Known contraindication</v>
      </c>
      <c r="O545" s="56" t="str">
        <f>Table1[Full Reference Number]&amp;" - "&amp;Table1[Final Code level Name]</f>
        <v>4.3.5.2 - Known contraindication</v>
      </c>
      <c r="P545" s="60"/>
      <c r="Q545" s="52" t="s">
        <v>1747</v>
      </c>
      <c r="R545" s="52" t="s">
        <v>47</v>
      </c>
      <c r="S545" s="52" t="s">
        <v>1726</v>
      </c>
      <c r="T545" s="52" t="s">
        <v>1561</v>
      </c>
      <c r="U545" s="52" t="s">
        <v>1561</v>
      </c>
      <c r="V545" s="52" t="s">
        <v>1746</v>
      </c>
      <c r="W545" s="52" t="s">
        <v>1561</v>
      </c>
      <c r="X545" s="52" t="s">
        <v>1746</v>
      </c>
      <c r="Y545" s="52" t="s">
        <v>1561</v>
      </c>
      <c r="Z545" s="52" t="s">
        <v>1746</v>
      </c>
      <c r="AA545" s="52" t="str">
        <f>Table1[[#This Row],[Standard code for all incident types (Y/N)]]</f>
        <v>Yes</v>
      </c>
      <c r="AB545" s="52" t="str">
        <f>Table1[[#This Row],[Standard Opt/Mandatory]]</f>
        <v>Opt</v>
      </c>
      <c r="AC545" s="52" t="str">
        <f>Table1[[#This Row],[Standard code for all incident types (Y/N)]]</f>
        <v>Yes</v>
      </c>
      <c r="AD545" s="52" t="str">
        <f>Table1[[#This Row],[Standard Opt/Mandatory]]</f>
        <v>Opt</v>
      </c>
      <c r="AE545" s="52" t="s">
        <v>1561</v>
      </c>
      <c r="AF545" s="52" t="s">
        <v>1746</v>
      </c>
      <c r="AG545" s="52"/>
    </row>
    <row r="546" spans="1:33" ht="15" customHeight="1" x14ac:dyDescent="0.25">
      <c r="A546" s="52">
        <f t="shared" si="195"/>
        <v>4</v>
      </c>
      <c r="B546" s="52">
        <f t="shared" si="196"/>
        <v>3</v>
      </c>
      <c r="C546" s="52">
        <f t="shared" si="197"/>
        <v>5</v>
      </c>
      <c r="D546" s="52">
        <f t="shared" si="198"/>
        <v>3</v>
      </c>
      <c r="E546" s="61" t="str">
        <f t="shared" si="189"/>
        <v>4.3.5.3</v>
      </c>
      <c r="F546" s="52" t="s">
        <v>2695</v>
      </c>
      <c r="G546" s="52" t="str">
        <f t="shared" si="199"/>
        <v>4 - Process based codes</v>
      </c>
      <c r="H546" s="52" t="s">
        <v>397</v>
      </c>
      <c r="I546" s="52" t="str">
        <f t="shared" si="200"/>
        <v>4.3 - Prescribing</v>
      </c>
      <c r="J546" s="52" t="s">
        <v>1202</v>
      </c>
      <c r="K546" s="52" t="str">
        <f t="shared" si="201"/>
        <v>4.3.5 - Clinical review insufficient</v>
      </c>
      <c r="L546" s="52" t="s">
        <v>1205</v>
      </c>
      <c r="M546" s="52" t="str">
        <f t="shared" si="202"/>
        <v>4.3.5.3 - Other clinical review error (e.g. dose not adjusted in line with test results)</v>
      </c>
      <c r="N546" s="56" t="str">
        <f t="shared" si="203"/>
        <v>Other clinical review error (e.g. dose not adjusted in line with test results)</v>
      </c>
      <c r="O546" s="56" t="str">
        <f>Table1[Full Reference Number]&amp;" - "&amp;Table1[Final Code level Name]</f>
        <v>4.3.5.3 - Other clinical review error (e.g. dose not adjusted in line with test results)</v>
      </c>
      <c r="P546" s="60"/>
      <c r="Q546" s="52" t="s">
        <v>1747</v>
      </c>
      <c r="R546" s="52" t="s">
        <v>47</v>
      </c>
      <c r="S546" s="52" t="s">
        <v>1726</v>
      </c>
      <c r="T546" s="52" t="s">
        <v>1561</v>
      </c>
      <c r="U546" s="52" t="s">
        <v>1561</v>
      </c>
      <c r="V546" s="52" t="s">
        <v>1746</v>
      </c>
      <c r="W546" s="52" t="s">
        <v>1561</v>
      </c>
      <c r="X546" s="52" t="s">
        <v>1746</v>
      </c>
      <c r="Y546" s="52" t="s">
        <v>1561</v>
      </c>
      <c r="Z546" s="52" t="s">
        <v>1746</v>
      </c>
      <c r="AA546" s="52" t="str">
        <f>Table1[[#This Row],[Standard code for all incident types (Y/N)]]</f>
        <v>Yes</v>
      </c>
      <c r="AB546" s="52" t="str">
        <f>Table1[[#This Row],[Standard Opt/Mandatory]]</f>
        <v>Opt</v>
      </c>
      <c r="AC546" s="52" t="str">
        <f>Table1[[#This Row],[Standard code for all incident types (Y/N)]]</f>
        <v>Yes</v>
      </c>
      <c r="AD546" s="52" t="str">
        <f>Table1[[#This Row],[Standard Opt/Mandatory]]</f>
        <v>Opt</v>
      </c>
      <c r="AE546" s="52" t="s">
        <v>1561</v>
      </c>
      <c r="AF546" s="52" t="s">
        <v>1746</v>
      </c>
      <c r="AG546" s="52"/>
    </row>
    <row r="547" spans="1:33" ht="15" customHeight="1" x14ac:dyDescent="0.25">
      <c r="A547" s="52">
        <f t="shared" si="195"/>
        <v>4</v>
      </c>
      <c r="B547" s="52">
        <f t="shared" si="196"/>
        <v>3</v>
      </c>
      <c r="C547" s="52">
        <f t="shared" si="197"/>
        <v>6</v>
      </c>
      <c r="D547" s="52" t="str">
        <f t="shared" si="198"/>
        <v/>
      </c>
      <c r="E547" s="61" t="str">
        <f t="shared" si="189"/>
        <v>4.3.6</v>
      </c>
      <c r="F547" s="52" t="s">
        <v>2695</v>
      </c>
      <c r="G547" s="52" t="str">
        <f t="shared" si="199"/>
        <v>4 - Process based codes</v>
      </c>
      <c r="H547" s="52" t="s">
        <v>397</v>
      </c>
      <c r="I547" s="52" t="str">
        <f t="shared" si="200"/>
        <v>4.3 - Prescribing</v>
      </c>
      <c r="J547" s="52" t="s">
        <v>2767</v>
      </c>
      <c r="K547" s="52" t="str">
        <f t="shared" si="201"/>
        <v>4.3.6 - Purchase order / funding approval missing</v>
      </c>
      <c r="L547" s="52"/>
      <c r="M547" s="52" t="str">
        <f t="shared" si="202"/>
        <v/>
      </c>
      <c r="N547" s="56" t="str">
        <f t="shared" si="203"/>
        <v>Purchase order / funding approval missing</v>
      </c>
      <c r="O547" s="56" t="str">
        <f>Table1[Full Reference Number]&amp;" - "&amp;Table1[Final Code level Name]</f>
        <v>4.3.6 - Purchase order / funding approval missing</v>
      </c>
      <c r="P547" s="60"/>
      <c r="Q547" s="52" t="s">
        <v>1747</v>
      </c>
      <c r="R547" s="52" t="s">
        <v>47</v>
      </c>
      <c r="S547" s="52" t="s">
        <v>1726</v>
      </c>
      <c r="T547" s="52" t="s">
        <v>1561</v>
      </c>
      <c r="U547" s="52" t="s">
        <v>1561</v>
      </c>
      <c r="V547" s="52" t="s">
        <v>1746</v>
      </c>
      <c r="W547" s="52" t="s">
        <v>1561</v>
      </c>
      <c r="X547" s="52" t="s">
        <v>1746</v>
      </c>
      <c r="Y547" s="52" t="s">
        <v>1561</v>
      </c>
      <c r="Z547" s="52" t="s">
        <v>1746</v>
      </c>
      <c r="AA547" s="52" t="str">
        <f>Table1[[#This Row],[Standard code for all incident types (Y/N)]]</f>
        <v>Yes</v>
      </c>
      <c r="AB547" s="52" t="str">
        <f>Table1[[#This Row],[Standard Opt/Mandatory]]</f>
        <v>Opt</v>
      </c>
      <c r="AC547" s="52" t="str">
        <f>Table1[[#This Row],[Standard code for all incident types (Y/N)]]</f>
        <v>Yes</v>
      </c>
      <c r="AD547" s="52" t="str">
        <f>Table1[[#This Row],[Standard Opt/Mandatory]]</f>
        <v>Opt</v>
      </c>
      <c r="AE547" s="52" t="s">
        <v>1561</v>
      </c>
      <c r="AF547" s="52" t="s">
        <v>1746</v>
      </c>
      <c r="AG547" s="52" t="s">
        <v>1517</v>
      </c>
    </row>
    <row r="548" spans="1:33" s="49" customFormat="1" ht="15" customHeight="1" x14ac:dyDescent="0.25">
      <c r="A548" s="52">
        <f t="shared" si="195"/>
        <v>4</v>
      </c>
      <c r="B548" s="52">
        <f t="shared" si="196"/>
        <v>3</v>
      </c>
      <c r="C548" s="52">
        <f t="shared" si="197"/>
        <v>7</v>
      </c>
      <c r="D548" s="52" t="str">
        <f t="shared" si="198"/>
        <v/>
      </c>
      <c r="E548" s="61" t="str">
        <f t="shared" si="189"/>
        <v>4.3.7</v>
      </c>
      <c r="F548" s="52" t="s">
        <v>2695</v>
      </c>
      <c r="G548" s="52" t="str">
        <f t="shared" si="199"/>
        <v>4 - Process based codes</v>
      </c>
      <c r="H548" s="52" t="s">
        <v>397</v>
      </c>
      <c r="I548" s="52" t="str">
        <f t="shared" si="200"/>
        <v>4.3 - Prescribing</v>
      </c>
      <c r="J548" s="52" t="s">
        <v>1697</v>
      </c>
      <c r="K548" s="52" t="str">
        <f t="shared" si="201"/>
        <v>4.3.7 - Unclassified prescibing failure</v>
      </c>
      <c r="L548" s="52"/>
      <c r="M548" s="52" t="str">
        <f t="shared" si="202"/>
        <v/>
      </c>
      <c r="N548" s="56" t="str">
        <f t="shared" si="203"/>
        <v>Unclassified prescibing failure</v>
      </c>
      <c r="O548" s="56" t="str">
        <f>Table1[Full Reference Number]&amp;" - "&amp;Table1[Final Code level Name]</f>
        <v>4.3.7 - Unclassified prescibing failure</v>
      </c>
      <c r="P548" s="60"/>
      <c r="Q548" s="52" t="s">
        <v>1747</v>
      </c>
      <c r="R548" s="52" t="s">
        <v>47</v>
      </c>
      <c r="S548" s="52" t="s">
        <v>1726</v>
      </c>
      <c r="T548" s="52" t="s">
        <v>1561</v>
      </c>
      <c r="U548" s="52" t="str">
        <f>Table1[[#This Row],[Standard code for all incident types (Y/N)]]</f>
        <v>Yes</v>
      </c>
      <c r="V548" s="52" t="s">
        <v>1726</v>
      </c>
      <c r="W548" s="52" t="str">
        <f>Table1[[#This Row],[Standard code for all incident types (Y/N)]]</f>
        <v>Yes</v>
      </c>
      <c r="X548" s="52" t="str">
        <f>Table1[[#This Row],[Standard Opt/Mandatory]]</f>
        <v>Opt</v>
      </c>
      <c r="Y548" s="52" t="str">
        <f>Table1[[#This Row],[Standard code for all incident types (Y/N)]]</f>
        <v>Yes</v>
      </c>
      <c r="Z548" s="52" t="str">
        <f>Table1[[#This Row],[Standard Opt/Mandatory]]</f>
        <v>Opt</v>
      </c>
      <c r="AA548" s="52" t="str">
        <f>Table1[[#This Row],[Standard code for all incident types (Y/N)]]</f>
        <v>Yes</v>
      </c>
      <c r="AB548" s="52" t="str">
        <f>Table1[[#This Row],[Standard Opt/Mandatory]]</f>
        <v>Opt</v>
      </c>
      <c r="AC548" s="52" t="str">
        <f>Table1[[#This Row],[Standard code for all incident types (Y/N)]]</f>
        <v>Yes</v>
      </c>
      <c r="AD548" s="52" t="str">
        <f>Table1[[#This Row],[Standard Opt/Mandatory]]</f>
        <v>Opt</v>
      </c>
      <c r="AE548" s="52" t="str">
        <f>Table1[[#This Row],[Standard code for all incident types (Y/N)]]</f>
        <v>Yes</v>
      </c>
      <c r="AF548" s="52" t="str">
        <f>Table1[[#This Row],[Standard Opt/Mandatory]]</f>
        <v>Opt</v>
      </c>
      <c r="AG548" s="52"/>
    </row>
    <row r="549" spans="1:33" s="49" customFormat="1" ht="15" customHeight="1" x14ac:dyDescent="0.25">
      <c r="A549" s="52">
        <f t="shared" si="195"/>
        <v>4</v>
      </c>
      <c r="B549" s="52">
        <f t="shared" si="196"/>
        <v>4</v>
      </c>
      <c r="C549" s="52" t="str">
        <f t="shared" si="197"/>
        <v/>
      </c>
      <c r="D549" s="52" t="str">
        <f t="shared" si="198"/>
        <v/>
      </c>
      <c r="E549" s="61" t="str">
        <f t="shared" si="189"/>
        <v>4.4</v>
      </c>
      <c r="F549" s="52" t="s">
        <v>2695</v>
      </c>
      <c r="G549" s="52" t="str">
        <f t="shared" si="199"/>
        <v>4 - Process based codes</v>
      </c>
      <c r="H549" s="52" t="s">
        <v>2711</v>
      </c>
      <c r="I549" s="52" t="str">
        <f t="shared" si="200"/>
        <v>4.4 - Prescription management</v>
      </c>
      <c r="J549" s="52"/>
      <c r="K549" s="52" t="str">
        <f t="shared" si="201"/>
        <v/>
      </c>
      <c r="L549" s="52"/>
      <c r="M549" s="52" t="str">
        <f t="shared" si="202"/>
        <v/>
      </c>
      <c r="N549" s="56" t="str">
        <f t="shared" si="203"/>
        <v>Prescription management</v>
      </c>
      <c r="O549" s="56" t="str">
        <f>Table1[Full Reference Number]&amp;" - "&amp;Table1[Final Code level Name]</f>
        <v>4.4 - Prescription management</v>
      </c>
      <c r="P549" s="60" t="s">
        <v>1533</v>
      </c>
      <c r="Q549" s="52" t="s">
        <v>837</v>
      </c>
      <c r="R549" s="52" t="s">
        <v>47</v>
      </c>
      <c r="S549" s="52" t="s">
        <v>1730</v>
      </c>
      <c r="T549" s="52" t="s">
        <v>1561</v>
      </c>
      <c r="U549" s="52" t="str">
        <f>Table1[[#This Row],[Standard code for all incident types (Y/N)]]</f>
        <v>Yes</v>
      </c>
      <c r="V549" s="52" t="s">
        <v>1730</v>
      </c>
      <c r="W549" s="52" t="str">
        <f>Table1[[#This Row],[Standard code for all incident types (Y/N)]]</f>
        <v>Yes</v>
      </c>
      <c r="X549" s="52" t="str">
        <f>Table1[[#This Row],[Standard Opt/Mandatory]]</f>
        <v>Man unless N/a</v>
      </c>
      <c r="Y549" s="52" t="str">
        <f>Table1[[#This Row],[Standard code for all incident types (Y/N)]]</f>
        <v>Yes</v>
      </c>
      <c r="Z549" s="52" t="str">
        <f>Table1[[#This Row],[Standard Opt/Mandatory]]</f>
        <v>Man unless N/a</v>
      </c>
      <c r="AA549" s="52" t="str">
        <f>Table1[[#This Row],[Standard code for all incident types (Y/N)]]</f>
        <v>Yes</v>
      </c>
      <c r="AB549" s="52" t="str">
        <f>Table1[[#This Row],[Standard Opt/Mandatory]]</f>
        <v>Man unless N/a</v>
      </c>
      <c r="AC549" s="52" t="str">
        <f>Table1[[#This Row],[Standard code for all incident types (Y/N)]]</f>
        <v>Yes</v>
      </c>
      <c r="AD549" s="52" t="str">
        <f>Table1[[#This Row],[Standard Opt/Mandatory]]</f>
        <v>Man unless N/a</v>
      </c>
      <c r="AE549" s="52" t="str">
        <f>Table1[[#This Row],[Standard code for all incident types (Y/N)]]</f>
        <v>Yes</v>
      </c>
      <c r="AF549" s="52" t="str">
        <f>Table1[[#This Row],[Standard Opt/Mandatory]]</f>
        <v>Man unless N/a</v>
      </c>
      <c r="AG549" s="52" t="s">
        <v>2671</v>
      </c>
    </row>
    <row r="550" spans="1:33" ht="15" customHeight="1" x14ac:dyDescent="0.25">
      <c r="A550" s="52">
        <f t="shared" si="195"/>
        <v>4</v>
      </c>
      <c r="B550" s="52">
        <f t="shared" si="196"/>
        <v>4</v>
      </c>
      <c r="C550" s="52">
        <f t="shared" si="197"/>
        <v>1</v>
      </c>
      <c r="D550" s="52" t="str">
        <f t="shared" si="198"/>
        <v/>
      </c>
      <c r="E550" s="61" t="str">
        <f t="shared" si="189"/>
        <v>4.4.1</v>
      </c>
      <c r="F550" s="52" t="s">
        <v>2695</v>
      </c>
      <c r="G550" s="52" t="str">
        <f t="shared" si="199"/>
        <v>4 - Process based codes</v>
      </c>
      <c r="H550" s="52" t="s">
        <v>2711</v>
      </c>
      <c r="I550" s="52" t="str">
        <f t="shared" si="200"/>
        <v>4.4 - Prescription management</v>
      </c>
      <c r="J550" s="52" t="s">
        <v>1208</v>
      </c>
      <c r="K550" s="52" t="str">
        <f t="shared" si="201"/>
        <v>4.4.1 - Prescription / order data entry</v>
      </c>
      <c r="L550" s="52"/>
      <c r="M550" s="52" t="str">
        <f t="shared" si="202"/>
        <v/>
      </c>
      <c r="N550" s="56" t="str">
        <f t="shared" si="203"/>
        <v>Prescription / order data entry</v>
      </c>
      <c r="O550" s="56" t="str">
        <f>Table1[Full Reference Number]&amp;" - "&amp;Table1[Final Code level Name]</f>
        <v>4.4.1 - Prescription / order data entry</v>
      </c>
      <c r="P550" s="60"/>
      <c r="Q550" s="52" t="s">
        <v>837</v>
      </c>
      <c r="R550" s="52" t="s">
        <v>47</v>
      </c>
      <c r="S550" s="52" t="s">
        <v>1726</v>
      </c>
      <c r="T550" s="52" t="s">
        <v>1561</v>
      </c>
      <c r="U550" s="52" t="s">
        <v>1561</v>
      </c>
      <c r="V550" s="52" t="s">
        <v>1746</v>
      </c>
      <c r="W550" s="52" t="s">
        <v>1561</v>
      </c>
      <c r="X550" s="52" t="s">
        <v>1746</v>
      </c>
      <c r="Y550" s="52" t="s">
        <v>1561</v>
      </c>
      <c r="Z550" s="52" t="s">
        <v>1746</v>
      </c>
      <c r="AA550" s="52" t="str">
        <f>Table1[[#This Row],[Standard code for all incident types (Y/N)]]</f>
        <v>Yes</v>
      </c>
      <c r="AB550" s="52" t="str">
        <f>Table1[[#This Row],[Standard Opt/Mandatory]]</f>
        <v>Opt</v>
      </c>
      <c r="AC550" s="52" t="str">
        <f>Table1[[#This Row],[Standard code for all incident types (Y/N)]]</f>
        <v>Yes</v>
      </c>
      <c r="AD550" s="52" t="str">
        <f>Table1[[#This Row],[Standard Opt/Mandatory]]</f>
        <v>Opt</v>
      </c>
      <c r="AE550" s="52" t="s">
        <v>1561</v>
      </c>
      <c r="AF550" s="52" t="s">
        <v>1746</v>
      </c>
      <c r="AG550" s="52"/>
    </row>
    <row r="551" spans="1:33" ht="15" customHeight="1" x14ac:dyDescent="0.25">
      <c r="A551" s="52">
        <f t="shared" si="195"/>
        <v>4</v>
      </c>
      <c r="B551" s="52">
        <f t="shared" si="196"/>
        <v>4</v>
      </c>
      <c r="C551" s="52">
        <f t="shared" si="197"/>
        <v>1</v>
      </c>
      <c r="D551" s="52">
        <f t="shared" si="198"/>
        <v>1</v>
      </c>
      <c r="E551" s="61" t="str">
        <f t="shared" si="189"/>
        <v>4.4.1.1</v>
      </c>
      <c r="F551" s="52" t="s">
        <v>2695</v>
      </c>
      <c r="G551" s="52" t="str">
        <f t="shared" si="199"/>
        <v>4 - Process based codes</v>
      </c>
      <c r="H551" s="52" t="s">
        <v>2711</v>
      </c>
      <c r="I551" s="52" t="str">
        <f t="shared" si="200"/>
        <v>4.4 - Prescription management</v>
      </c>
      <c r="J551" s="52" t="s">
        <v>1208</v>
      </c>
      <c r="K551" s="52" t="str">
        <f t="shared" si="201"/>
        <v>4.4.1 - Prescription / order data entry</v>
      </c>
      <c r="L551" s="52" t="s">
        <v>1504</v>
      </c>
      <c r="M551" s="52" t="str">
        <f t="shared" si="202"/>
        <v>4.4.1.1 - Incorrect patient details</v>
      </c>
      <c r="N551" s="56" t="str">
        <f t="shared" si="203"/>
        <v>Incorrect patient details</v>
      </c>
      <c r="O551" s="56" t="str">
        <f>Table1[Full Reference Number]&amp;" - "&amp;Table1[Final Code level Name]</f>
        <v>4.4.1.1 - Incorrect patient details</v>
      </c>
      <c r="P551" s="60"/>
      <c r="Q551" s="52" t="s">
        <v>1747</v>
      </c>
      <c r="R551" s="52" t="s">
        <v>47</v>
      </c>
      <c r="S551" s="52" t="s">
        <v>1726</v>
      </c>
      <c r="T551" s="52" t="s">
        <v>1561</v>
      </c>
      <c r="U551" s="52" t="str">
        <f>Table1[[#This Row],[Standard code for all incident types (Y/N)]]</f>
        <v>Yes</v>
      </c>
      <c r="V551" s="52" t="s">
        <v>1726</v>
      </c>
      <c r="W551" s="52" t="s">
        <v>1561</v>
      </c>
      <c r="X551" s="52" t="s">
        <v>1746</v>
      </c>
      <c r="Y551" s="52" t="s">
        <v>1561</v>
      </c>
      <c r="Z551" s="52" t="s">
        <v>1746</v>
      </c>
      <c r="AA551" s="52" t="str">
        <f>Table1[[#This Row],[Standard code for all incident types (Y/N)]]</f>
        <v>Yes</v>
      </c>
      <c r="AB551" s="52" t="str">
        <f>Table1[[#This Row],[Standard Opt/Mandatory]]</f>
        <v>Opt</v>
      </c>
      <c r="AC551" s="52" t="str">
        <f>Table1[[#This Row],[Standard code for all incident types (Y/N)]]</f>
        <v>Yes</v>
      </c>
      <c r="AD551" s="52" t="str">
        <f>Table1[[#This Row],[Standard Opt/Mandatory]]</f>
        <v>Opt</v>
      </c>
      <c r="AE551" s="52" t="s">
        <v>1561</v>
      </c>
      <c r="AF551" s="52" t="s">
        <v>1746</v>
      </c>
      <c r="AG551" s="52"/>
    </row>
    <row r="552" spans="1:33" ht="15" customHeight="1" x14ac:dyDescent="0.25">
      <c r="A552" s="52">
        <f t="shared" si="195"/>
        <v>4</v>
      </c>
      <c r="B552" s="52">
        <f t="shared" si="196"/>
        <v>4</v>
      </c>
      <c r="C552" s="52">
        <f t="shared" si="197"/>
        <v>1</v>
      </c>
      <c r="D552" s="52">
        <f t="shared" si="198"/>
        <v>2</v>
      </c>
      <c r="E552" s="61" t="str">
        <f t="shared" si="189"/>
        <v>4.4.1.2</v>
      </c>
      <c r="F552" s="52" t="s">
        <v>2695</v>
      </c>
      <c r="G552" s="52" t="str">
        <f t="shared" si="199"/>
        <v>4 - Process based codes</v>
      </c>
      <c r="H552" s="52" t="s">
        <v>2711</v>
      </c>
      <c r="I552" s="52" t="str">
        <f t="shared" si="200"/>
        <v>4.4 - Prescription management</v>
      </c>
      <c r="J552" s="52" t="s">
        <v>1208</v>
      </c>
      <c r="K552" s="52" t="str">
        <f t="shared" si="201"/>
        <v>4.4.1 - Prescription / order data entry</v>
      </c>
      <c r="L552" s="52" t="s">
        <v>1168</v>
      </c>
      <c r="M552" s="52" t="str">
        <f t="shared" si="202"/>
        <v>4.4.1.2 - Incorrect service details</v>
      </c>
      <c r="N552" s="56" t="str">
        <f t="shared" si="203"/>
        <v>Incorrect service details</v>
      </c>
      <c r="O552" s="56" t="str">
        <f>Table1[Full Reference Number]&amp;" - "&amp;Table1[Final Code level Name]</f>
        <v>4.4.1.2 - Incorrect service details</v>
      </c>
      <c r="P552" s="60"/>
      <c r="Q552" s="52" t="s">
        <v>1747</v>
      </c>
      <c r="R552" s="52" t="s">
        <v>47</v>
      </c>
      <c r="S552" s="52" t="s">
        <v>1726</v>
      </c>
      <c r="T552" s="52" t="s">
        <v>1561</v>
      </c>
      <c r="U552" s="52" t="s">
        <v>1561</v>
      </c>
      <c r="V552" s="52" t="s">
        <v>1746</v>
      </c>
      <c r="W552" s="52" t="s">
        <v>1561</v>
      </c>
      <c r="X552" s="52" t="s">
        <v>1746</v>
      </c>
      <c r="Y552" s="52" t="s">
        <v>1561</v>
      </c>
      <c r="Z552" s="52" t="s">
        <v>1746</v>
      </c>
      <c r="AA552" s="52" t="str">
        <f>Table1[[#This Row],[Standard code for all incident types (Y/N)]]</f>
        <v>Yes</v>
      </c>
      <c r="AB552" s="52" t="str">
        <f>Table1[[#This Row],[Standard Opt/Mandatory]]</f>
        <v>Opt</v>
      </c>
      <c r="AC552" s="52" t="str">
        <f>Table1[[#This Row],[Standard code for all incident types (Y/N)]]</f>
        <v>Yes</v>
      </c>
      <c r="AD552" s="52" t="str">
        <f>Table1[[#This Row],[Standard Opt/Mandatory]]</f>
        <v>Opt</v>
      </c>
      <c r="AE552" s="52" t="s">
        <v>1561</v>
      </c>
      <c r="AF552" s="52" t="s">
        <v>1746</v>
      </c>
      <c r="AG552" s="52"/>
    </row>
    <row r="553" spans="1:33" ht="15" customHeight="1" x14ac:dyDescent="0.25">
      <c r="A553" s="52">
        <f t="shared" si="195"/>
        <v>4</v>
      </c>
      <c r="B553" s="52">
        <f t="shared" si="196"/>
        <v>4</v>
      </c>
      <c r="C553" s="52">
        <f t="shared" si="197"/>
        <v>1</v>
      </c>
      <c r="D553" s="52">
        <f t="shared" si="198"/>
        <v>3</v>
      </c>
      <c r="E553" s="61" t="str">
        <f t="shared" si="189"/>
        <v>4.4.1.3</v>
      </c>
      <c r="F553" s="52" t="s">
        <v>2695</v>
      </c>
      <c r="G553" s="52" t="str">
        <f t="shared" si="199"/>
        <v>4 - Process based codes</v>
      </c>
      <c r="H553" s="52" t="s">
        <v>2711</v>
      </c>
      <c r="I553" s="52" t="str">
        <f t="shared" si="200"/>
        <v>4.4 - Prescription management</v>
      </c>
      <c r="J553" s="52" t="s">
        <v>1208</v>
      </c>
      <c r="K553" s="52" t="str">
        <f t="shared" si="201"/>
        <v>4.4.1 - Prescription / order data entry</v>
      </c>
      <c r="L553" s="52" t="s">
        <v>1209</v>
      </c>
      <c r="M553" s="52" t="str">
        <f t="shared" si="202"/>
        <v>4.4.1.3 - Incorrect frequency / delivery details</v>
      </c>
      <c r="N553" s="56" t="str">
        <f t="shared" si="203"/>
        <v>Incorrect frequency / delivery details</v>
      </c>
      <c r="O553" s="56" t="str">
        <f>Table1[Full Reference Number]&amp;" - "&amp;Table1[Final Code level Name]</f>
        <v>4.4.1.3 - Incorrect frequency / delivery details</v>
      </c>
      <c r="P553" s="60"/>
      <c r="Q553" s="52" t="s">
        <v>1747</v>
      </c>
      <c r="R553" s="52" t="s">
        <v>47</v>
      </c>
      <c r="S553" s="52" t="s">
        <v>1726</v>
      </c>
      <c r="T553" s="52" t="s">
        <v>1561</v>
      </c>
      <c r="U553" s="52" t="s">
        <v>1561</v>
      </c>
      <c r="V553" s="52" t="s">
        <v>1746</v>
      </c>
      <c r="W553" s="52" t="s">
        <v>1561</v>
      </c>
      <c r="X553" s="52" t="s">
        <v>1746</v>
      </c>
      <c r="Y553" s="52" t="s">
        <v>1561</v>
      </c>
      <c r="Z553" s="52" t="s">
        <v>1746</v>
      </c>
      <c r="AA553" s="52" t="str">
        <f>Table1[[#This Row],[Standard code for all incident types (Y/N)]]</f>
        <v>Yes</v>
      </c>
      <c r="AB553" s="52" t="str">
        <f>Table1[[#This Row],[Standard Opt/Mandatory]]</f>
        <v>Opt</v>
      </c>
      <c r="AC553" s="52" t="str">
        <f>Table1[[#This Row],[Standard code for all incident types (Y/N)]]</f>
        <v>Yes</v>
      </c>
      <c r="AD553" s="52" t="str">
        <f>Table1[[#This Row],[Standard Opt/Mandatory]]</f>
        <v>Opt</v>
      </c>
      <c r="AE553" s="52" t="s">
        <v>1561</v>
      </c>
      <c r="AF553" s="52" t="s">
        <v>1746</v>
      </c>
      <c r="AG553" s="52"/>
    </row>
    <row r="554" spans="1:33" ht="15" customHeight="1" x14ac:dyDescent="0.25">
      <c r="A554" s="52">
        <f t="shared" si="195"/>
        <v>4</v>
      </c>
      <c r="B554" s="52">
        <f t="shared" si="196"/>
        <v>4</v>
      </c>
      <c r="C554" s="52">
        <f t="shared" si="197"/>
        <v>1</v>
      </c>
      <c r="D554" s="52">
        <f t="shared" si="198"/>
        <v>4</v>
      </c>
      <c r="E554" s="61" t="str">
        <f t="shared" si="189"/>
        <v>4.4.1.4</v>
      </c>
      <c r="F554" s="52" t="s">
        <v>2695</v>
      </c>
      <c r="G554" s="52" t="str">
        <f t="shared" si="199"/>
        <v>4 - Process based codes</v>
      </c>
      <c r="H554" s="52" t="s">
        <v>2711</v>
      </c>
      <c r="I554" s="52" t="str">
        <f t="shared" si="200"/>
        <v>4.4 - Prescription management</v>
      </c>
      <c r="J554" s="52" t="s">
        <v>1208</v>
      </c>
      <c r="K554" s="52" t="str">
        <f t="shared" si="201"/>
        <v>4.4.1 - Prescription / order data entry</v>
      </c>
      <c r="L554" s="52" t="s">
        <v>1210</v>
      </c>
      <c r="M554" s="52" t="str">
        <f t="shared" si="202"/>
        <v>4.4.1.4 - Delayed data entry</v>
      </c>
      <c r="N554" s="56" t="str">
        <f t="shared" si="203"/>
        <v>Delayed data entry</v>
      </c>
      <c r="O554" s="56" t="str">
        <f>Table1[Full Reference Number]&amp;" - "&amp;Table1[Final Code level Name]</f>
        <v>4.4.1.4 - Delayed data entry</v>
      </c>
      <c r="P554" s="60"/>
      <c r="Q554" s="52" t="s">
        <v>1747</v>
      </c>
      <c r="R554" s="52" t="s">
        <v>47</v>
      </c>
      <c r="S554" s="52" t="s">
        <v>1726</v>
      </c>
      <c r="T554" s="52" t="s">
        <v>1561</v>
      </c>
      <c r="U554" s="52" t="s">
        <v>1561</v>
      </c>
      <c r="V554" s="52" t="s">
        <v>1746</v>
      </c>
      <c r="W554" s="52" t="s">
        <v>1561</v>
      </c>
      <c r="X554" s="52" t="s">
        <v>1746</v>
      </c>
      <c r="Y554" s="52" t="s">
        <v>1561</v>
      </c>
      <c r="Z554" s="52" t="s">
        <v>1746</v>
      </c>
      <c r="AA554" s="52" t="str">
        <f>Table1[[#This Row],[Standard code for all incident types (Y/N)]]</f>
        <v>Yes</v>
      </c>
      <c r="AB554" s="52" t="str">
        <f>Table1[[#This Row],[Standard Opt/Mandatory]]</f>
        <v>Opt</v>
      </c>
      <c r="AC554" s="52" t="str">
        <f>Table1[[#This Row],[Standard code for all incident types (Y/N)]]</f>
        <v>Yes</v>
      </c>
      <c r="AD554" s="52" t="str">
        <f>Table1[[#This Row],[Standard Opt/Mandatory]]</f>
        <v>Opt</v>
      </c>
      <c r="AE554" s="52" t="s">
        <v>1561</v>
      </c>
      <c r="AF554" s="52" t="s">
        <v>1746</v>
      </c>
      <c r="AG554" s="52"/>
    </row>
    <row r="555" spans="1:33" ht="15" customHeight="1" x14ac:dyDescent="0.25">
      <c r="A555" s="52">
        <f t="shared" si="195"/>
        <v>4</v>
      </c>
      <c r="B555" s="52">
        <f t="shared" si="196"/>
        <v>4</v>
      </c>
      <c r="C555" s="52">
        <f t="shared" si="197"/>
        <v>1</v>
      </c>
      <c r="D555" s="52">
        <f t="shared" si="198"/>
        <v>5</v>
      </c>
      <c r="E555" s="61" t="str">
        <f t="shared" si="189"/>
        <v>4.4.1.5</v>
      </c>
      <c r="F555" s="52" t="s">
        <v>2695</v>
      </c>
      <c r="G555" s="52" t="str">
        <f t="shared" si="199"/>
        <v>4 - Process based codes</v>
      </c>
      <c r="H555" s="52" t="s">
        <v>2711</v>
      </c>
      <c r="I555" s="52" t="str">
        <f t="shared" si="200"/>
        <v>4.4 - Prescription management</v>
      </c>
      <c r="J555" s="52" t="s">
        <v>1208</v>
      </c>
      <c r="K555" s="52" t="str">
        <f t="shared" si="201"/>
        <v>4.4.1 - Prescription / order data entry</v>
      </c>
      <c r="L555" s="52" t="s">
        <v>2871</v>
      </c>
      <c r="M555" s="52" t="str">
        <f t="shared" si="202"/>
        <v>4.4.1.5 - Incorrect drug, device or ancillary entered</v>
      </c>
      <c r="N555" s="56" t="str">
        <f t="shared" si="203"/>
        <v>Incorrect drug, device or ancillary entered</v>
      </c>
      <c r="O555" s="56" t="str">
        <f>Table1[Full Reference Number]&amp;" - "&amp;Table1[Final Code level Name]</f>
        <v>4.4.1.5 - Incorrect drug, device or ancillary entered</v>
      </c>
      <c r="P555" s="60"/>
      <c r="Q555" s="52" t="s">
        <v>1747</v>
      </c>
      <c r="R555" s="52" t="s">
        <v>47</v>
      </c>
      <c r="S555" s="52" t="s">
        <v>1726</v>
      </c>
      <c r="T555" s="52" t="s">
        <v>1561</v>
      </c>
      <c r="U555" s="52" t="s">
        <v>1561</v>
      </c>
      <c r="V555" s="52" t="s">
        <v>1746</v>
      </c>
      <c r="W555" s="52" t="s">
        <v>1561</v>
      </c>
      <c r="X555" s="52" t="s">
        <v>1746</v>
      </c>
      <c r="Y555" s="52" t="s">
        <v>1561</v>
      </c>
      <c r="Z555" s="52" t="s">
        <v>1746</v>
      </c>
      <c r="AA555" s="52" t="str">
        <f>Table1[[#This Row],[Standard code for all incident types (Y/N)]]</f>
        <v>Yes</v>
      </c>
      <c r="AB555" s="52" t="str">
        <f>Table1[[#This Row],[Standard Opt/Mandatory]]</f>
        <v>Opt</v>
      </c>
      <c r="AC555" s="52" t="str">
        <f>Table1[[#This Row],[Standard code for all incident types (Y/N)]]</f>
        <v>Yes</v>
      </c>
      <c r="AD555" s="52" t="str">
        <f>Table1[[#This Row],[Standard Opt/Mandatory]]</f>
        <v>Opt</v>
      </c>
      <c r="AE555" s="52" t="s">
        <v>1561</v>
      </c>
      <c r="AF555" s="52" t="s">
        <v>1746</v>
      </c>
      <c r="AG555" s="52"/>
    </row>
    <row r="556" spans="1:33" ht="15" customHeight="1" x14ac:dyDescent="0.25">
      <c r="A556" s="52">
        <f t="shared" si="195"/>
        <v>4</v>
      </c>
      <c r="B556" s="52">
        <f t="shared" si="196"/>
        <v>4</v>
      </c>
      <c r="C556" s="52">
        <f t="shared" si="197"/>
        <v>1</v>
      </c>
      <c r="D556" s="52">
        <f t="shared" si="198"/>
        <v>6</v>
      </c>
      <c r="E556" s="61" t="str">
        <f t="shared" si="189"/>
        <v>4.4.1.6</v>
      </c>
      <c r="F556" s="52" t="s">
        <v>2695</v>
      </c>
      <c r="G556" s="52" t="str">
        <f t="shared" si="199"/>
        <v>4 - Process based codes</v>
      </c>
      <c r="H556" s="52" t="s">
        <v>2711</v>
      </c>
      <c r="I556" s="52" t="str">
        <f t="shared" si="200"/>
        <v>4.4 - Prescription management</v>
      </c>
      <c r="J556" s="52" t="s">
        <v>1208</v>
      </c>
      <c r="K556" s="52" t="str">
        <f t="shared" si="201"/>
        <v>4.4.1 - Prescription / order data entry</v>
      </c>
      <c r="L556" s="52" t="s">
        <v>1212</v>
      </c>
      <c r="M556" s="52" t="str">
        <f t="shared" si="202"/>
        <v>4.4.1.6 - Incorrect formulation /presentation / pack size entered</v>
      </c>
      <c r="N556" s="56" t="str">
        <f t="shared" si="203"/>
        <v>Incorrect formulation /presentation / pack size entered</v>
      </c>
      <c r="O556" s="56" t="str">
        <f>Table1[Full Reference Number]&amp;" - "&amp;Table1[Final Code level Name]</f>
        <v>4.4.1.6 - Incorrect formulation /presentation / pack size entered</v>
      </c>
      <c r="P556" s="60"/>
      <c r="Q556" s="52" t="s">
        <v>1747</v>
      </c>
      <c r="R556" s="52" t="s">
        <v>47</v>
      </c>
      <c r="S556" s="52" t="s">
        <v>1726</v>
      </c>
      <c r="T556" s="52" t="s">
        <v>1561</v>
      </c>
      <c r="U556" s="52" t="s">
        <v>1561</v>
      </c>
      <c r="V556" s="52" t="s">
        <v>1746</v>
      </c>
      <c r="W556" s="52" t="s">
        <v>1561</v>
      </c>
      <c r="X556" s="52" t="s">
        <v>1746</v>
      </c>
      <c r="Y556" s="52" t="s">
        <v>1561</v>
      </c>
      <c r="Z556" s="52" t="s">
        <v>1746</v>
      </c>
      <c r="AA556" s="52" t="str">
        <f>Table1[[#This Row],[Standard code for all incident types (Y/N)]]</f>
        <v>Yes</v>
      </c>
      <c r="AB556" s="52" t="str">
        <f>Table1[[#This Row],[Standard Opt/Mandatory]]</f>
        <v>Opt</v>
      </c>
      <c r="AC556" s="52" t="str">
        <f>Table1[[#This Row],[Standard code for all incident types (Y/N)]]</f>
        <v>Yes</v>
      </c>
      <c r="AD556" s="52" t="str">
        <f>Table1[[#This Row],[Standard Opt/Mandatory]]</f>
        <v>Opt</v>
      </c>
      <c r="AE556" s="52" t="s">
        <v>1561</v>
      </c>
      <c r="AF556" s="52" t="s">
        <v>1746</v>
      </c>
      <c r="AG556" s="52"/>
    </row>
    <row r="557" spans="1:33" ht="15" customHeight="1" x14ac:dyDescent="0.25">
      <c r="A557" s="52">
        <f t="shared" si="195"/>
        <v>4</v>
      </c>
      <c r="B557" s="52">
        <f t="shared" si="196"/>
        <v>4</v>
      </c>
      <c r="C557" s="52">
        <f t="shared" si="197"/>
        <v>1</v>
      </c>
      <c r="D557" s="52">
        <f t="shared" si="198"/>
        <v>7</v>
      </c>
      <c r="E557" s="61" t="str">
        <f t="shared" si="189"/>
        <v>4.4.1.7</v>
      </c>
      <c r="F557" s="52" t="s">
        <v>2695</v>
      </c>
      <c r="G557" s="52" t="str">
        <f t="shared" si="199"/>
        <v>4 - Process based codes</v>
      </c>
      <c r="H557" s="52" t="s">
        <v>2711</v>
      </c>
      <c r="I557" s="52" t="str">
        <f t="shared" si="200"/>
        <v>4.4 - Prescription management</v>
      </c>
      <c r="J557" s="52" t="s">
        <v>1208</v>
      </c>
      <c r="K557" s="52" t="str">
        <f t="shared" si="201"/>
        <v>4.4.1 - Prescription / order data entry</v>
      </c>
      <c r="L557" s="52" t="s">
        <v>1213</v>
      </c>
      <c r="M557" s="52" t="str">
        <f t="shared" si="202"/>
        <v>4.4.1.7 - Incorrect quantity entered</v>
      </c>
      <c r="N557" s="56" t="str">
        <f t="shared" si="203"/>
        <v>Incorrect quantity entered</v>
      </c>
      <c r="O557" s="56" t="str">
        <f>Table1[Full Reference Number]&amp;" - "&amp;Table1[Final Code level Name]</f>
        <v>4.4.1.7 - Incorrect quantity entered</v>
      </c>
      <c r="P557" s="60"/>
      <c r="Q557" s="52" t="s">
        <v>1747</v>
      </c>
      <c r="R557" s="52" t="s">
        <v>47</v>
      </c>
      <c r="S557" s="52" t="s">
        <v>1726</v>
      </c>
      <c r="T557" s="52" t="s">
        <v>1561</v>
      </c>
      <c r="U557" s="52" t="s">
        <v>1561</v>
      </c>
      <c r="V557" s="52" t="s">
        <v>1746</v>
      </c>
      <c r="W557" s="52" t="s">
        <v>1561</v>
      </c>
      <c r="X557" s="52" t="s">
        <v>1746</v>
      </c>
      <c r="Y557" s="52" t="s">
        <v>1561</v>
      </c>
      <c r="Z557" s="52" t="s">
        <v>1746</v>
      </c>
      <c r="AA557" s="52" t="str">
        <f>Table1[[#This Row],[Standard code for all incident types (Y/N)]]</f>
        <v>Yes</v>
      </c>
      <c r="AB557" s="52" t="str">
        <f>Table1[[#This Row],[Standard Opt/Mandatory]]</f>
        <v>Opt</v>
      </c>
      <c r="AC557" s="52" t="str">
        <f>Table1[[#This Row],[Standard code for all incident types (Y/N)]]</f>
        <v>Yes</v>
      </c>
      <c r="AD557" s="52" t="str">
        <f>Table1[[#This Row],[Standard Opt/Mandatory]]</f>
        <v>Opt</v>
      </c>
      <c r="AE557" s="52" t="s">
        <v>1561</v>
      </c>
      <c r="AF557" s="52" t="s">
        <v>1746</v>
      </c>
      <c r="AG557" s="52"/>
    </row>
    <row r="558" spans="1:33" ht="15" customHeight="1" x14ac:dyDescent="0.25">
      <c r="A558" s="52">
        <f t="shared" si="195"/>
        <v>4</v>
      </c>
      <c r="B558" s="52">
        <f t="shared" si="196"/>
        <v>4</v>
      </c>
      <c r="C558" s="52">
        <f t="shared" si="197"/>
        <v>1</v>
      </c>
      <c r="D558" s="52">
        <f t="shared" si="198"/>
        <v>8</v>
      </c>
      <c r="E558" s="61" t="str">
        <f t="shared" si="189"/>
        <v>4.4.1.8</v>
      </c>
      <c r="F558" s="52" t="s">
        <v>2695</v>
      </c>
      <c r="G558" s="52" t="str">
        <f t="shared" si="199"/>
        <v>4 - Process based codes</v>
      </c>
      <c r="H558" s="52" t="s">
        <v>2711</v>
      </c>
      <c r="I558" s="52" t="str">
        <f t="shared" si="200"/>
        <v>4.4 - Prescription management</v>
      </c>
      <c r="J558" s="52" t="s">
        <v>1208</v>
      </c>
      <c r="K558" s="52" t="str">
        <f t="shared" si="201"/>
        <v>4.4.1 - Prescription / order data entry</v>
      </c>
      <c r="L558" s="52" t="s">
        <v>1214</v>
      </c>
      <c r="M558" s="52" t="str">
        <f t="shared" si="202"/>
        <v>4.4.1.8 - Incorrect dose instructions entered</v>
      </c>
      <c r="N558" s="56" t="str">
        <f t="shared" si="203"/>
        <v>Incorrect dose instructions entered</v>
      </c>
      <c r="O558" s="56" t="str">
        <f>Table1[Full Reference Number]&amp;" - "&amp;Table1[Final Code level Name]</f>
        <v>4.4.1.8 - Incorrect dose instructions entered</v>
      </c>
      <c r="P558" s="60"/>
      <c r="Q558" s="52" t="s">
        <v>1747</v>
      </c>
      <c r="R558" s="52" t="s">
        <v>47</v>
      </c>
      <c r="S558" s="52" t="s">
        <v>1726</v>
      </c>
      <c r="T558" s="52" t="s">
        <v>1561</v>
      </c>
      <c r="U558" s="52" t="s">
        <v>1561</v>
      </c>
      <c r="V558" s="52" t="s">
        <v>1746</v>
      </c>
      <c r="W558" s="52" t="s">
        <v>1561</v>
      </c>
      <c r="X558" s="52" t="s">
        <v>1746</v>
      </c>
      <c r="Y558" s="52" t="s">
        <v>1561</v>
      </c>
      <c r="Z558" s="52" t="s">
        <v>1746</v>
      </c>
      <c r="AA558" s="52" t="str">
        <f>Table1[[#This Row],[Standard code for all incident types (Y/N)]]</f>
        <v>Yes</v>
      </c>
      <c r="AB558" s="52" t="str">
        <f>Table1[[#This Row],[Standard Opt/Mandatory]]</f>
        <v>Opt</v>
      </c>
      <c r="AC558" s="52" t="str">
        <f>Table1[[#This Row],[Standard code for all incident types (Y/N)]]</f>
        <v>Yes</v>
      </c>
      <c r="AD558" s="52" t="str">
        <f>Table1[[#This Row],[Standard Opt/Mandatory]]</f>
        <v>Opt</v>
      </c>
      <c r="AE558" s="52" t="s">
        <v>1561</v>
      </c>
      <c r="AF558" s="52" t="s">
        <v>1746</v>
      </c>
      <c r="AG558" s="52"/>
    </row>
    <row r="559" spans="1:33" ht="15" customHeight="1" x14ac:dyDescent="0.25">
      <c r="A559" s="52">
        <f t="shared" si="195"/>
        <v>4</v>
      </c>
      <c r="B559" s="52">
        <f t="shared" si="196"/>
        <v>4</v>
      </c>
      <c r="C559" s="52">
        <f t="shared" si="197"/>
        <v>1</v>
      </c>
      <c r="D559" s="52">
        <f t="shared" si="198"/>
        <v>9</v>
      </c>
      <c r="E559" s="61" t="str">
        <f t="shared" si="189"/>
        <v>4.4.1.9</v>
      </c>
      <c r="F559" s="52" t="s">
        <v>2695</v>
      </c>
      <c r="G559" s="52" t="str">
        <f t="shared" ref="G559" si="204">A559&amp;" - "&amp;F559</f>
        <v>4 - Process based codes</v>
      </c>
      <c r="H559" s="52" t="s">
        <v>2711</v>
      </c>
      <c r="I559" s="52" t="str">
        <f t="shared" ref="I559" si="205">IF(B559="","",A559&amp;"."&amp;B559&amp;" - "&amp;H559)</f>
        <v>4.4 - Prescription management</v>
      </c>
      <c r="J559" s="52" t="s">
        <v>1208</v>
      </c>
      <c r="K559" s="52" t="str">
        <f t="shared" ref="K559" si="206">IF(C559="","",A559&amp;"."&amp;B559&amp;"."&amp;C559&amp;" - "&amp;J559)</f>
        <v>4.4.1 - Prescription / order data entry</v>
      </c>
      <c r="L559" s="52" t="s">
        <v>2465</v>
      </c>
      <c r="M559" s="52" t="str">
        <f t="shared" ref="M559" si="207">IF(D559="","",A559&amp;"."&amp;B559&amp;"."&amp;C559&amp;"."&amp;D559&amp;" - "&amp;L559)</f>
        <v>4.4.1.9 - Missing item, prescribed/requested but not entered</v>
      </c>
      <c r="N559" s="56" t="str">
        <f t="shared" ref="N559" si="208">IF(NOT(ISBLANK(L559)),L559,
IF(NOT(ISBLANK(J559)),J559,
IF(NOT(ISBLANK(H559)),H559,
IF(NOT(ISBLANK(F559)),F559))))</f>
        <v>Missing item, prescribed/requested but not entered</v>
      </c>
      <c r="O559" s="56" t="str">
        <f>Table1[Full Reference Number]&amp;" - "&amp;Table1[Final Code level Name]</f>
        <v>4.4.1.9 - Missing item, prescribed/requested but not entered</v>
      </c>
      <c r="P559" s="60"/>
      <c r="Q559" s="52" t="s">
        <v>1747</v>
      </c>
      <c r="R559" s="52" t="s">
        <v>47</v>
      </c>
      <c r="S559" s="52" t="s">
        <v>1726</v>
      </c>
      <c r="T559" s="52" t="s">
        <v>1561</v>
      </c>
      <c r="U559" s="52" t="s">
        <v>1561</v>
      </c>
      <c r="V559" s="52" t="s">
        <v>1746</v>
      </c>
      <c r="W559" s="52" t="s">
        <v>1561</v>
      </c>
      <c r="X559" s="52" t="s">
        <v>1746</v>
      </c>
      <c r="Y559" s="52" t="s">
        <v>1561</v>
      </c>
      <c r="Z559" s="52" t="s">
        <v>1746</v>
      </c>
      <c r="AA559" s="52" t="str">
        <f>Table1[[#This Row],[Standard code for all incident types (Y/N)]]</f>
        <v>Yes</v>
      </c>
      <c r="AB559" s="52" t="str">
        <f>Table1[[#This Row],[Standard Opt/Mandatory]]</f>
        <v>Opt</v>
      </c>
      <c r="AC559" s="52" t="str">
        <f>Table1[[#This Row],[Standard code for all incident types (Y/N)]]</f>
        <v>Yes</v>
      </c>
      <c r="AD559" s="52" t="str">
        <f>Table1[[#This Row],[Standard Opt/Mandatory]]</f>
        <v>Opt</v>
      </c>
      <c r="AE559" s="52" t="s">
        <v>1561</v>
      </c>
      <c r="AF559" s="52" t="s">
        <v>1746</v>
      </c>
      <c r="AG559" s="52"/>
    </row>
    <row r="560" spans="1:33" ht="15" customHeight="1" x14ac:dyDescent="0.25">
      <c r="A560" s="52">
        <f t="shared" si="195"/>
        <v>4</v>
      </c>
      <c r="B560" s="52">
        <f t="shared" si="196"/>
        <v>4</v>
      </c>
      <c r="C560" s="52">
        <f t="shared" si="197"/>
        <v>1</v>
      </c>
      <c r="D560" s="52">
        <f t="shared" si="198"/>
        <v>10</v>
      </c>
      <c r="E560" s="61" t="str">
        <f t="shared" si="189"/>
        <v>4.4.1.10</v>
      </c>
      <c r="F560" s="52" t="s">
        <v>2695</v>
      </c>
      <c r="G560" s="52" t="str">
        <f t="shared" si="199"/>
        <v>4 - Process based codes</v>
      </c>
      <c r="H560" s="52" t="s">
        <v>2711</v>
      </c>
      <c r="I560" s="52" t="str">
        <f t="shared" si="200"/>
        <v>4.4 - Prescription management</v>
      </c>
      <c r="J560" s="52" t="s">
        <v>1208</v>
      </c>
      <c r="K560" s="52" t="str">
        <f t="shared" si="201"/>
        <v>4.4.1 - Prescription / order data entry</v>
      </c>
      <c r="L560" s="52" t="s">
        <v>2872</v>
      </c>
      <c r="M560" s="52" t="str">
        <f t="shared" si="202"/>
        <v>4.4.1.10 - Purchase order / funding details incomplete / missing</v>
      </c>
      <c r="N560" s="56" t="str">
        <f t="shared" si="203"/>
        <v>Purchase order / funding details incomplete / missing</v>
      </c>
      <c r="O560" s="56" t="str">
        <f>Table1[Full Reference Number]&amp;" - "&amp;Table1[Final Code level Name]</f>
        <v>4.4.1.10 - Purchase order / funding details incomplete / missing</v>
      </c>
      <c r="P560" s="60"/>
      <c r="Q560" s="52" t="s">
        <v>1747</v>
      </c>
      <c r="R560" s="52" t="s">
        <v>47</v>
      </c>
      <c r="S560" s="52" t="s">
        <v>1726</v>
      </c>
      <c r="T560" s="52" t="s">
        <v>1561</v>
      </c>
      <c r="U560" s="52" t="s">
        <v>1561</v>
      </c>
      <c r="V560" s="52" t="s">
        <v>1746</v>
      </c>
      <c r="W560" s="52" t="s">
        <v>1561</v>
      </c>
      <c r="X560" s="52" t="s">
        <v>1746</v>
      </c>
      <c r="Y560" s="52" t="s">
        <v>1561</v>
      </c>
      <c r="Z560" s="52" t="s">
        <v>1746</v>
      </c>
      <c r="AA560" s="52" t="str">
        <f>Table1[[#This Row],[Standard code for all incident types (Y/N)]]</f>
        <v>Yes</v>
      </c>
      <c r="AB560" s="52" t="str">
        <f>Table1[[#This Row],[Standard Opt/Mandatory]]</f>
        <v>Opt</v>
      </c>
      <c r="AC560" s="52" t="str">
        <f>Table1[[#This Row],[Standard code for all incident types (Y/N)]]</f>
        <v>Yes</v>
      </c>
      <c r="AD560" s="52" t="str">
        <f>Table1[[#This Row],[Standard Opt/Mandatory]]</f>
        <v>Opt</v>
      </c>
      <c r="AE560" s="52" t="s">
        <v>1561</v>
      </c>
      <c r="AF560" s="52" t="s">
        <v>1746</v>
      </c>
      <c r="AG560" s="52"/>
    </row>
    <row r="561" spans="1:33" ht="15" customHeight="1" x14ac:dyDescent="0.25">
      <c r="A561" s="52">
        <f t="shared" si="195"/>
        <v>4</v>
      </c>
      <c r="B561" s="52">
        <f t="shared" si="196"/>
        <v>4</v>
      </c>
      <c r="C561" s="52">
        <f t="shared" si="197"/>
        <v>2</v>
      </c>
      <c r="D561" s="52" t="str">
        <f t="shared" si="198"/>
        <v/>
      </c>
      <c r="E561" s="61" t="str">
        <f t="shared" si="189"/>
        <v>4.4.2</v>
      </c>
      <c r="F561" s="52" t="s">
        <v>2695</v>
      </c>
      <c r="G561" s="52" t="str">
        <f t="shared" si="199"/>
        <v>4 - Process based codes</v>
      </c>
      <c r="H561" s="52" t="s">
        <v>2711</v>
      </c>
      <c r="I561" s="52" t="str">
        <f t="shared" si="200"/>
        <v>4.4 - Prescription management</v>
      </c>
      <c r="J561" s="52" t="s">
        <v>1216</v>
      </c>
      <c r="K561" s="52" t="str">
        <f t="shared" si="201"/>
        <v>4.4.2 - Prescription out-of-date before expected dispensing</v>
      </c>
      <c r="L561" s="52"/>
      <c r="M561" s="52" t="str">
        <f t="shared" si="202"/>
        <v/>
      </c>
      <c r="N561" s="56" t="str">
        <f t="shared" si="203"/>
        <v>Prescription out-of-date before expected dispensing</v>
      </c>
      <c r="O561" s="56" t="str">
        <f>Table1[Full Reference Number]&amp;" - "&amp;Table1[Final Code level Name]</f>
        <v>4.4.2 - Prescription out-of-date before expected dispensing</v>
      </c>
      <c r="P561" s="60"/>
      <c r="Q561" s="52" t="s">
        <v>1747</v>
      </c>
      <c r="R561" s="52" t="s">
        <v>47</v>
      </c>
      <c r="S561" s="52" t="s">
        <v>1726</v>
      </c>
      <c r="T561" s="52" t="s">
        <v>1561</v>
      </c>
      <c r="U561" s="52" t="s">
        <v>1561</v>
      </c>
      <c r="V561" s="52" t="s">
        <v>1746</v>
      </c>
      <c r="W561" s="52" t="s">
        <v>1561</v>
      </c>
      <c r="X561" s="52" t="s">
        <v>1746</v>
      </c>
      <c r="Y561" s="52" t="s">
        <v>1561</v>
      </c>
      <c r="Z561" s="52" t="s">
        <v>1746</v>
      </c>
      <c r="AA561" s="52" t="str">
        <f>Table1[[#This Row],[Standard code for all incident types (Y/N)]]</f>
        <v>Yes</v>
      </c>
      <c r="AB561" s="52" t="str">
        <f>Table1[[#This Row],[Standard Opt/Mandatory]]</f>
        <v>Opt</v>
      </c>
      <c r="AC561" s="52" t="str">
        <f>Table1[[#This Row],[Standard code for all incident types (Y/N)]]</f>
        <v>Yes</v>
      </c>
      <c r="AD561" s="52" t="str">
        <f>Table1[[#This Row],[Standard Opt/Mandatory]]</f>
        <v>Opt</v>
      </c>
      <c r="AE561" s="52" t="s">
        <v>1561</v>
      </c>
      <c r="AF561" s="52" t="s">
        <v>1746</v>
      </c>
      <c r="AG561" s="52"/>
    </row>
    <row r="562" spans="1:33" ht="15" customHeight="1" x14ac:dyDescent="0.25">
      <c r="A562" s="52">
        <f t="shared" si="195"/>
        <v>4</v>
      </c>
      <c r="B562" s="52">
        <f t="shared" si="196"/>
        <v>4</v>
      </c>
      <c r="C562" s="52">
        <f t="shared" si="197"/>
        <v>3</v>
      </c>
      <c r="D562" s="52" t="str">
        <f t="shared" si="198"/>
        <v/>
      </c>
      <c r="E562" s="61" t="str">
        <f t="shared" si="189"/>
        <v>4.4.3</v>
      </c>
      <c r="F562" s="52" t="s">
        <v>2695</v>
      </c>
      <c r="G562" s="52" t="str">
        <f t="shared" si="199"/>
        <v>4 - Process based codes</v>
      </c>
      <c r="H562" s="52" t="s">
        <v>2711</v>
      </c>
      <c r="I562" s="52" t="str">
        <f t="shared" si="200"/>
        <v>4.4 - Prescription management</v>
      </c>
      <c r="J562" s="52" t="s">
        <v>1217</v>
      </c>
      <c r="K562" s="52" t="str">
        <f t="shared" si="201"/>
        <v>4.4.3 - Obsolete prescription not withdrawn</v>
      </c>
      <c r="L562" s="52"/>
      <c r="M562" s="52" t="str">
        <f t="shared" si="202"/>
        <v/>
      </c>
      <c r="N562" s="56" t="str">
        <f t="shared" si="203"/>
        <v>Obsolete prescription not withdrawn</v>
      </c>
      <c r="O562" s="56" t="str">
        <f>Table1[Full Reference Number]&amp;" - "&amp;Table1[Final Code level Name]</f>
        <v>4.4.3 - Obsolete prescription not withdrawn</v>
      </c>
      <c r="P562" s="60"/>
      <c r="Q562" s="52" t="s">
        <v>1747</v>
      </c>
      <c r="R562" s="52" t="s">
        <v>47</v>
      </c>
      <c r="S562" s="52" t="s">
        <v>1726</v>
      </c>
      <c r="T562" s="52" t="s">
        <v>1561</v>
      </c>
      <c r="U562" s="52" t="s">
        <v>1561</v>
      </c>
      <c r="V562" s="52" t="s">
        <v>1746</v>
      </c>
      <c r="W562" s="52" t="s">
        <v>1561</v>
      </c>
      <c r="X562" s="52" t="s">
        <v>1746</v>
      </c>
      <c r="Y562" s="52" t="s">
        <v>1561</v>
      </c>
      <c r="Z562" s="52" t="s">
        <v>1746</v>
      </c>
      <c r="AA562" s="52" t="str">
        <f>Table1[[#This Row],[Standard code for all incident types (Y/N)]]</f>
        <v>Yes</v>
      </c>
      <c r="AB562" s="52" t="str">
        <f>Table1[[#This Row],[Standard Opt/Mandatory]]</f>
        <v>Opt</v>
      </c>
      <c r="AC562" s="52" t="str">
        <f>Table1[[#This Row],[Standard code for all incident types (Y/N)]]</f>
        <v>Yes</v>
      </c>
      <c r="AD562" s="52" t="str">
        <f>Table1[[#This Row],[Standard Opt/Mandatory]]</f>
        <v>Opt</v>
      </c>
      <c r="AE562" s="52" t="s">
        <v>1561</v>
      </c>
      <c r="AF562" s="52" t="s">
        <v>1746</v>
      </c>
      <c r="AG562" s="52"/>
    </row>
    <row r="563" spans="1:33" ht="15" customHeight="1" x14ac:dyDescent="0.25">
      <c r="A563" s="52">
        <f t="shared" si="195"/>
        <v>4</v>
      </c>
      <c r="B563" s="52">
        <f t="shared" si="196"/>
        <v>4</v>
      </c>
      <c r="C563" s="52">
        <f t="shared" si="197"/>
        <v>4</v>
      </c>
      <c r="D563" s="52" t="str">
        <f t="shared" si="198"/>
        <v/>
      </c>
      <c r="E563" s="61" t="str">
        <f t="shared" si="189"/>
        <v>4.4.4</v>
      </c>
      <c r="F563" s="52" t="s">
        <v>2695</v>
      </c>
      <c r="G563" s="52" t="str">
        <f t="shared" si="199"/>
        <v>4 - Process based codes</v>
      </c>
      <c r="H563" s="52" t="s">
        <v>2711</v>
      </c>
      <c r="I563" s="52" t="str">
        <f t="shared" si="200"/>
        <v>4.4 - Prescription management</v>
      </c>
      <c r="J563" s="52" t="s">
        <v>1218</v>
      </c>
      <c r="K563" s="52" t="str">
        <f t="shared" si="201"/>
        <v>4.4.4 - Duplicate prescription / order</v>
      </c>
      <c r="L563" s="52"/>
      <c r="M563" s="52" t="str">
        <f t="shared" si="202"/>
        <v/>
      </c>
      <c r="N563" s="56" t="str">
        <f t="shared" si="203"/>
        <v>Duplicate prescription / order</v>
      </c>
      <c r="O563" s="56" t="str">
        <f>Table1[Full Reference Number]&amp;" - "&amp;Table1[Final Code level Name]</f>
        <v>4.4.4 - Duplicate prescription / order</v>
      </c>
      <c r="P563" s="60"/>
      <c r="Q563" s="52" t="s">
        <v>1747</v>
      </c>
      <c r="R563" s="52" t="s">
        <v>47</v>
      </c>
      <c r="S563" s="52" t="s">
        <v>1726</v>
      </c>
      <c r="T563" s="52" t="s">
        <v>1561</v>
      </c>
      <c r="U563" s="52" t="s">
        <v>1561</v>
      </c>
      <c r="V563" s="52" t="s">
        <v>1746</v>
      </c>
      <c r="W563" s="52" t="s">
        <v>1561</v>
      </c>
      <c r="X563" s="52" t="s">
        <v>1746</v>
      </c>
      <c r="Y563" s="52" t="s">
        <v>1561</v>
      </c>
      <c r="Z563" s="52" t="s">
        <v>1746</v>
      </c>
      <c r="AA563" s="52" t="str">
        <f>Table1[[#This Row],[Standard code for all incident types (Y/N)]]</f>
        <v>Yes</v>
      </c>
      <c r="AB563" s="52" t="str">
        <f>Table1[[#This Row],[Standard Opt/Mandatory]]</f>
        <v>Opt</v>
      </c>
      <c r="AC563" s="52" t="str">
        <f>Table1[[#This Row],[Standard code for all incident types (Y/N)]]</f>
        <v>Yes</v>
      </c>
      <c r="AD563" s="52" t="str">
        <f>Table1[[#This Row],[Standard Opt/Mandatory]]</f>
        <v>Opt</v>
      </c>
      <c r="AE563" s="52" t="s">
        <v>1561</v>
      </c>
      <c r="AF563" s="52" t="s">
        <v>1746</v>
      </c>
      <c r="AG563" s="52"/>
    </row>
    <row r="564" spans="1:33" ht="15" customHeight="1" x14ac:dyDescent="0.25">
      <c r="A564" s="52">
        <f t="shared" si="195"/>
        <v>4</v>
      </c>
      <c r="B564" s="52">
        <f t="shared" si="196"/>
        <v>4</v>
      </c>
      <c r="C564" s="52">
        <f t="shared" si="197"/>
        <v>5</v>
      </c>
      <c r="D564" s="52" t="str">
        <f t="shared" si="198"/>
        <v/>
      </c>
      <c r="E564" s="61" t="str">
        <f t="shared" si="189"/>
        <v>4.4.5</v>
      </c>
      <c r="F564" s="52" t="s">
        <v>2695</v>
      </c>
      <c r="G564" s="52" t="str">
        <f t="shared" si="199"/>
        <v>4 - Process based codes</v>
      </c>
      <c r="H564" s="52" t="s">
        <v>2711</v>
      </c>
      <c r="I564" s="52" t="str">
        <f t="shared" si="200"/>
        <v>4.4 - Prescription management</v>
      </c>
      <c r="J564" s="52" t="s">
        <v>1219</v>
      </c>
      <c r="K564" s="52" t="str">
        <f t="shared" si="201"/>
        <v>4.4.5 - Special instructions not actioned – from internal/external clinical team or manufacturer</v>
      </c>
      <c r="L564" s="52"/>
      <c r="M564" s="52" t="str">
        <f t="shared" si="202"/>
        <v/>
      </c>
      <c r="N564" s="56" t="str">
        <f t="shared" si="203"/>
        <v>Special instructions not actioned – from internal/external clinical team or manufacturer</v>
      </c>
      <c r="O564" s="56" t="str">
        <f>Table1[Full Reference Number]&amp;" - "&amp;Table1[Final Code level Name]</f>
        <v>4.4.5 - Special instructions not actioned – from internal/external clinical team or manufacturer</v>
      </c>
      <c r="P564" s="60"/>
      <c r="Q564" s="52" t="s">
        <v>1747</v>
      </c>
      <c r="R564" s="52" t="s">
        <v>47</v>
      </c>
      <c r="S564" s="52" t="s">
        <v>1726</v>
      </c>
      <c r="T564" s="52" t="s">
        <v>1561</v>
      </c>
      <c r="U564" s="52" t="s">
        <v>1561</v>
      </c>
      <c r="V564" s="52" t="s">
        <v>1746</v>
      </c>
      <c r="W564" s="52" t="s">
        <v>1561</v>
      </c>
      <c r="X564" s="52" t="s">
        <v>1746</v>
      </c>
      <c r="Y564" s="52" t="str">
        <f>Table1[[#This Row],[Standard code for all incident types (Y/N)]]</f>
        <v>Yes</v>
      </c>
      <c r="Z564" s="52" t="str">
        <f>Table1[[#This Row],[Standard Opt/Mandatory]]</f>
        <v>Opt</v>
      </c>
      <c r="AA564" s="52" t="str">
        <f>Table1[[#This Row],[Standard code for all incident types (Y/N)]]</f>
        <v>Yes</v>
      </c>
      <c r="AB564" s="52" t="str">
        <f>Table1[[#This Row],[Standard Opt/Mandatory]]</f>
        <v>Opt</v>
      </c>
      <c r="AC564" s="52" t="str">
        <f>Table1[[#This Row],[Standard code for all incident types (Y/N)]]</f>
        <v>Yes</v>
      </c>
      <c r="AD564" s="52" t="str">
        <f>Table1[[#This Row],[Standard Opt/Mandatory]]</f>
        <v>Opt</v>
      </c>
      <c r="AE564" s="52" t="s">
        <v>1561</v>
      </c>
      <c r="AF564" s="52" t="s">
        <v>1746</v>
      </c>
      <c r="AG564" s="52"/>
    </row>
    <row r="565" spans="1:33" ht="15" customHeight="1" x14ac:dyDescent="0.25">
      <c r="A565" s="52">
        <f t="shared" si="195"/>
        <v>4</v>
      </c>
      <c r="B565" s="52">
        <f t="shared" si="196"/>
        <v>4</v>
      </c>
      <c r="C565" s="52">
        <f t="shared" si="197"/>
        <v>6</v>
      </c>
      <c r="D565" s="52" t="str">
        <f t="shared" si="198"/>
        <v/>
      </c>
      <c r="E565" s="61" t="str">
        <f t="shared" si="189"/>
        <v>4.4.6</v>
      </c>
      <c r="F565" s="52" t="s">
        <v>2695</v>
      </c>
      <c r="G565" s="52" t="str">
        <f t="shared" si="199"/>
        <v>4 - Process based codes</v>
      </c>
      <c r="H565" s="52" t="s">
        <v>2711</v>
      </c>
      <c r="I565" s="52" t="str">
        <f t="shared" si="200"/>
        <v>4.4 - Prescription management</v>
      </c>
      <c r="J565" s="52" t="s">
        <v>1220</v>
      </c>
      <c r="K565" s="52" t="str">
        <f t="shared" si="201"/>
        <v>4.4.6 - Late prescription request</v>
      </c>
      <c r="L565" s="52"/>
      <c r="M565" s="52" t="str">
        <f t="shared" si="202"/>
        <v/>
      </c>
      <c r="N565" s="56" t="str">
        <f t="shared" si="203"/>
        <v>Late prescription request</v>
      </c>
      <c r="O565" s="56" t="str">
        <f>Table1[Full Reference Number]&amp;" - "&amp;Table1[Final Code level Name]</f>
        <v>4.4.6 - Late prescription request</v>
      </c>
      <c r="P565" s="60"/>
      <c r="Q565" s="52" t="s">
        <v>1747</v>
      </c>
      <c r="R565" s="52" t="s">
        <v>47</v>
      </c>
      <c r="S565" s="52" t="s">
        <v>1726</v>
      </c>
      <c r="T565" s="52" t="s">
        <v>1561</v>
      </c>
      <c r="U565" s="52" t="s">
        <v>1561</v>
      </c>
      <c r="V565" s="52" t="s">
        <v>1746</v>
      </c>
      <c r="W565" s="52" t="s">
        <v>1561</v>
      </c>
      <c r="X565" s="52" t="s">
        <v>1746</v>
      </c>
      <c r="Y565" s="52" t="s">
        <v>1561</v>
      </c>
      <c r="Z565" s="52" t="s">
        <v>1746</v>
      </c>
      <c r="AA565" s="52" t="str">
        <f>Table1[[#This Row],[Standard code for all incident types (Y/N)]]</f>
        <v>Yes</v>
      </c>
      <c r="AB565" s="52" t="str">
        <f>Table1[[#This Row],[Standard Opt/Mandatory]]</f>
        <v>Opt</v>
      </c>
      <c r="AC565" s="52" t="str">
        <f>Table1[[#This Row],[Standard code for all incident types (Y/N)]]</f>
        <v>Yes</v>
      </c>
      <c r="AD565" s="52" t="str">
        <f>Table1[[#This Row],[Standard Opt/Mandatory]]</f>
        <v>Opt</v>
      </c>
      <c r="AE565" s="52" t="s">
        <v>1561</v>
      </c>
      <c r="AF565" s="52" t="s">
        <v>1746</v>
      </c>
      <c r="AG565" s="52"/>
    </row>
    <row r="566" spans="1:33" ht="15" customHeight="1" x14ac:dyDescent="0.25">
      <c r="A566" s="52">
        <f t="shared" si="195"/>
        <v>4</v>
      </c>
      <c r="B566" s="52">
        <f t="shared" si="196"/>
        <v>4</v>
      </c>
      <c r="C566" s="52">
        <f t="shared" si="197"/>
        <v>7</v>
      </c>
      <c r="D566" s="52" t="str">
        <f t="shared" si="198"/>
        <v/>
      </c>
      <c r="E566" s="61" t="str">
        <f t="shared" si="189"/>
        <v>4.4.7</v>
      </c>
      <c r="F566" s="52" t="s">
        <v>2695</v>
      </c>
      <c r="G566" s="52" t="str">
        <f t="shared" si="199"/>
        <v>4 - Process based codes</v>
      </c>
      <c r="H566" s="52" t="s">
        <v>2711</v>
      </c>
      <c r="I566" s="52" t="str">
        <f t="shared" si="200"/>
        <v>4.4 - Prescription management</v>
      </c>
      <c r="J566" s="52" t="s">
        <v>1221</v>
      </c>
      <c r="K566" s="52" t="str">
        <f t="shared" si="201"/>
        <v>4.4.7 - Prescription requested on time but not received at dispensary</v>
      </c>
      <c r="L566" s="52"/>
      <c r="M566" s="52" t="str">
        <f t="shared" si="202"/>
        <v/>
      </c>
      <c r="N566" s="56" t="str">
        <f t="shared" si="203"/>
        <v>Prescription requested on time but not received at dispensary</v>
      </c>
      <c r="O566" s="56" t="str">
        <f>Table1[Full Reference Number]&amp;" - "&amp;Table1[Final Code level Name]</f>
        <v>4.4.7 - Prescription requested on time but not received at dispensary</v>
      </c>
      <c r="P566" s="60"/>
      <c r="Q566" s="52" t="s">
        <v>1747</v>
      </c>
      <c r="R566" s="52" t="s">
        <v>47</v>
      </c>
      <c r="S566" s="52" t="s">
        <v>1726</v>
      </c>
      <c r="T566" s="52" t="s">
        <v>1561</v>
      </c>
      <c r="U566" s="52" t="s">
        <v>1561</v>
      </c>
      <c r="V566" s="52" t="s">
        <v>1746</v>
      </c>
      <c r="W566" s="52" t="s">
        <v>1561</v>
      </c>
      <c r="X566" s="52" t="s">
        <v>1746</v>
      </c>
      <c r="Y566" s="52" t="s">
        <v>1561</v>
      </c>
      <c r="Z566" s="52" t="s">
        <v>1746</v>
      </c>
      <c r="AA566" s="52" t="str">
        <f>Table1[[#This Row],[Standard code for all incident types (Y/N)]]</f>
        <v>Yes</v>
      </c>
      <c r="AB566" s="52" t="str">
        <f>Table1[[#This Row],[Standard Opt/Mandatory]]</f>
        <v>Opt</v>
      </c>
      <c r="AC566" s="52" t="str">
        <f>Table1[[#This Row],[Standard code for all incident types (Y/N)]]</f>
        <v>Yes</v>
      </c>
      <c r="AD566" s="52" t="str">
        <f>Table1[[#This Row],[Standard Opt/Mandatory]]</f>
        <v>Opt</v>
      </c>
      <c r="AE566" s="52" t="s">
        <v>1561</v>
      </c>
      <c r="AF566" s="52" t="s">
        <v>1746</v>
      </c>
      <c r="AG566" s="52"/>
    </row>
    <row r="567" spans="1:33" ht="15" customHeight="1" x14ac:dyDescent="0.25">
      <c r="A567" s="52">
        <f t="shared" si="195"/>
        <v>4</v>
      </c>
      <c r="B567" s="52">
        <f t="shared" si="196"/>
        <v>4</v>
      </c>
      <c r="C567" s="52">
        <f t="shared" si="197"/>
        <v>8</v>
      </c>
      <c r="D567" s="52" t="str">
        <f t="shared" si="198"/>
        <v/>
      </c>
      <c r="E567" s="61" t="str">
        <f t="shared" si="189"/>
        <v>4.4.8</v>
      </c>
      <c r="F567" s="52" t="s">
        <v>2695</v>
      </c>
      <c r="G567" s="52" t="str">
        <f t="shared" si="199"/>
        <v>4 - Process based codes</v>
      </c>
      <c r="H567" s="52" t="s">
        <v>2711</v>
      </c>
      <c r="I567" s="52" t="str">
        <f t="shared" si="200"/>
        <v>4.4 - Prescription management</v>
      </c>
      <c r="J567" s="52" t="s">
        <v>1222</v>
      </c>
      <c r="K567" s="52" t="str">
        <f t="shared" si="201"/>
        <v>4.4.8 - Prescription received on time but data entry missed operational cut-off</v>
      </c>
      <c r="L567" s="52"/>
      <c r="M567" s="52" t="str">
        <f t="shared" si="202"/>
        <v/>
      </c>
      <c r="N567" s="56" t="str">
        <f t="shared" si="203"/>
        <v>Prescription received on time but data entry missed operational cut-off</v>
      </c>
      <c r="O567" s="56" t="str">
        <f>Table1[Full Reference Number]&amp;" - "&amp;Table1[Final Code level Name]</f>
        <v>4.4.8 - Prescription received on time but data entry missed operational cut-off</v>
      </c>
      <c r="P567" s="60"/>
      <c r="Q567" s="52" t="s">
        <v>1747</v>
      </c>
      <c r="R567" s="52" t="s">
        <v>47</v>
      </c>
      <c r="S567" s="52" t="s">
        <v>1726</v>
      </c>
      <c r="T567" s="52" t="s">
        <v>1561</v>
      </c>
      <c r="U567" s="52" t="s">
        <v>1561</v>
      </c>
      <c r="V567" s="52" t="s">
        <v>1746</v>
      </c>
      <c r="W567" s="52" t="s">
        <v>1561</v>
      </c>
      <c r="X567" s="52" t="s">
        <v>1746</v>
      </c>
      <c r="Y567" s="52" t="s">
        <v>1561</v>
      </c>
      <c r="Z567" s="52" t="s">
        <v>1746</v>
      </c>
      <c r="AA567" s="52" t="str">
        <f>Table1[[#This Row],[Standard code for all incident types (Y/N)]]</f>
        <v>Yes</v>
      </c>
      <c r="AB567" s="52" t="str">
        <f>Table1[[#This Row],[Standard Opt/Mandatory]]</f>
        <v>Opt</v>
      </c>
      <c r="AC567" s="52" t="str">
        <f>Table1[[#This Row],[Standard code for all incident types (Y/N)]]</f>
        <v>Yes</v>
      </c>
      <c r="AD567" s="52" t="str">
        <f>Table1[[#This Row],[Standard Opt/Mandatory]]</f>
        <v>Opt</v>
      </c>
      <c r="AE567" s="52" t="s">
        <v>1561</v>
      </c>
      <c r="AF567" s="52" t="s">
        <v>1746</v>
      </c>
      <c r="AG567" s="52"/>
    </row>
    <row r="568" spans="1:33" ht="15" customHeight="1" x14ac:dyDescent="0.25">
      <c r="A568" s="52">
        <f t="shared" si="195"/>
        <v>4</v>
      </c>
      <c r="B568" s="52">
        <f t="shared" si="196"/>
        <v>4</v>
      </c>
      <c r="C568" s="52">
        <f t="shared" si="197"/>
        <v>9</v>
      </c>
      <c r="D568" s="52" t="str">
        <f t="shared" si="198"/>
        <v/>
      </c>
      <c r="E568" s="61" t="str">
        <f t="shared" si="189"/>
        <v>4.4.9</v>
      </c>
      <c r="F568" s="52" t="s">
        <v>2695</v>
      </c>
      <c r="G568" s="52" t="str">
        <f t="shared" si="199"/>
        <v>4 - Process based codes</v>
      </c>
      <c r="H568" s="52" t="s">
        <v>2711</v>
      </c>
      <c r="I568" s="52" t="str">
        <f t="shared" si="200"/>
        <v>4.4 - Prescription management</v>
      </c>
      <c r="J568" s="52" t="s">
        <v>1223</v>
      </c>
      <c r="K568" s="52" t="str">
        <f t="shared" si="201"/>
        <v>4.4.9 - Prescription entry not checked and approved in time for dispensing</v>
      </c>
      <c r="L568" s="52"/>
      <c r="M568" s="52" t="str">
        <f t="shared" si="202"/>
        <v/>
      </c>
      <c r="N568" s="56" t="str">
        <f t="shared" si="203"/>
        <v>Prescription entry not checked and approved in time for dispensing</v>
      </c>
      <c r="O568" s="56" t="str">
        <f>Table1[Full Reference Number]&amp;" - "&amp;Table1[Final Code level Name]</f>
        <v>4.4.9 - Prescription entry not checked and approved in time for dispensing</v>
      </c>
      <c r="P568" s="60"/>
      <c r="Q568" s="52" t="s">
        <v>1747</v>
      </c>
      <c r="R568" s="52" t="s">
        <v>47</v>
      </c>
      <c r="S568" s="52" t="s">
        <v>1726</v>
      </c>
      <c r="T568" s="52" t="s">
        <v>1561</v>
      </c>
      <c r="U568" s="52" t="s">
        <v>1561</v>
      </c>
      <c r="V568" s="52" t="s">
        <v>1746</v>
      </c>
      <c r="W568" s="52" t="s">
        <v>1561</v>
      </c>
      <c r="X568" s="52" t="s">
        <v>1746</v>
      </c>
      <c r="Y568" s="52" t="s">
        <v>1561</v>
      </c>
      <c r="Z568" s="52" t="s">
        <v>1746</v>
      </c>
      <c r="AA568" s="52" t="str">
        <f>Table1[[#This Row],[Standard code for all incident types (Y/N)]]</f>
        <v>Yes</v>
      </c>
      <c r="AB568" s="52" t="str">
        <f>Table1[[#This Row],[Standard Opt/Mandatory]]</f>
        <v>Opt</v>
      </c>
      <c r="AC568" s="52" t="str">
        <f>Table1[[#This Row],[Standard code for all incident types (Y/N)]]</f>
        <v>Yes</v>
      </c>
      <c r="AD568" s="52" t="str">
        <f>Table1[[#This Row],[Standard Opt/Mandatory]]</f>
        <v>Opt</v>
      </c>
      <c r="AE568" s="52" t="s">
        <v>1561</v>
      </c>
      <c r="AF568" s="52" t="s">
        <v>1746</v>
      </c>
      <c r="AG568" s="52"/>
    </row>
    <row r="569" spans="1:33" s="49" customFormat="1" ht="15" customHeight="1" x14ac:dyDescent="0.25">
      <c r="A569" s="52">
        <f t="shared" si="195"/>
        <v>4</v>
      </c>
      <c r="B569" s="52">
        <f t="shared" si="196"/>
        <v>4</v>
      </c>
      <c r="C569" s="52">
        <f t="shared" si="197"/>
        <v>10</v>
      </c>
      <c r="D569" s="52" t="str">
        <f t="shared" si="198"/>
        <v/>
      </c>
      <c r="E569" s="61" t="str">
        <f t="shared" si="189"/>
        <v>4.4.10</v>
      </c>
      <c r="F569" s="52" t="s">
        <v>2695</v>
      </c>
      <c r="G569" s="52" t="str">
        <f t="shared" si="199"/>
        <v>4 - Process based codes</v>
      </c>
      <c r="H569" s="52" t="s">
        <v>2711</v>
      </c>
      <c r="I569" s="52" t="str">
        <f t="shared" si="200"/>
        <v>4.4 - Prescription management</v>
      </c>
      <c r="J569" s="52" t="s">
        <v>2768</v>
      </c>
      <c r="K569" s="52" t="str">
        <f t="shared" si="201"/>
        <v>4.4.10 - Unclassified rx managmenet failure</v>
      </c>
      <c r="L569" s="52"/>
      <c r="M569" s="52" t="str">
        <f t="shared" si="202"/>
        <v/>
      </c>
      <c r="N569" s="56" t="str">
        <f t="shared" si="203"/>
        <v>Unclassified rx managmenet failure</v>
      </c>
      <c r="O569" s="56" t="str">
        <f>Table1[Full Reference Number]&amp;" - "&amp;Table1[Final Code level Name]</f>
        <v>4.4.10 - Unclassified rx managmenet failure</v>
      </c>
      <c r="P569" s="60"/>
      <c r="Q569" s="52" t="s">
        <v>1747</v>
      </c>
      <c r="R569" s="52" t="s">
        <v>47</v>
      </c>
      <c r="S569" s="52" t="s">
        <v>1726</v>
      </c>
      <c r="T569" s="52" t="s">
        <v>1561</v>
      </c>
      <c r="U569" s="52" t="str">
        <f>Table1[[#This Row],[Standard code for all incident types (Y/N)]]</f>
        <v>Yes</v>
      </c>
      <c r="V569" s="52" t="s">
        <v>1726</v>
      </c>
      <c r="W569" s="52" t="str">
        <f>Table1[[#This Row],[Standard code for all incident types (Y/N)]]</f>
        <v>Yes</v>
      </c>
      <c r="X569" s="52" t="str">
        <f>Table1[[#This Row],[Standard Opt/Mandatory]]</f>
        <v>Opt</v>
      </c>
      <c r="Y569" s="52" t="str">
        <f>Table1[[#This Row],[Standard code for all incident types (Y/N)]]</f>
        <v>Yes</v>
      </c>
      <c r="Z569" s="52" t="str">
        <f>Table1[[#This Row],[Standard Opt/Mandatory]]</f>
        <v>Opt</v>
      </c>
      <c r="AA569" s="52" t="str">
        <f>Table1[[#This Row],[Standard code for all incident types (Y/N)]]</f>
        <v>Yes</v>
      </c>
      <c r="AB569" s="52" t="str">
        <f>Table1[[#This Row],[Standard Opt/Mandatory]]</f>
        <v>Opt</v>
      </c>
      <c r="AC569" s="52" t="str">
        <f>Table1[[#This Row],[Standard code for all incident types (Y/N)]]</f>
        <v>Yes</v>
      </c>
      <c r="AD569" s="52" t="str">
        <f>Table1[[#This Row],[Standard Opt/Mandatory]]</f>
        <v>Opt</v>
      </c>
      <c r="AE569" s="52" t="str">
        <f>Table1[[#This Row],[Standard code for all incident types (Y/N)]]</f>
        <v>Yes</v>
      </c>
      <c r="AF569" s="52" t="str">
        <f>Table1[[#This Row],[Standard Opt/Mandatory]]</f>
        <v>Opt</v>
      </c>
      <c r="AG569" s="52"/>
    </row>
    <row r="570" spans="1:33" s="49" customFormat="1" ht="15" customHeight="1" x14ac:dyDescent="0.25">
      <c r="A570" s="52">
        <f t="shared" si="195"/>
        <v>4</v>
      </c>
      <c r="B570" s="52">
        <f t="shared" si="196"/>
        <v>5</v>
      </c>
      <c r="C570" s="52" t="str">
        <f t="shared" si="197"/>
        <v/>
      </c>
      <c r="D570" s="52" t="str">
        <f t="shared" si="198"/>
        <v/>
      </c>
      <c r="E570" s="61" t="str">
        <f t="shared" si="189"/>
        <v>4.5</v>
      </c>
      <c r="F570" s="52" t="s">
        <v>2695</v>
      </c>
      <c r="G570" s="52" t="str">
        <f t="shared" si="199"/>
        <v>4 - Process based codes</v>
      </c>
      <c r="H570" s="52" t="s">
        <v>2712</v>
      </c>
      <c r="I570" s="52" t="str">
        <f t="shared" si="200"/>
        <v>4.5 - Purchasing / warehouse / manufacturing</v>
      </c>
      <c r="J570" s="52"/>
      <c r="K570" s="52" t="str">
        <f t="shared" si="201"/>
        <v/>
      </c>
      <c r="L570" s="52"/>
      <c r="M570" s="52" t="str">
        <f t="shared" si="202"/>
        <v/>
      </c>
      <c r="N570" s="56" t="str">
        <f t="shared" si="203"/>
        <v>Purchasing / warehouse / manufacturing</v>
      </c>
      <c r="O570" s="56" t="str">
        <f>Table1[Full Reference Number]&amp;" - "&amp;Table1[Final Code level Name]</f>
        <v>4.5 - Purchasing / warehouse / manufacturing</v>
      </c>
      <c r="P570" s="60" t="s">
        <v>1535</v>
      </c>
      <c r="Q570" s="52" t="s">
        <v>837</v>
      </c>
      <c r="R570" s="52" t="s">
        <v>47</v>
      </c>
      <c r="S570" s="52" t="s">
        <v>1730</v>
      </c>
      <c r="T570" s="52" t="s">
        <v>1561</v>
      </c>
      <c r="U570" s="52" t="str">
        <f>Table1[[#This Row],[Standard code for all incident types (Y/N)]]</f>
        <v>Yes</v>
      </c>
      <c r="V570" s="52" t="s">
        <v>1730</v>
      </c>
      <c r="W570" s="52" t="str">
        <f>Table1[[#This Row],[Standard code for all incident types (Y/N)]]</f>
        <v>Yes</v>
      </c>
      <c r="X570" s="52" t="str">
        <f>Table1[[#This Row],[Standard Opt/Mandatory]]</f>
        <v>Man unless N/a</v>
      </c>
      <c r="Y570" s="52" t="str">
        <f>Table1[[#This Row],[Standard code for all incident types (Y/N)]]</f>
        <v>Yes</v>
      </c>
      <c r="Z570" s="52" t="str">
        <f>Table1[[#This Row],[Standard Opt/Mandatory]]</f>
        <v>Man unless N/a</v>
      </c>
      <c r="AA570" s="52" t="str">
        <f>Table1[[#This Row],[Standard code for all incident types (Y/N)]]</f>
        <v>Yes</v>
      </c>
      <c r="AB570" s="52" t="str">
        <f>Table1[[#This Row],[Standard Opt/Mandatory]]</f>
        <v>Man unless N/a</v>
      </c>
      <c r="AC570" s="52" t="str">
        <f>Table1[[#This Row],[Standard code for all incident types (Y/N)]]</f>
        <v>Yes</v>
      </c>
      <c r="AD570" s="52" t="str">
        <f>Table1[[#This Row],[Standard Opt/Mandatory]]</f>
        <v>Man unless N/a</v>
      </c>
      <c r="AE570" s="52" t="str">
        <f>Table1[[#This Row],[Standard code for all incident types (Y/N)]]</f>
        <v>Yes</v>
      </c>
      <c r="AF570" s="52" t="str">
        <f>Table1[[#This Row],[Standard Opt/Mandatory]]</f>
        <v>Man unless N/a</v>
      </c>
      <c r="AG570" s="52" t="s">
        <v>2672</v>
      </c>
    </row>
    <row r="571" spans="1:33" ht="15" customHeight="1" x14ac:dyDescent="0.25">
      <c r="A571" s="52">
        <f t="shared" si="195"/>
        <v>4</v>
      </c>
      <c r="B571" s="52">
        <f t="shared" si="196"/>
        <v>5</v>
      </c>
      <c r="C571" s="52">
        <f t="shared" si="197"/>
        <v>1</v>
      </c>
      <c r="D571" s="52" t="str">
        <f t="shared" si="198"/>
        <v/>
      </c>
      <c r="E571" s="61" t="str">
        <f t="shared" si="189"/>
        <v>4.5.1</v>
      </c>
      <c r="F571" s="52" t="s">
        <v>2695</v>
      </c>
      <c r="G571" s="52" t="str">
        <f t="shared" si="199"/>
        <v>4 - Process based codes</v>
      </c>
      <c r="H571" s="52" t="s">
        <v>2712</v>
      </c>
      <c r="I571" s="52" t="str">
        <f t="shared" si="200"/>
        <v>4.5 - Purchasing / warehouse / manufacturing</v>
      </c>
      <c r="J571" s="52" t="s">
        <v>1225</v>
      </c>
      <c r="K571" s="52" t="str">
        <f t="shared" si="201"/>
        <v>4.5.1 - Product not available within normal lead time</v>
      </c>
      <c r="L571" s="52"/>
      <c r="M571" s="52" t="str">
        <f t="shared" si="202"/>
        <v/>
      </c>
      <c r="N571" s="56" t="str">
        <f t="shared" si="203"/>
        <v>Product not available within normal lead time</v>
      </c>
      <c r="O571" s="56" t="str">
        <f>Table1[Full Reference Number]&amp;" - "&amp;Table1[Final Code level Name]</f>
        <v>4.5.1 - Product not available within normal lead time</v>
      </c>
      <c r="P571" s="56"/>
      <c r="Q571" s="52" t="s">
        <v>1747</v>
      </c>
      <c r="R571" s="52" t="s">
        <v>47</v>
      </c>
      <c r="S571" s="52" t="s">
        <v>1726</v>
      </c>
      <c r="T571" s="52" t="s">
        <v>1561</v>
      </c>
      <c r="U571" s="52" t="s">
        <v>1561</v>
      </c>
      <c r="V571" s="52" t="s">
        <v>1746</v>
      </c>
      <c r="W571" s="52" t="s">
        <v>1561</v>
      </c>
      <c r="X571" s="52" t="s">
        <v>1746</v>
      </c>
      <c r="Y571" s="52" t="s">
        <v>1561</v>
      </c>
      <c r="Z571" s="52" t="s">
        <v>1746</v>
      </c>
      <c r="AA571" s="52" t="str">
        <f>Table1[[#This Row],[Standard code for all incident types (Y/N)]]</f>
        <v>Yes</v>
      </c>
      <c r="AB571" s="52" t="str">
        <f>Table1[[#This Row],[Standard Opt/Mandatory]]</f>
        <v>Opt</v>
      </c>
      <c r="AC571" s="52" t="str">
        <f>Table1[[#This Row],[Standard code for all incident types (Y/N)]]</f>
        <v>Yes</v>
      </c>
      <c r="AD571" s="52" t="str">
        <f>Table1[[#This Row],[Standard Opt/Mandatory]]</f>
        <v>Opt</v>
      </c>
      <c r="AE571" s="52" t="s">
        <v>1561</v>
      </c>
      <c r="AF571" s="52" t="s">
        <v>1746</v>
      </c>
      <c r="AG571" s="52"/>
    </row>
    <row r="572" spans="1:33" ht="15" customHeight="1" x14ac:dyDescent="0.25">
      <c r="A572" s="52">
        <f t="shared" si="195"/>
        <v>4</v>
      </c>
      <c r="B572" s="52">
        <f t="shared" si="196"/>
        <v>5</v>
      </c>
      <c r="C572" s="52">
        <f t="shared" si="197"/>
        <v>2</v>
      </c>
      <c r="D572" s="52" t="str">
        <f t="shared" si="198"/>
        <v/>
      </c>
      <c r="E572" s="61" t="str">
        <f t="shared" si="189"/>
        <v>4.5.2</v>
      </c>
      <c r="F572" s="52" t="s">
        <v>2695</v>
      </c>
      <c r="G572" s="52" t="str">
        <f t="shared" si="199"/>
        <v>4 - Process based codes</v>
      </c>
      <c r="H572" s="52" t="s">
        <v>2712</v>
      </c>
      <c r="I572" s="52" t="str">
        <f t="shared" si="200"/>
        <v>4.5 - Purchasing / warehouse / manufacturing</v>
      </c>
      <c r="J572" s="52" t="s">
        <v>1226</v>
      </c>
      <c r="K572" s="52" t="str">
        <f t="shared" si="201"/>
        <v>4.5.2 - Product not ordered in time</v>
      </c>
      <c r="L572" s="52"/>
      <c r="M572" s="52" t="str">
        <f t="shared" si="202"/>
        <v/>
      </c>
      <c r="N572" s="56" t="str">
        <f t="shared" si="203"/>
        <v>Product not ordered in time</v>
      </c>
      <c r="O572" s="56" t="str">
        <f>Table1[Full Reference Number]&amp;" - "&amp;Table1[Final Code level Name]</f>
        <v>4.5.2 - Product not ordered in time</v>
      </c>
      <c r="P572" s="56"/>
      <c r="Q572" s="52" t="s">
        <v>1747</v>
      </c>
      <c r="R572" s="52" t="s">
        <v>47</v>
      </c>
      <c r="S572" s="52" t="s">
        <v>1726</v>
      </c>
      <c r="T572" s="52" t="s">
        <v>1561</v>
      </c>
      <c r="U572" s="52" t="s">
        <v>1561</v>
      </c>
      <c r="V572" s="52" t="s">
        <v>1746</v>
      </c>
      <c r="W572" s="52" t="s">
        <v>1561</v>
      </c>
      <c r="X572" s="52" t="s">
        <v>1746</v>
      </c>
      <c r="Y572" s="52" t="s">
        <v>1561</v>
      </c>
      <c r="Z572" s="52" t="s">
        <v>1746</v>
      </c>
      <c r="AA572" s="52" t="str">
        <f>Table1[[#This Row],[Standard code for all incident types (Y/N)]]</f>
        <v>Yes</v>
      </c>
      <c r="AB572" s="52" t="str">
        <f>Table1[[#This Row],[Standard Opt/Mandatory]]</f>
        <v>Opt</v>
      </c>
      <c r="AC572" s="52" t="str">
        <f>Table1[[#This Row],[Standard code for all incident types (Y/N)]]</f>
        <v>Yes</v>
      </c>
      <c r="AD572" s="52" t="str">
        <f>Table1[[#This Row],[Standard Opt/Mandatory]]</f>
        <v>Opt</v>
      </c>
      <c r="AE572" s="52" t="s">
        <v>1561</v>
      </c>
      <c r="AF572" s="52" t="s">
        <v>1746</v>
      </c>
      <c r="AG572" s="52"/>
    </row>
    <row r="573" spans="1:33" ht="15" customHeight="1" x14ac:dyDescent="0.25">
      <c r="A573" s="52">
        <f t="shared" si="195"/>
        <v>4</v>
      </c>
      <c r="B573" s="52">
        <f t="shared" si="196"/>
        <v>5</v>
      </c>
      <c r="C573" s="52">
        <f t="shared" si="197"/>
        <v>3</v>
      </c>
      <c r="D573" s="52" t="str">
        <f t="shared" si="198"/>
        <v/>
      </c>
      <c r="E573" s="61" t="str">
        <f t="shared" si="189"/>
        <v>4.5.3</v>
      </c>
      <c r="F573" s="52" t="s">
        <v>2695</v>
      </c>
      <c r="G573" s="52" t="str">
        <f t="shared" si="199"/>
        <v>4 - Process based codes</v>
      </c>
      <c r="H573" s="52" t="s">
        <v>2712</v>
      </c>
      <c r="I573" s="52" t="str">
        <f t="shared" si="200"/>
        <v>4.5 - Purchasing / warehouse / manufacturing</v>
      </c>
      <c r="J573" s="52" t="s">
        <v>1227</v>
      </c>
      <c r="K573" s="52" t="str">
        <f t="shared" si="201"/>
        <v>4.5.3 - Ordered in time but delivery late</v>
      </c>
      <c r="L573" s="52"/>
      <c r="M573" s="52" t="str">
        <f t="shared" si="202"/>
        <v/>
      </c>
      <c r="N573" s="56" t="str">
        <f t="shared" si="203"/>
        <v>Ordered in time but delivery late</v>
      </c>
      <c r="O573" s="56" t="str">
        <f>Table1[Full Reference Number]&amp;" - "&amp;Table1[Final Code level Name]</f>
        <v>4.5.3 - Ordered in time but delivery late</v>
      </c>
      <c r="P573" s="56"/>
      <c r="Q573" s="52" t="s">
        <v>1747</v>
      </c>
      <c r="R573" s="52" t="s">
        <v>47</v>
      </c>
      <c r="S573" s="52" t="s">
        <v>1726</v>
      </c>
      <c r="T573" s="52" t="s">
        <v>1561</v>
      </c>
      <c r="U573" s="52" t="s">
        <v>1561</v>
      </c>
      <c r="V573" s="52" t="s">
        <v>1746</v>
      </c>
      <c r="W573" s="52" t="s">
        <v>1561</v>
      </c>
      <c r="X573" s="52" t="s">
        <v>1746</v>
      </c>
      <c r="Y573" s="52" t="s">
        <v>1561</v>
      </c>
      <c r="Z573" s="52" t="s">
        <v>1746</v>
      </c>
      <c r="AA573" s="52" t="str">
        <f>Table1[[#This Row],[Standard code for all incident types (Y/N)]]</f>
        <v>Yes</v>
      </c>
      <c r="AB573" s="52" t="str">
        <f>Table1[[#This Row],[Standard Opt/Mandatory]]</f>
        <v>Opt</v>
      </c>
      <c r="AC573" s="52" t="str">
        <f>Table1[[#This Row],[Standard code for all incident types (Y/N)]]</f>
        <v>Yes</v>
      </c>
      <c r="AD573" s="52" t="str">
        <f>Table1[[#This Row],[Standard Opt/Mandatory]]</f>
        <v>Opt</v>
      </c>
      <c r="AE573" s="52" t="s">
        <v>1561</v>
      </c>
      <c r="AF573" s="52" t="s">
        <v>1746</v>
      </c>
      <c r="AG573" s="52"/>
    </row>
    <row r="574" spans="1:33" ht="15" customHeight="1" x14ac:dyDescent="0.25">
      <c r="A574" s="52">
        <f t="shared" si="195"/>
        <v>4</v>
      </c>
      <c r="B574" s="52">
        <f t="shared" si="196"/>
        <v>5</v>
      </c>
      <c r="C574" s="52">
        <f t="shared" si="197"/>
        <v>4</v>
      </c>
      <c r="D574" s="52" t="str">
        <f t="shared" si="198"/>
        <v/>
      </c>
      <c r="E574" s="61" t="str">
        <f t="shared" si="189"/>
        <v>4.5.4</v>
      </c>
      <c r="F574" s="52" t="s">
        <v>2695</v>
      </c>
      <c r="G574" s="52" t="str">
        <f t="shared" si="199"/>
        <v>4 - Process based codes</v>
      </c>
      <c r="H574" s="52" t="s">
        <v>2712</v>
      </c>
      <c r="I574" s="52" t="str">
        <f t="shared" si="200"/>
        <v>4.5 - Purchasing / warehouse / manufacturing</v>
      </c>
      <c r="J574" s="52" t="s">
        <v>2769</v>
      </c>
      <c r="K574" s="52" t="str">
        <f t="shared" si="201"/>
        <v>4.5.4 - Goods / supplier delivery refused - no booking in slot</v>
      </c>
      <c r="L574" s="52"/>
      <c r="M574" s="52" t="str">
        <f t="shared" si="202"/>
        <v/>
      </c>
      <c r="N574" s="56" t="str">
        <f t="shared" si="203"/>
        <v>Goods / supplier delivery refused - no booking in slot</v>
      </c>
      <c r="O574" s="56" t="str">
        <f>Table1[Full Reference Number]&amp;" - "&amp;Table1[Final Code level Name]</f>
        <v>4.5.4 - Goods / supplier delivery refused - no booking in slot</v>
      </c>
      <c r="P574" s="56"/>
      <c r="Q574" s="52" t="s">
        <v>1747</v>
      </c>
      <c r="R574" s="52" t="s">
        <v>47</v>
      </c>
      <c r="S574" s="52" t="s">
        <v>1726</v>
      </c>
      <c r="T574" s="52" t="s">
        <v>1561</v>
      </c>
      <c r="U574" s="52" t="s">
        <v>1561</v>
      </c>
      <c r="V574" s="52" t="s">
        <v>1746</v>
      </c>
      <c r="W574" s="52" t="s">
        <v>1561</v>
      </c>
      <c r="X574" s="52" t="s">
        <v>1746</v>
      </c>
      <c r="Y574" s="52" t="s">
        <v>1561</v>
      </c>
      <c r="Z574" s="52" t="s">
        <v>1746</v>
      </c>
      <c r="AA574" s="52" t="str">
        <f>Table1[[#This Row],[Standard code for all incident types (Y/N)]]</f>
        <v>Yes</v>
      </c>
      <c r="AB574" s="52" t="str">
        <f>Table1[[#This Row],[Standard Opt/Mandatory]]</f>
        <v>Opt</v>
      </c>
      <c r="AC574" s="52" t="str">
        <f>Table1[[#This Row],[Standard code for all incident types (Y/N)]]</f>
        <v>Yes</v>
      </c>
      <c r="AD574" s="52" t="str">
        <f>Table1[[#This Row],[Standard Opt/Mandatory]]</f>
        <v>Opt</v>
      </c>
      <c r="AE574" s="52" t="s">
        <v>1561</v>
      </c>
      <c r="AF574" s="52" t="s">
        <v>1746</v>
      </c>
      <c r="AG574" s="52"/>
    </row>
    <row r="575" spans="1:33" ht="15" customHeight="1" x14ac:dyDescent="0.25">
      <c r="A575" s="52">
        <f t="shared" si="195"/>
        <v>4</v>
      </c>
      <c r="B575" s="52">
        <f t="shared" si="196"/>
        <v>5</v>
      </c>
      <c r="C575" s="52">
        <f t="shared" si="197"/>
        <v>5</v>
      </c>
      <c r="D575" s="52" t="str">
        <f t="shared" si="198"/>
        <v/>
      </c>
      <c r="E575" s="61" t="str">
        <f t="shared" si="189"/>
        <v>4.5.5</v>
      </c>
      <c r="F575" s="52" t="s">
        <v>2695</v>
      </c>
      <c r="G575" s="52" t="str">
        <f t="shared" si="199"/>
        <v>4 - Process based codes</v>
      </c>
      <c r="H575" s="52" t="s">
        <v>2712</v>
      </c>
      <c r="I575" s="52" t="str">
        <f t="shared" si="200"/>
        <v>4.5 - Purchasing / warehouse / manufacturing</v>
      </c>
      <c r="J575" s="52" t="s">
        <v>2770</v>
      </c>
      <c r="K575" s="52" t="str">
        <f t="shared" si="201"/>
        <v>4.5.5 - Goods / supplier delivery refused – excluding no booking in slot</v>
      </c>
      <c r="L575" s="52"/>
      <c r="M575" s="52" t="str">
        <f t="shared" si="202"/>
        <v/>
      </c>
      <c r="N575" s="56" t="str">
        <f t="shared" si="203"/>
        <v>Goods / supplier delivery refused – excluding no booking in slot</v>
      </c>
      <c r="O575" s="56" t="str">
        <f>Table1[Full Reference Number]&amp;" - "&amp;Table1[Final Code level Name]</f>
        <v>4.5.5 - Goods / supplier delivery refused – excluding no booking in slot</v>
      </c>
      <c r="P575" s="56"/>
      <c r="Q575" s="52" t="s">
        <v>1747</v>
      </c>
      <c r="R575" s="52" t="s">
        <v>47</v>
      </c>
      <c r="S575" s="52" t="s">
        <v>1726</v>
      </c>
      <c r="T575" s="52" t="s">
        <v>1561</v>
      </c>
      <c r="U575" s="52" t="s">
        <v>1561</v>
      </c>
      <c r="V575" s="52" t="s">
        <v>1746</v>
      </c>
      <c r="W575" s="52" t="s">
        <v>1561</v>
      </c>
      <c r="X575" s="52" t="s">
        <v>1746</v>
      </c>
      <c r="Y575" s="52" t="s">
        <v>1561</v>
      </c>
      <c r="Z575" s="52" t="s">
        <v>1746</v>
      </c>
      <c r="AA575" s="52" t="str">
        <f>Table1[[#This Row],[Standard code for all incident types (Y/N)]]</f>
        <v>Yes</v>
      </c>
      <c r="AB575" s="52" t="str">
        <f>Table1[[#This Row],[Standard Opt/Mandatory]]</f>
        <v>Opt</v>
      </c>
      <c r="AC575" s="52" t="str">
        <f>Table1[[#This Row],[Standard code for all incident types (Y/N)]]</f>
        <v>Yes</v>
      </c>
      <c r="AD575" s="52" t="str">
        <f>Table1[[#This Row],[Standard Opt/Mandatory]]</f>
        <v>Opt</v>
      </c>
      <c r="AE575" s="52" t="s">
        <v>1561</v>
      </c>
      <c r="AF575" s="52" t="s">
        <v>1746</v>
      </c>
      <c r="AG575" s="52"/>
    </row>
    <row r="576" spans="1:33" ht="15" customHeight="1" x14ac:dyDescent="0.25">
      <c r="A576" s="52">
        <f t="shared" si="195"/>
        <v>4</v>
      </c>
      <c r="B576" s="52">
        <f t="shared" si="196"/>
        <v>5</v>
      </c>
      <c r="C576" s="52">
        <f t="shared" si="197"/>
        <v>6</v>
      </c>
      <c r="D576" s="52" t="str">
        <f t="shared" si="198"/>
        <v/>
      </c>
      <c r="E576" s="61" t="str">
        <f t="shared" si="189"/>
        <v>4.5.6</v>
      </c>
      <c r="F576" s="52" t="s">
        <v>2695</v>
      </c>
      <c r="G576" s="52" t="str">
        <f t="shared" si="199"/>
        <v>4 - Process based codes</v>
      </c>
      <c r="H576" s="52" t="s">
        <v>2712</v>
      </c>
      <c r="I576" s="52" t="str">
        <f t="shared" si="200"/>
        <v>4.5 - Purchasing / warehouse / manufacturing</v>
      </c>
      <c r="J576" s="52" t="s">
        <v>1230</v>
      </c>
      <c r="K576" s="52" t="str">
        <f t="shared" si="201"/>
        <v>4.5.6 - Goods-in delay</v>
      </c>
      <c r="L576" s="52"/>
      <c r="M576" s="52" t="str">
        <f t="shared" si="202"/>
        <v/>
      </c>
      <c r="N576" s="56" t="str">
        <f t="shared" si="203"/>
        <v>Goods-in delay</v>
      </c>
      <c r="O576" s="56" t="str">
        <f>Table1[Full Reference Number]&amp;" - "&amp;Table1[Final Code level Name]</f>
        <v>4.5.6 - Goods-in delay</v>
      </c>
      <c r="P576" s="56"/>
      <c r="Q576" s="52" t="s">
        <v>1747</v>
      </c>
      <c r="R576" s="52" t="s">
        <v>47</v>
      </c>
      <c r="S576" s="52" t="s">
        <v>1726</v>
      </c>
      <c r="T576" s="52" t="s">
        <v>1561</v>
      </c>
      <c r="U576" s="52" t="s">
        <v>1561</v>
      </c>
      <c r="V576" s="52" t="s">
        <v>1746</v>
      </c>
      <c r="W576" s="52" t="s">
        <v>1561</v>
      </c>
      <c r="X576" s="52" t="s">
        <v>1746</v>
      </c>
      <c r="Y576" s="52" t="s">
        <v>1561</v>
      </c>
      <c r="Z576" s="52" t="s">
        <v>1746</v>
      </c>
      <c r="AA576" s="52" t="str">
        <f>Table1[[#This Row],[Standard code for all incident types (Y/N)]]</f>
        <v>Yes</v>
      </c>
      <c r="AB576" s="52" t="str">
        <f>Table1[[#This Row],[Standard Opt/Mandatory]]</f>
        <v>Opt</v>
      </c>
      <c r="AC576" s="52" t="str">
        <f>Table1[[#This Row],[Standard code for all incident types (Y/N)]]</f>
        <v>Yes</v>
      </c>
      <c r="AD576" s="52" t="str">
        <f>Table1[[#This Row],[Standard Opt/Mandatory]]</f>
        <v>Opt</v>
      </c>
      <c r="AE576" s="52" t="s">
        <v>1561</v>
      </c>
      <c r="AF576" s="52" t="s">
        <v>1746</v>
      </c>
      <c r="AG576" s="52"/>
    </row>
    <row r="577" spans="1:33" ht="15" customHeight="1" x14ac:dyDescent="0.25">
      <c r="A577" s="52">
        <f t="shared" si="195"/>
        <v>4</v>
      </c>
      <c r="B577" s="52">
        <f t="shared" si="196"/>
        <v>5</v>
      </c>
      <c r="C577" s="52">
        <f t="shared" si="197"/>
        <v>7</v>
      </c>
      <c r="D577" s="52" t="str">
        <f t="shared" si="198"/>
        <v/>
      </c>
      <c r="E577" s="61" t="str">
        <f t="shared" si="189"/>
        <v>4.5.7</v>
      </c>
      <c r="F577" s="52" t="s">
        <v>2695</v>
      </c>
      <c r="G577" s="52" t="str">
        <f t="shared" si="199"/>
        <v>4 - Process based codes</v>
      </c>
      <c r="H577" s="52" t="s">
        <v>2712</v>
      </c>
      <c r="I577" s="52" t="str">
        <f t="shared" si="200"/>
        <v>4.5 - Purchasing / warehouse / manufacturing</v>
      </c>
      <c r="J577" s="52" t="s">
        <v>1231</v>
      </c>
      <c r="K577" s="52" t="str">
        <f t="shared" si="201"/>
        <v>4.5.7 - Stock arrived quarantined / damaged</v>
      </c>
      <c r="L577" s="52"/>
      <c r="M577" s="52" t="str">
        <f t="shared" si="202"/>
        <v/>
      </c>
      <c r="N577" s="56" t="str">
        <f t="shared" si="203"/>
        <v>Stock arrived quarantined / damaged</v>
      </c>
      <c r="O577" s="56" t="str">
        <f>Table1[Full Reference Number]&amp;" - "&amp;Table1[Final Code level Name]</f>
        <v>4.5.7 - Stock arrived quarantined / damaged</v>
      </c>
      <c r="P577" s="56"/>
      <c r="Q577" s="52" t="s">
        <v>1747</v>
      </c>
      <c r="R577" s="52" t="s">
        <v>47</v>
      </c>
      <c r="S577" s="52" t="s">
        <v>1726</v>
      </c>
      <c r="T577" s="52" t="s">
        <v>1561</v>
      </c>
      <c r="U577" s="52" t="s">
        <v>1561</v>
      </c>
      <c r="V577" s="52" t="s">
        <v>1746</v>
      </c>
      <c r="W577" s="52" t="s">
        <v>1561</v>
      </c>
      <c r="X577" s="52" t="s">
        <v>1746</v>
      </c>
      <c r="Y577" s="52" t="s">
        <v>1561</v>
      </c>
      <c r="Z577" s="52" t="s">
        <v>1746</v>
      </c>
      <c r="AA577" s="52" t="str">
        <f>Table1[[#This Row],[Standard code for all incident types (Y/N)]]</f>
        <v>Yes</v>
      </c>
      <c r="AB577" s="52" t="str">
        <f>Table1[[#This Row],[Standard Opt/Mandatory]]</f>
        <v>Opt</v>
      </c>
      <c r="AC577" s="52" t="str">
        <f>Table1[[#This Row],[Standard code for all incident types (Y/N)]]</f>
        <v>Yes</v>
      </c>
      <c r="AD577" s="52" t="str">
        <f>Table1[[#This Row],[Standard Opt/Mandatory]]</f>
        <v>Opt</v>
      </c>
      <c r="AE577" s="52" t="s">
        <v>1561</v>
      </c>
      <c r="AF577" s="52" t="s">
        <v>1746</v>
      </c>
      <c r="AG577" s="52"/>
    </row>
    <row r="578" spans="1:33" ht="15" customHeight="1" x14ac:dyDescent="0.25">
      <c r="A578" s="52">
        <f t="shared" si="195"/>
        <v>4</v>
      </c>
      <c r="B578" s="52">
        <f t="shared" si="196"/>
        <v>5</v>
      </c>
      <c r="C578" s="52">
        <f t="shared" si="197"/>
        <v>8</v>
      </c>
      <c r="D578" s="52" t="str">
        <f t="shared" si="198"/>
        <v/>
      </c>
      <c r="E578" s="61" t="str">
        <f t="shared" si="189"/>
        <v>4.5.8</v>
      </c>
      <c r="F578" s="52" t="s">
        <v>2695</v>
      </c>
      <c r="G578" s="52" t="str">
        <f t="shared" si="199"/>
        <v>4 - Process based codes</v>
      </c>
      <c r="H578" s="52" t="s">
        <v>2712</v>
      </c>
      <c r="I578" s="52" t="str">
        <f t="shared" si="200"/>
        <v>4.5 - Purchasing / warehouse / manufacturing</v>
      </c>
      <c r="J578" s="52" t="s">
        <v>1232</v>
      </c>
      <c r="K578" s="52" t="str">
        <f t="shared" si="201"/>
        <v>4.5.8 - Delayed release of quarantine stock</v>
      </c>
      <c r="L578" s="52"/>
      <c r="M578" s="52" t="str">
        <f t="shared" si="202"/>
        <v/>
      </c>
      <c r="N578" s="56" t="str">
        <f t="shared" si="203"/>
        <v>Delayed release of quarantine stock</v>
      </c>
      <c r="O578" s="56" t="str">
        <f>Table1[Full Reference Number]&amp;" - "&amp;Table1[Final Code level Name]</f>
        <v>4.5.8 - Delayed release of quarantine stock</v>
      </c>
      <c r="P578" s="56"/>
      <c r="Q578" s="52" t="s">
        <v>1747</v>
      </c>
      <c r="R578" s="52" t="s">
        <v>47</v>
      </c>
      <c r="S578" s="52" t="s">
        <v>1726</v>
      </c>
      <c r="T578" s="52" t="s">
        <v>1561</v>
      </c>
      <c r="U578" s="52" t="s">
        <v>1561</v>
      </c>
      <c r="V578" s="52" t="s">
        <v>1746</v>
      </c>
      <c r="W578" s="52" t="s">
        <v>1561</v>
      </c>
      <c r="X578" s="52" t="s">
        <v>1746</v>
      </c>
      <c r="Y578" s="52" t="s">
        <v>1561</v>
      </c>
      <c r="Z578" s="52" t="s">
        <v>1746</v>
      </c>
      <c r="AA578" s="52" t="str">
        <f>Table1[[#This Row],[Standard code for all incident types (Y/N)]]</f>
        <v>Yes</v>
      </c>
      <c r="AB578" s="52" t="str">
        <f>Table1[[#This Row],[Standard Opt/Mandatory]]</f>
        <v>Opt</v>
      </c>
      <c r="AC578" s="52" t="str">
        <f>Table1[[#This Row],[Standard code for all incident types (Y/N)]]</f>
        <v>Yes</v>
      </c>
      <c r="AD578" s="52" t="str">
        <f>Table1[[#This Row],[Standard Opt/Mandatory]]</f>
        <v>Opt</v>
      </c>
      <c r="AE578" s="52" t="s">
        <v>1561</v>
      </c>
      <c r="AF578" s="52" t="s">
        <v>1746</v>
      </c>
      <c r="AG578" s="52"/>
    </row>
    <row r="579" spans="1:33" ht="15" customHeight="1" x14ac:dyDescent="0.25">
      <c r="A579" s="52">
        <f t="shared" si="195"/>
        <v>4</v>
      </c>
      <c r="B579" s="52">
        <f t="shared" si="196"/>
        <v>5</v>
      </c>
      <c r="C579" s="52">
        <f t="shared" si="197"/>
        <v>9</v>
      </c>
      <c r="D579" s="52" t="str">
        <f t="shared" si="198"/>
        <v/>
      </c>
      <c r="E579" s="61" t="str">
        <f t="shared" si="189"/>
        <v>4.5.9</v>
      </c>
      <c r="F579" s="52" t="s">
        <v>2695</v>
      </c>
      <c r="G579" s="52" t="str">
        <f t="shared" si="199"/>
        <v>4 - Process based codes</v>
      </c>
      <c r="H579" s="52" t="s">
        <v>2712</v>
      </c>
      <c r="I579" s="52" t="str">
        <f t="shared" si="200"/>
        <v>4.5 - Purchasing / warehouse / manufacturing</v>
      </c>
      <c r="J579" s="52" t="s">
        <v>1233</v>
      </c>
      <c r="K579" s="52" t="str">
        <f t="shared" si="201"/>
        <v>4.5.9 - Wrong product quality status in system</v>
      </c>
      <c r="L579" s="52"/>
      <c r="M579" s="52" t="str">
        <f t="shared" si="202"/>
        <v/>
      </c>
      <c r="N579" s="56" t="str">
        <f t="shared" si="203"/>
        <v>Wrong product quality status in system</v>
      </c>
      <c r="O579" s="56" t="str">
        <f>Table1[Full Reference Number]&amp;" - "&amp;Table1[Final Code level Name]</f>
        <v>4.5.9 - Wrong product quality status in system</v>
      </c>
      <c r="P579" s="56"/>
      <c r="Q579" s="52" t="s">
        <v>1747</v>
      </c>
      <c r="R579" s="52" t="s">
        <v>47</v>
      </c>
      <c r="S579" s="52" t="s">
        <v>1726</v>
      </c>
      <c r="T579" s="52" t="s">
        <v>1561</v>
      </c>
      <c r="U579" s="52" t="s">
        <v>1561</v>
      </c>
      <c r="V579" s="52" t="s">
        <v>1746</v>
      </c>
      <c r="W579" s="52" t="s">
        <v>1561</v>
      </c>
      <c r="X579" s="52" t="s">
        <v>1746</v>
      </c>
      <c r="Y579" s="52" t="s">
        <v>1561</v>
      </c>
      <c r="Z579" s="52" t="s">
        <v>1746</v>
      </c>
      <c r="AA579" s="52" t="str">
        <f>Table1[[#This Row],[Standard code for all incident types (Y/N)]]</f>
        <v>Yes</v>
      </c>
      <c r="AB579" s="52" t="str">
        <f>Table1[[#This Row],[Standard Opt/Mandatory]]</f>
        <v>Opt</v>
      </c>
      <c r="AC579" s="52" t="str">
        <f>Table1[[#This Row],[Standard code for all incident types (Y/N)]]</f>
        <v>Yes</v>
      </c>
      <c r="AD579" s="52" t="str">
        <f>Table1[[#This Row],[Standard Opt/Mandatory]]</f>
        <v>Opt</v>
      </c>
      <c r="AE579" s="52" t="s">
        <v>1561</v>
      </c>
      <c r="AF579" s="52" t="s">
        <v>1746</v>
      </c>
      <c r="AG579" s="52"/>
    </row>
    <row r="580" spans="1:33" ht="15" customHeight="1" x14ac:dyDescent="0.25">
      <c r="A580" s="52">
        <f t="shared" si="195"/>
        <v>4</v>
      </c>
      <c r="B580" s="52">
        <f t="shared" si="196"/>
        <v>5</v>
      </c>
      <c r="C580" s="52">
        <f t="shared" si="197"/>
        <v>10</v>
      </c>
      <c r="D580" s="52" t="str">
        <f t="shared" si="198"/>
        <v/>
      </c>
      <c r="E580" s="61" t="str">
        <f t="shared" si="189"/>
        <v>4.5.10</v>
      </c>
      <c r="F580" s="52" t="s">
        <v>2695</v>
      </c>
      <c r="G580" s="52" t="str">
        <f t="shared" si="199"/>
        <v>4 - Process based codes</v>
      </c>
      <c r="H580" s="52" t="s">
        <v>2712</v>
      </c>
      <c r="I580" s="52" t="str">
        <f t="shared" si="200"/>
        <v>4.5 - Purchasing / warehouse / manufacturing</v>
      </c>
      <c r="J580" s="52" t="s">
        <v>1234</v>
      </c>
      <c r="K580" s="52" t="str">
        <f t="shared" si="201"/>
        <v>4.5.10 - Stock on system, but not in correct location</v>
      </c>
      <c r="L580" s="52"/>
      <c r="M580" s="52" t="str">
        <f t="shared" si="202"/>
        <v/>
      </c>
      <c r="N580" s="56" t="str">
        <f t="shared" si="203"/>
        <v>Stock on system, but not in correct location</v>
      </c>
      <c r="O580" s="56" t="str">
        <f>Table1[Full Reference Number]&amp;" - "&amp;Table1[Final Code level Name]</f>
        <v>4.5.10 - Stock on system, but not in correct location</v>
      </c>
      <c r="P580" s="56"/>
      <c r="Q580" s="52" t="s">
        <v>1747</v>
      </c>
      <c r="R580" s="52" t="s">
        <v>47</v>
      </c>
      <c r="S580" s="52" t="s">
        <v>1726</v>
      </c>
      <c r="T580" s="52" t="s">
        <v>1561</v>
      </c>
      <c r="U580" s="52" t="s">
        <v>1561</v>
      </c>
      <c r="V580" s="52" t="s">
        <v>1746</v>
      </c>
      <c r="W580" s="52" t="s">
        <v>1561</v>
      </c>
      <c r="X580" s="52" t="s">
        <v>1746</v>
      </c>
      <c r="Y580" s="52" t="s">
        <v>1561</v>
      </c>
      <c r="Z580" s="52" t="s">
        <v>1746</v>
      </c>
      <c r="AA580" s="52" t="str">
        <f>Table1[[#This Row],[Standard code for all incident types (Y/N)]]</f>
        <v>Yes</v>
      </c>
      <c r="AB580" s="52" t="str">
        <f>Table1[[#This Row],[Standard Opt/Mandatory]]</f>
        <v>Opt</v>
      </c>
      <c r="AC580" s="52" t="str">
        <f>Table1[[#This Row],[Standard code for all incident types (Y/N)]]</f>
        <v>Yes</v>
      </c>
      <c r="AD580" s="52" t="str">
        <f>Table1[[#This Row],[Standard Opt/Mandatory]]</f>
        <v>Opt</v>
      </c>
      <c r="AE580" s="52" t="s">
        <v>1561</v>
      </c>
      <c r="AF580" s="52" t="s">
        <v>1746</v>
      </c>
      <c r="AG580" s="52"/>
    </row>
    <row r="581" spans="1:33" ht="15" customHeight="1" x14ac:dyDescent="0.25">
      <c r="A581" s="52">
        <f t="shared" si="195"/>
        <v>4</v>
      </c>
      <c r="B581" s="52">
        <f t="shared" si="196"/>
        <v>5</v>
      </c>
      <c r="C581" s="52">
        <f t="shared" si="197"/>
        <v>11</v>
      </c>
      <c r="D581" s="52" t="str">
        <f t="shared" si="198"/>
        <v/>
      </c>
      <c r="E581" s="61" t="str">
        <f t="shared" si="189"/>
        <v>4.5.11</v>
      </c>
      <c r="F581" s="52" t="s">
        <v>2695</v>
      </c>
      <c r="G581" s="52" t="str">
        <f t="shared" si="199"/>
        <v>4 - Process based codes</v>
      </c>
      <c r="H581" s="52" t="s">
        <v>2712</v>
      </c>
      <c r="I581" s="52" t="str">
        <f t="shared" si="200"/>
        <v>4.5 - Purchasing / warehouse / manufacturing</v>
      </c>
      <c r="J581" s="52" t="s">
        <v>2771</v>
      </c>
      <c r="K581" s="52" t="str">
        <f t="shared" si="201"/>
        <v>4.5.11 - Stock replenishment delay / failure</v>
      </c>
      <c r="L581" s="52"/>
      <c r="M581" s="52" t="str">
        <f t="shared" si="202"/>
        <v/>
      </c>
      <c r="N581" s="56" t="str">
        <f t="shared" si="203"/>
        <v>Stock replenishment delay / failure</v>
      </c>
      <c r="O581" s="56" t="str">
        <f>Table1[Full Reference Number]&amp;" - "&amp;Table1[Final Code level Name]</f>
        <v>4.5.11 - Stock replenishment delay / failure</v>
      </c>
      <c r="P581" s="56"/>
      <c r="Q581" s="52" t="s">
        <v>1747</v>
      </c>
      <c r="R581" s="52" t="s">
        <v>47</v>
      </c>
      <c r="S581" s="52" t="s">
        <v>1726</v>
      </c>
      <c r="T581" s="52" t="s">
        <v>1561</v>
      </c>
      <c r="U581" s="52" t="s">
        <v>1561</v>
      </c>
      <c r="V581" s="52" t="s">
        <v>1746</v>
      </c>
      <c r="W581" s="52" t="s">
        <v>1561</v>
      </c>
      <c r="X581" s="52" t="s">
        <v>1746</v>
      </c>
      <c r="Y581" s="52" t="s">
        <v>1561</v>
      </c>
      <c r="Z581" s="52" t="s">
        <v>1746</v>
      </c>
      <c r="AA581" s="52" t="str">
        <f>Table1[[#This Row],[Standard code for all incident types (Y/N)]]</f>
        <v>Yes</v>
      </c>
      <c r="AB581" s="52" t="str">
        <f>Table1[[#This Row],[Standard Opt/Mandatory]]</f>
        <v>Opt</v>
      </c>
      <c r="AC581" s="52" t="str">
        <f>Table1[[#This Row],[Standard code for all incident types (Y/N)]]</f>
        <v>Yes</v>
      </c>
      <c r="AD581" s="52" t="str">
        <f>Table1[[#This Row],[Standard Opt/Mandatory]]</f>
        <v>Opt</v>
      </c>
      <c r="AE581" s="52" t="s">
        <v>1561</v>
      </c>
      <c r="AF581" s="52" t="s">
        <v>1746</v>
      </c>
      <c r="AG581" s="52"/>
    </row>
    <row r="582" spans="1:33" ht="15" customHeight="1" x14ac:dyDescent="0.25">
      <c r="A582" s="52">
        <f t="shared" si="195"/>
        <v>4</v>
      </c>
      <c r="B582" s="52">
        <f t="shared" si="196"/>
        <v>5</v>
      </c>
      <c r="C582" s="52">
        <f t="shared" si="197"/>
        <v>12</v>
      </c>
      <c r="D582" s="52" t="str">
        <f t="shared" si="198"/>
        <v/>
      </c>
      <c r="E582" s="61" t="str">
        <f t="shared" si="189"/>
        <v>4.5.12</v>
      </c>
      <c r="F582" s="52" t="s">
        <v>2695</v>
      </c>
      <c r="G582" s="52" t="str">
        <f t="shared" si="199"/>
        <v>4 - Process based codes</v>
      </c>
      <c r="H582" s="52" t="s">
        <v>2712</v>
      </c>
      <c r="I582" s="52" t="str">
        <f t="shared" si="200"/>
        <v>4.5 - Purchasing / warehouse / manufacturing</v>
      </c>
      <c r="J582" s="52" t="s">
        <v>2772</v>
      </c>
      <c r="K582" s="52" t="str">
        <f t="shared" si="201"/>
        <v>4.5.12 - Stock damaged in warehouse (excluding temperature deviation)</v>
      </c>
      <c r="L582" s="52"/>
      <c r="M582" s="52" t="str">
        <f t="shared" si="202"/>
        <v/>
      </c>
      <c r="N582" s="56" t="str">
        <f t="shared" si="203"/>
        <v>Stock damaged in warehouse (excluding temperature deviation)</v>
      </c>
      <c r="O582" s="56" t="str">
        <f>Table1[Full Reference Number]&amp;" - "&amp;Table1[Final Code level Name]</f>
        <v>4.5.12 - Stock damaged in warehouse (excluding temperature deviation)</v>
      </c>
      <c r="P582" s="56"/>
      <c r="Q582" s="52" t="s">
        <v>1747</v>
      </c>
      <c r="R582" s="52" t="s">
        <v>47</v>
      </c>
      <c r="S582" s="52" t="s">
        <v>1726</v>
      </c>
      <c r="T582" s="52" t="s">
        <v>1561</v>
      </c>
      <c r="U582" s="52" t="s">
        <v>1561</v>
      </c>
      <c r="V582" s="52" t="s">
        <v>1746</v>
      </c>
      <c r="W582" s="52" t="s">
        <v>1561</v>
      </c>
      <c r="X582" s="52" t="s">
        <v>1746</v>
      </c>
      <c r="Y582" s="52" t="s">
        <v>1561</v>
      </c>
      <c r="Z582" s="52" t="s">
        <v>1746</v>
      </c>
      <c r="AA582" s="52" t="str">
        <f>Table1[[#This Row],[Standard code for all incident types (Y/N)]]</f>
        <v>Yes</v>
      </c>
      <c r="AB582" s="52" t="str">
        <f>Table1[[#This Row],[Standard Opt/Mandatory]]</f>
        <v>Opt</v>
      </c>
      <c r="AC582" s="52" t="str">
        <f>Table1[[#This Row],[Standard code for all incident types (Y/N)]]</f>
        <v>Yes</v>
      </c>
      <c r="AD582" s="52" t="str">
        <f>Table1[[#This Row],[Standard Opt/Mandatory]]</f>
        <v>Opt</v>
      </c>
      <c r="AE582" s="52" t="s">
        <v>1561</v>
      </c>
      <c r="AF582" s="52" t="s">
        <v>1746</v>
      </c>
      <c r="AG582" s="52"/>
    </row>
    <row r="583" spans="1:33" ht="15" customHeight="1" x14ac:dyDescent="0.25">
      <c r="A583" s="52">
        <f t="shared" si="195"/>
        <v>4</v>
      </c>
      <c r="B583" s="52">
        <f t="shared" si="196"/>
        <v>5</v>
      </c>
      <c r="C583" s="52">
        <f t="shared" si="197"/>
        <v>13</v>
      </c>
      <c r="D583" s="52" t="str">
        <f t="shared" si="198"/>
        <v/>
      </c>
      <c r="E583" s="61" t="str">
        <f t="shared" si="189"/>
        <v>4.5.13</v>
      </c>
      <c r="F583" s="52" t="s">
        <v>2695</v>
      </c>
      <c r="G583" s="52" t="str">
        <f t="shared" si="199"/>
        <v>4 - Process based codes</v>
      </c>
      <c r="H583" s="52" t="s">
        <v>2712</v>
      </c>
      <c r="I583" s="52" t="str">
        <f t="shared" si="200"/>
        <v>4.5 - Purchasing / warehouse / manufacturing</v>
      </c>
      <c r="J583" s="52" t="s">
        <v>2773</v>
      </c>
      <c r="K583" s="52" t="str">
        <f t="shared" si="201"/>
        <v>4.5.13 - Temperature deviation in warehouse</v>
      </c>
      <c r="L583" s="52"/>
      <c r="M583" s="52" t="str">
        <f t="shared" si="202"/>
        <v/>
      </c>
      <c r="N583" s="56" t="str">
        <f t="shared" si="203"/>
        <v>Temperature deviation in warehouse</v>
      </c>
      <c r="O583" s="56" t="str">
        <f>Table1[Full Reference Number]&amp;" - "&amp;Table1[Final Code level Name]</f>
        <v>4.5.13 - Temperature deviation in warehouse</v>
      </c>
      <c r="P583" s="56"/>
      <c r="Q583" s="52" t="s">
        <v>1747</v>
      </c>
      <c r="R583" s="52" t="s">
        <v>47</v>
      </c>
      <c r="S583" s="52" t="s">
        <v>1726</v>
      </c>
      <c r="T583" s="52" t="s">
        <v>1561</v>
      </c>
      <c r="U583" s="52" t="s">
        <v>1561</v>
      </c>
      <c r="V583" s="52" t="s">
        <v>1746</v>
      </c>
      <c r="W583" s="52" t="s">
        <v>1561</v>
      </c>
      <c r="X583" s="52" t="s">
        <v>1746</v>
      </c>
      <c r="Y583" s="52" t="s">
        <v>1561</v>
      </c>
      <c r="Z583" s="52" t="s">
        <v>1746</v>
      </c>
      <c r="AA583" s="52" t="str">
        <f>Table1[[#This Row],[Standard code for all incident types (Y/N)]]</f>
        <v>Yes</v>
      </c>
      <c r="AB583" s="52" t="str">
        <f>Table1[[#This Row],[Standard Opt/Mandatory]]</f>
        <v>Opt</v>
      </c>
      <c r="AC583" s="52" t="str">
        <f>Table1[[#This Row],[Standard code for all incident types (Y/N)]]</f>
        <v>Yes</v>
      </c>
      <c r="AD583" s="52" t="str">
        <f>Table1[[#This Row],[Standard Opt/Mandatory]]</f>
        <v>Opt</v>
      </c>
      <c r="AE583" s="52" t="s">
        <v>1561</v>
      </c>
      <c r="AF583" s="52" t="s">
        <v>1746</v>
      </c>
      <c r="AG583" s="52"/>
    </row>
    <row r="584" spans="1:33" ht="15" customHeight="1" x14ac:dyDescent="0.25">
      <c r="A584" s="52">
        <f t="shared" si="195"/>
        <v>4</v>
      </c>
      <c r="B584" s="52">
        <f t="shared" si="196"/>
        <v>5</v>
      </c>
      <c r="C584" s="52">
        <f t="shared" si="197"/>
        <v>14</v>
      </c>
      <c r="D584" s="52" t="str">
        <f t="shared" si="198"/>
        <v/>
      </c>
      <c r="E584" s="61" t="str">
        <f t="shared" si="189"/>
        <v>4.5.14</v>
      </c>
      <c r="F584" s="52" t="s">
        <v>2695</v>
      </c>
      <c r="G584" s="52" t="str">
        <f t="shared" si="199"/>
        <v>4 - Process based codes</v>
      </c>
      <c r="H584" s="52" t="s">
        <v>2712</v>
      </c>
      <c r="I584" s="52" t="str">
        <f t="shared" si="200"/>
        <v>4.5 - Purchasing / warehouse / manufacturing</v>
      </c>
      <c r="J584" s="52" t="s">
        <v>2774</v>
      </c>
      <c r="K584" s="52" t="str">
        <f t="shared" si="201"/>
        <v>4.5.14 - Picking error - wrong product delivered (excludes dispensed items)</v>
      </c>
      <c r="L584" s="52"/>
      <c r="M584" s="52" t="str">
        <f t="shared" si="202"/>
        <v/>
      </c>
      <c r="N584" s="56" t="str">
        <f t="shared" si="203"/>
        <v>Picking error - wrong product delivered (excludes dispensed items)</v>
      </c>
      <c r="O584" s="56" t="str">
        <f>Table1[Full Reference Number]&amp;" - "&amp;Table1[Final Code level Name]</f>
        <v>4.5.14 - Picking error - wrong product delivered (excludes dispensed items)</v>
      </c>
      <c r="P584" s="56"/>
      <c r="Q584" s="52" t="s">
        <v>1747</v>
      </c>
      <c r="R584" s="52" t="s">
        <v>47</v>
      </c>
      <c r="S584" s="52" t="s">
        <v>1726</v>
      </c>
      <c r="T584" s="52" t="s">
        <v>1561</v>
      </c>
      <c r="U584" s="52" t="s">
        <v>1561</v>
      </c>
      <c r="V584" s="52" t="s">
        <v>1746</v>
      </c>
      <c r="W584" s="52" t="s">
        <v>1561</v>
      </c>
      <c r="X584" s="52" t="s">
        <v>1746</v>
      </c>
      <c r="Y584" s="52" t="s">
        <v>1561</v>
      </c>
      <c r="Z584" s="52" t="s">
        <v>1746</v>
      </c>
      <c r="AA584" s="52" t="str">
        <f>Table1[[#This Row],[Standard code for all incident types (Y/N)]]</f>
        <v>Yes</v>
      </c>
      <c r="AB584" s="52" t="str">
        <f>Table1[[#This Row],[Standard Opt/Mandatory]]</f>
        <v>Opt</v>
      </c>
      <c r="AC584" s="52" t="str">
        <f>Table1[[#This Row],[Standard code for all incident types (Y/N)]]</f>
        <v>Yes</v>
      </c>
      <c r="AD584" s="52" t="str">
        <f>Table1[[#This Row],[Standard Opt/Mandatory]]</f>
        <v>Opt</v>
      </c>
      <c r="AE584" s="52" t="s">
        <v>1561</v>
      </c>
      <c r="AF584" s="52" t="s">
        <v>1746</v>
      </c>
      <c r="AG584" s="52"/>
    </row>
    <row r="585" spans="1:33" ht="15" customHeight="1" x14ac:dyDescent="0.25">
      <c r="A585" s="52">
        <f t="shared" si="195"/>
        <v>4</v>
      </c>
      <c r="B585" s="52">
        <f t="shared" si="196"/>
        <v>5</v>
      </c>
      <c r="C585" s="52">
        <f t="shared" si="197"/>
        <v>15</v>
      </c>
      <c r="D585" s="52" t="str">
        <f t="shared" si="198"/>
        <v/>
      </c>
      <c r="E585" s="61" t="str">
        <f t="shared" si="189"/>
        <v>4.5.15</v>
      </c>
      <c r="F585" s="52" t="s">
        <v>2695</v>
      </c>
      <c r="G585" s="52" t="str">
        <f t="shared" si="199"/>
        <v>4 - Process based codes</v>
      </c>
      <c r="H585" s="52" t="s">
        <v>2712</v>
      </c>
      <c r="I585" s="52" t="str">
        <f t="shared" si="200"/>
        <v>4.5 - Purchasing / warehouse / manufacturing</v>
      </c>
      <c r="J585" s="52" t="s">
        <v>2775</v>
      </c>
      <c r="K585" s="52" t="str">
        <f t="shared" si="201"/>
        <v>4.5.15 - Picking error - wrong quantity delivered (excludes dispensed items)</v>
      </c>
      <c r="L585" s="52"/>
      <c r="M585" s="52" t="str">
        <f t="shared" si="202"/>
        <v/>
      </c>
      <c r="N585" s="56" t="str">
        <f t="shared" si="203"/>
        <v>Picking error - wrong quantity delivered (excludes dispensed items)</v>
      </c>
      <c r="O585" s="56" t="str">
        <f>Table1[Full Reference Number]&amp;" - "&amp;Table1[Final Code level Name]</f>
        <v>4.5.15 - Picking error - wrong quantity delivered (excludes dispensed items)</v>
      </c>
      <c r="P585" s="56"/>
      <c r="Q585" s="52" t="s">
        <v>1747</v>
      </c>
      <c r="R585" s="52" t="s">
        <v>47</v>
      </c>
      <c r="S585" s="52" t="s">
        <v>1726</v>
      </c>
      <c r="T585" s="52" t="s">
        <v>1561</v>
      </c>
      <c r="U585" s="52" t="s">
        <v>1561</v>
      </c>
      <c r="V585" s="52" t="s">
        <v>1746</v>
      </c>
      <c r="W585" s="52" t="s">
        <v>1561</v>
      </c>
      <c r="X585" s="52" t="s">
        <v>1746</v>
      </c>
      <c r="Y585" s="52" t="s">
        <v>1561</v>
      </c>
      <c r="Z585" s="52" t="s">
        <v>1746</v>
      </c>
      <c r="AA585" s="52" t="str">
        <f>Table1[[#This Row],[Standard code for all incident types (Y/N)]]</f>
        <v>Yes</v>
      </c>
      <c r="AB585" s="52" t="str">
        <f>Table1[[#This Row],[Standard Opt/Mandatory]]</f>
        <v>Opt</v>
      </c>
      <c r="AC585" s="52" t="str">
        <f>Table1[[#This Row],[Standard code for all incident types (Y/N)]]</f>
        <v>Yes</v>
      </c>
      <c r="AD585" s="52" t="str">
        <f>Table1[[#This Row],[Standard Opt/Mandatory]]</f>
        <v>Opt</v>
      </c>
      <c r="AE585" s="52" t="s">
        <v>1561</v>
      </c>
      <c r="AF585" s="52" t="s">
        <v>1746</v>
      </c>
      <c r="AG585" s="52"/>
    </row>
    <row r="586" spans="1:33" s="49" customFormat="1" ht="15" customHeight="1" x14ac:dyDescent="0.25">
      <c r="A586" s="52">
        <f t="shared" si="195"/>
        <v>4</v>
      </c>
      <c r="B586" s="52">
        <f t="shared" si="196"/>
        <v>5</v>
      </c>
      <c r="C586" s="52">
        <f t="shared" si="197"/>
        <v>16</v>
      </c>
      <c r="D586" s="52" t="str">
        <f t="shared" si="198"/>
        <v/>
      </c>
      <c r="E586" s="61" t="str">
        <f t="shared" si="189"/>
        <v>4.5.16</v>
      </c>
      <c r="F586" s="52" t="s">
        <v>2695</v>
      </c>
      <c r="G586" s="52" t="str">
        <f t="shared" si="199"/>
        <v>4 - Process based codes</v>
      </c>
      <c r="H586" s="52" t="s">
        <v>2712</v>
      </c>
      <c r="I586" s="52" t="str">
        <f t="shared" si="200"/>
        <v>4.5 - Purchasing / warehouse / manufacturing</v>
      </c>
      <c r="J586" s="52" t="s">
        <v>2776</v>
      </c>
      <c r="K586" s="52" t="str">
        <f t="shared" si="201"/>
        <v>4.5.16 - Unclassified p/w/m failure</v>
      </c>
      <c r="L586" s="52"/>
      <c r="M586" s="52" t="str">
        <f t="shared" si="202"/>
        <v/>
      </c>
      <c r="N586" s="56" t="str">
        <f t="shared" si="203"/>
        <v>Unclassified p/w/m failure</v>
      </c>
      <c r="O586" s="56" t="str">
        <f>Table1[Full Reference Number]&amp;" - "&amp;Table1[Final Code level Name]</f>
        <v>4.5.16 - Unclassified p/w/m failure</v>
      </c>
      <c r="P586" s="60"/>
      <c r="Q586" s="52" t="s">
        <v>1747</v>
      </c>
      <c r="R586" s="52" t="s">
        <v>47</v>
      </c>
      <c r="S586" s="52" t="s">
        <v>1726</v>
      </c>
      <c r="T586" s="52" t="s">
        <v>1561</v>
      </c>
      <c r="U586" s="52" t="str">
        <f>Table1[[#This Row],[Standard code for all incident types (Y/N)]]</f>
        <v>Yes</v>
      </c>
      <c r="V586" s="52" t="s">
        <v>1726</v>
      </c>
      <c r="W586" s="52" t="str">
        <f>Table1[[#This Row],[Standard code for all incident types (Y/N)]]</f>
        <v>Yes</v>
      </c>
      <c r="X586" s="52" t="str">
        <f>Table1[[#This Row],[Standard Opt/Mandatory]]</f>
        <v>Opt</v>
      </c>
      <c r="Y586" s="52" t="str">
        <f>Table1[[#This Row],[Standard code for all incident types (Y/N)]]</f>
        <v>Yes</v>
      </c>
      <c r="Z586" s="52" t="str">
        <f>Table1[[#This Row],[Standard Opt/Mandatory]]</f>
        <v>Opt</v>
      </c>
      <c r="AA586" s="52" t="str">
        <f>Table1[[#This Row],[Standard code for all incident types (Y/N)]]</f>
        <v>Yes</v>
      </c>
      <c r="AB586" s="52" t="str">
        <f>Table1[[#This Row],[Standard Opt/Mandatory]]</f>
        <v>Opt</v>
      </c>
      <c r="AC586" s="52" t="str">
        <f>Table1[[#This Row],[Standard code for all incident types (Y/N)]]</f>
        <v>Yes</v>
      </c>
      <c r="AD586" s="52" t="str">
        <f>Table1[[#This Row],[Standard Opt/Mandatory]]</f>
        <v>Opt</v>
      </c>
      <c r="AE586" s="52" t="str">
        <f>Table1[[#This Row],[Standard code for all incident types (Y/N)]]</f>
        <v>Yes</v>
      </c>
      <c r="AF586" s="52" t="str">
        <f>Table1[[#This Row],[Standard Opt/Mandatory]]</f>
        <v>Opt</v>
      </c>
      <c r="AG586" s="52"/>
    </row>
    <row r="587" spans="1:33" s="49" customFormat="1" ht="15" customHeight="1" x14ac:dyDescent="0.25">
      <c r="A587" s="52">
        <f t="shared" si="195"/>
        <v>4</v>
      </c>
      <c r="B587" s="52">
        <f t="shared" si="196"/>
        <v>6</v>
      </c>
      <c r="C587" s="52" t="str">
        <f t="shared" si="197"/>
        <v/>
      </c>
      <c r="D587" s="52" t="str">
        <f t="shared" si="198"/>
        <v/>
      </c>
      <c r="E587" s="61" t="str">
        <f t="shared" si="189"/>
        <v>4.6</v>
      </c>
      <c r="F587" s="52" t="s">
        <v>2695</v>
      </c>
      <c r="G587" s="52" t="str">
        <f t="shared" si="199"/>
        <v>4 - Process based codes</v>
      </c>
      <c r="H587" s="52" t="s">
        <v>536</v>
      </c>
      <c r="I587" s="52" t="str">
        <f t="shared" si="200"/>
        <v>4.6 - Dispensing</v>
      </c>
      <c r="J587" s="52"/>
      <c r="K587" s="52" t="str">
        <f t="shared" si="201"/>
        <v/>
      </c>
      <c r="L587" s="52"/>
      <c r="M587" s="52" t="str">
        <f t="shared" si="202"/>
        <v/>
      </c>
      <c r="N587" s="56" t="str">
        <f t="shared" si="203"/>
        <v>Dispensing</v>
      </c>
      <c r="O587" s="56" t="str">
        <f>Table1[Full Reference Number]&amp;" - "&amp;Table1[Final Code level Name]</f>
        <v>4.6 - Dispensing</v>
      </c>
      <c r="P587" s="60" t="s">
        <v>1536</v>
      </c>
      <c r="Q587" s="52" t="s">
        <v>837</v>
      </c>
      <c r="R587" s="52" t="s">
        <v>47</v>
      </c>
      <c r="S587" s="52" t="s">
        <v>1730</v>
      </c>
      <c r="T587" s="52" t="s">
        <v>1561</v>
      </c>
      <c r="U587" s="52" t="str">
        <f>Table1[[#This Row],[Standard code for all incident types (Y/N)]]</f>
        <v>Yes</v>
      </c>
      <c r="V587" s="52" t="s">
        <v>1730</v>
      </c>
      <c r="W587" s="52" t="str">
        <f>Table1[[#This Row],[Standard code for all incident types (Y/N)]]</f>
        <v>Yes</v>
      </c>
      <c r="X587" s="52" t="str">
        <f>Table1[[#This Row],[Standard Opt/Mandatory]]</f>
        <v>Man unless N/a</v>
      </c>
      <c r="Y587" s="52" t="str">
        <f>Table1[[#This Row],[Standard code for all incident types (Y/N)]]</f>
        <v>Yes</v>
      </c>
      <c r="Z587" s="52" t="str">
        <f>Table1[[#This Row],[Standard Opt/Mandatory]]</f>
        <v>Man unless N/a</v>
      </c>
      <c r="AA587" s="52" t="str">
        <f>Table1[[#This Row],[Standard code for all incident types (Y/N)]]</f>
        <v>Yes</v>
      </c>
      <c r="AB587" s="52" t="str">
        <f>Table1[[#This Row],[Standard Opt/Mandatory]]</f>
        <v>Man unless N/a</v>
      </c>
      <c r="AC587" s="52" t="str">
        <f>Table1[[#This Row],[Standard code for all incident types (Y/N)]]</f>
        <v>Yes</v>
      </c>
      <c r="AD587" s="52" t="str">
        <f>Table1[[#This Row],[Standard Opt/Mandatory]]</f>
        <v>Man unless N/a</v>
      </c>
      <c r="AE587" s="52" t="str">
        <f>Table1[[#This Row],[Standard code for all incident types (Y/N)]]</f>
        <v>Yes</v>
      </c>
      <c r="AF587" s="52" t="str">
        <f>Table1[[#This Row],[Standard Opt/Mandatory]]</f>
        <v>Man unless N/a</v>
      </c>
      <c r="AG587" s="52" t="s">
        <v>2673</v>
      </c>
    </row>
    <row r="588" spans="1:33" ht="15" customHeight="1" x14ac:dyDescent="0.25">
      <c r="A588" s="52">
        <f t="shared" si="195"/>
        <v>4</v>
      </c>
      <c r="B588" s="52">
        <f t="shared" si="196"/>
        <v>6</v>
      </c>
      <c r="C588" s="52">
        <f t="shared" si="197"/>
        <v>1</v>
      </c>
      <c r="D588" s="52" t="str">
        <f t="shared" si="198"/>
        <v/>
      </c>
      <c r="E588" s="61" t="str">
        <f t="shared" si="189"/>
        <v>4.6.1</v>
      </c>
      <c r="F588" s="52" t="s">
        <v>2695</v>
      </c>
      <c r="G588" s="52" t="str">
        <f t="shared" si="199"/>
        <v>4 - Process based codes</v>
      </c>
      <c r="H588" s="52" t="s">
        <v>536</v>
      </c>
      <c r="I588" s="52" t="str">
        <f t="shared" si="200"/>
        <v>4.6 - Dispensing</v>
      </c>
      <c r="J588" s="52" t="s">
        <v>1342</v>
      </c>
      <c r="K588" s="52" t="str">
        <f t="shared" si="201"/>
        <v>4.6.1 - Wrong drug</v>
      </c>
      <c r="L588" s="52"/>
      <c r="M588" s="52" t="str">
        <f t="shared" si="202"/>
        <v/>
      </c>
      <c r="N588" s="56" t="str">
        <f t="shared" si="203"/>
        <v>Wrong drug</v>
      </c>
      <c r="O588" s="56" t="str">
        <f>Table1[Full Reference Number]&amp;" - "&amp;Table1[Final Code level Name]</f>
        <v>4.6.1 - Wrong drug</v>
      </c>
      <c r="P588" s="56"/>
      <c r="Q588" s="52" t="s">
        <v>1747</v>
      </c>
      <c r="R588" s="52" t="s">
        <v>47</v>
      </c>
      <c r="S588" s="52" t="s">
        <v>1726</v>
      </c>
      <c r="T588" s="52" t="s">
        <v>1561</v>
      </c>
      <c r="U588" s="52" t="s">
        <v>1561</v>
      </c>
      <c r="V588" s="52" t="s">
        <v>1746</v>
      </c>
      <c r="W588" s="52" t="s">
        <v>1561</v>
      </c>
      <c r="X588" s="52" t="s">
        <v>1746</v>
      </c>
      <c r="Y588" s="52" t="s">
        <v>1561</v>
      </c>
      <c r="Z588" s="52" t="s">
        <v>1746</v>
      </c>
      <c r="AA588" s="52" t="str">
        <f>Table1[[#This Row],[Standard code for all incident types (Y/N)]]</f>
        <v>Yes</v>
      </c>
      <c r="AB588" s="52" t="str">
        <f>Table1[[#This Row],[Standard Opt/Mandatory]]</f>
        <v>Opt</v>
      </c>
      <c r="AC588" s="52" t="str">
        <f>Table1[[#This Row],[Standard code for all incident types (Y/N)]]</f>
        <v>Yes</v>
      </c>
      <c r="AD588" s="52" t="str">
        <f>Table1[[#This Row],[Standard Opt/Mandatory]]</f>
        <v>Opt</v>
      </c>
      <c r="AE588" s="52" t="s">
        <v>1561</v>
      </c>
      <c r="AF588" s="52" t="s">
        <v>1746</v>
      </c>
      <c r="AG588" s="52"/>
    </row>
    <row r="589" spans="1:33" ht="15" customHeight="1" x14ac:dyDescent="0.25">
      <c r="A589" s="52">
        <f t="shared" si="195"/>
        <v>4</v>
      </c>
      <c r="B589" s="52">
        <f t="shared" si="196"/>
        <v>6</v>
      </c>
      <c r="C589" s="52">
        <f t="shared" si="197"/>
        <v>2</v>
      </c>
      <c r="D589" s="52" t="str">
        <f t="shared" si="198"/>
        <v/>
      </c>
      <c r="E589" s="61" t="str">
        <f t="shared" si="189"/>
        <v>4.6.2</v>
      </c>
      <c r="F589" s="52" t="s">
        <v>2695</v>
      </c>
      <c r="G589" s="52" t="str">
        <f t="shared" si="199"/>
        <v>4 - Process based codes</v>
      </c>
      <c r="H589" s="52" t="s">
        <v>536</v>
      </c>
      <c r="I589" s="52" t="str">
        <f t="shared" si="200"/>
        <v>4.6 - Dispensing</v>
      </c>
      <c r="J589" s="52" t="s">
        <v>2777</v>
      </c>
      <c r="K589" s="52" t="str">
        <f t="shared" si="201"/>
        <v>4.6.2 - Wrong strength</v>
      </c>
      <c r="L589" s="52"/>
      <c r="M589" s="52" t="str">
        <f t="shared" si="202"/>
        <v/>
      </c>
      <c r="N589" s="56" t="str">
        <f t="shared" si="203"/>
        <v>Wrong strength</v>
      </c>
      <c r="O589" s="56" t="str">
        <f>Table1[Full Reference Number]&amp;" - "&amp;Table1[Final Code level Name]</f>
        <v>4.6.2 - Wrong strength</v>
      </c>
      <c r="P589" s="56"/>
      <c r="Q589" s="52" t="s">
        <v>1747</v>
      </c>
      <c r="R589" s="52" t="s">
        <v>47</v>
      </c>
      <c r="S589" s="52" t="s">
        <v>1726</v>
      </c>
      <c r="T589" s="52" t="s">
        <v>1561</v>
      </c>
      <c r="U589" s="52" t="s">
        <v>1561</v>
      </c>
      <c r="V589" s="52" t="s">
        <v>1746</v>
      </c>
      <c r="W589" s="52" t="s">
        <v>1561</v>
      </c>
      <c r="X589" s="52" t="s">
        <v>1746</v>
      </c>
      <c r="Y589" s="52" t="s">
        <v>1561</v>
      </c>
      <c r="Z589" s="52" t="s">
        <v>1746</v>
      </c>
      <c r="AA589" s="52" t="str">
        <f>Table1[[#This Row],[Standard code for all incident types (Y/N)]]</f>
        <v>Yes</v>
      </c>
      <c r="AB589" s="52" t="str">
        <f>Table1[[#This Row],[Standard Opt/Mandatory]]</f>
        <v>Opt</v>
      </c>
      <c r="AC589" s="52" t="str">
        <f>Table1[[#This Row],[Standard code for all incident types (Y/N)]]</f>
        <v>Yes</v>
      </c>
      <c r="AD589" s="52" t="str">
        <f>Table1[[#This Row],[Standard Opt/Mandatory]]</f>
        <v>Opt</v>
      </c>
      <c r="AE589" s="52" t="s">
        <v>1561</v>
      </c>
      <c r="AF589" s="52" t="s">
        <v>1746</v>
      </c>
      <c r="AG589" s="52"/>
    </row>
    <row r="590" spans="1:33" ht="15" customHeight="1" x14ac:dyDescent="0.25">
      <c r="A590" s="52">
        <f t="shared" si="195"/>
        <v>4</v>
      </c>
      <c r="B590" s="52">
        <f t="shared" si="196"/>
        <v>6</v>
      </c>
      <c r="C590" s="52">
        <f t="shared" si="197"/>
        <v>3</v>
      </c>
      <c r="D590" s="52" t="str">
        <f t="shared" si="198"/>
        <v/>
      </c>
      <c r="E590" s="61" t="str">
        <f t="shared" si="189"/>
        <v>4.6.3</v>
      </c>
      <c r="F590" s="52" t="s">
        <v>2695</v>
      </c>
      <c r="G590" s="52" t="str">
        <f t="shared" si="199"/>
        <v>4 - Process based codes</v>
      </c>
      <c r="H590" s="52" t="s">
        <v>536</v>
      </c>
      <c r="I590" s="52" t="str">
        <f t="shared" si="200"/>
        <v>4.6 - Dispensing</v>
      </c>
      <c r="J590" s="52" t="s">
        <v>2778</v>
      </c>
      <c r="K590" s="52" t="str">
        <f t="shared" si="201"/>
        <v>4.6.3 - Wrong label / patient information leaflet / insufficient instructions provided</v>
      </c>
      <c r="L590" s="52"/>
      <c r="M590" s="52" t="str">
        <f t="shared" si="202"/>
        <v/>
      </c>
      <c r="N590" s="56" t="str">
        <f t="shared" si="203"/>
        <v>Wrong label / patient information leaflet / insufficient instructions provided</v>
      </c>
      <c r="O590" s="56" t="str">
        <f>Table1[Full Reference Number]&amp;" - "&amp;Table1[Final Code level Name]</f>
        <v>4.6.3 - Wrong label / patient information leaflet / insufficient instructions provided</v>
      </c>
      <c r="P590" s="56"/>
      <c r="Q590" s="52" t="s">
        <v>1747</v>
      </c>
      <c r="R590" s="52" t="s">
        <v>47</v>
      </c>
      <c r="S590" s="52" t="s">
        <v>1726</v>
      </c>
      <c r="T590" s="52" t="s">
        <v>1561</v>
      </c>
      <c r="U590" s="52" t="s">
        <v>1561</v>
      </c>
      <c r="V590" s="52" t="s">
        <v>1746</v>
      </c>
      <c r="W590" s="52" t="s">
        <v>1561</v>
      </c>
      <c r="X590" s="52" t="s">
        <v>1746</v>
      </c>
      <c r="Y590" s="52" t="s">
        <v>1561</v>
      </c>
      <c r="Z590" s="52" t="s">
        <v>1746</v>
      </c>
      <c r="AA590" s="52" t="str">
        <f>Table1[[#This Row],[Standard code for all incident types (Y/N)]]</f>
        <v>Yes</v>
      </c>
      <c r="AB590" s="52" t="str">
        <f>Table1[[#This Row],[Standard Opt/Mandatory]]</f>
        <v>Opt</v>
      </c>
      <c r="AC590" s="52" t="str">
        <f>Table1[[#This Row],[Standard code for all incident types (Y/N)]]</f>
        <v>Yes</v>
      </c>
      <c r="AD590" s="52" t="str">
        <f>Table1[[#This Row],[Standard Opt/Mandatory]]</f>
        <v>Opt</v>
      </c>
      <c r="AE590" s="52" t="s">
        <v>1561</v>
      </c>
      <c r="AF590" s="52" t="s">
        <v>1746</v>
      </c>
      <c r="AG590" s="52"/>
    </row>
    <row r="591" spans="1:33" ht="15" customHeight="1" x14ac:dyDescent="0.25">
      <c r="A591" s="52">
        <f t="shared" si="195"/>
        <v>4</v>
      </c>
      <c r="B591" s="52">
        <f t="shared" si="196"/>
        <v>6</v>
      </c>
      <c r="C591" s="52">
        <f t="shared" si="197"/>
        <v>4</v>
      </c>
      <c r="D591" s="52" t="str">
        <f t="shared" si="198"/>
        <v/>
      </c>
      <c r="E591" s="61" t="str">
        <f t="shared" si="189"/>
        <v>4.6.4</v>
      </c>
      <c r="F591" s="52" t="s">
        <v>2695</v>
      </c>
      <c r="G591" s="52" t="str">
        <f t="shared" si="199"/>
        <v>4 - Process based codes</v>
      </c>
      <c r="H591" s="52" t="s">
        <v>536</v>
      </c>
      <c r="I591" s="52" t="str">
        <f t="shared" si="200"/>
        <v>4.6 - Dispensing</v>
      </c>
      <c r="J591" s="52" t="s">
        <v>2779</v>
      </c>
      <c r="K591" s="52" t="str">
        <f t="shared" si="201"/>
        <v>4.6.4 - Wrong formulation / device</v>
      </c>
      <c r="L591" s="52"/>
      <c r="M591" s="52" t="str">
        <f t="shared" si="202"/>
        <v/>
      </c>
      <c r="N591" s="56" t="str">
        <f t="shared" si="203"/>
        <v>Wrong formulation / device</v>
      </c>
      <c r="O591" s="56" t="str">
        <f>Table1[Full Reference Number]&amp;" - "&amp;Table1[Final Code level Name]</f>
        <v>4.6.4 - Wrong formulation / device</v>
      </c>
      <c r="P591" s="56"/>
      <c r="Q591" s="52" t="s">
        <v>1747</v>
      </c>
      <c r="R591" s="52" t="s">
        <v>47</v>
      </c>
      <c r="S591" s="52" t="s">
        <v>1726</v>
      </c>
      <c r="T591" s="52" t="s">
        <v>1561</v>
      </c>
      <c r="U591" s="52" t="s">
        <v>1561</v>
      </c>
      <c r="V591" s="52" t="s">
        <v>1746</v>
      </c>
      <c r="W591" s="52" t="s">
        <v>1561</v>
      </c>
      <c r="X591" s="52" t="s">
        <v>1746</v>
      </c>
      <c r="Y591" s="52" t="s">
        <v>1561</v>
      </c>
      <c r="Z591" s="52" t="s">
        <v>1746</v>
      </c>
      <c r="AA591" s="52" t="str">
        <f>Table1[[#This Row],[Standard code for all incident types (Y/N)]]</f>
        <v>Yes</v>
      </c>
      <c r="AB591" s="52" t="str">
        <f>Table1[[#This Row],[Standard Opt/Mandatory]]</f>
        <v>Opt</v>
      </c>
      <c r="AC591" s="52" t="str">
        <f>Table1[[#This Row],[Standard code for all incident types (Y/N)]]</f>
        <v>Yes</v>
      </c>
      <c r="AD591" s="52" t="str">
        <f>Table1[[#This Row],[Standard Opt/Mandatory]]</f>
        <v>Opt</v>
      </c>
      <c r="AE591" s="52" t="s">
        <v>1561</v>
      </c>
      <c r="AF591" s="52" t="s">
        <v>1746</v>
      </c>
      <c r="AG591" s="52"/>
    </row>
    <row r="592" spans="1:33" ht="15" customHeight="1" x14ac:dyDescent="0.25">
      <c r="A592" s="52">
        <f t="shared" si="195"/>
        <v>4</v>
      </c>
      <c r="B592" s="52">
        <f t="shared" si="196"/>
        <v>6</v>
      </c>
      <c r="C592" s="52">
        <f t="shared" si="197"/>
        <v>5</v>
      </c>
      <c r="D592" s="52" t="str">
        <f t="shared" si="198"/>
        <v/>
      </c>
      <c r="E592" s="61" t="str">
        <f t="shared" si="189"/>
        <v>4.6.5</v>
      </c>
      <c r="F592" s="52" t="s">
        <v>2695</v>
      </c>
      <c r="G592" s="52" t="str">
        <f t="shared" si="199"/>
        <v>4 - Process based codes</v>
      </c>
      <c r="H592" s="52" t="s">
        <v>536</v>
      </c>
      <c r="I592" s="52" t="str">
        <f t="shared" si="200"/>
        <v>4.6 - Dispensing</v>
      </c>
      <c r="J592" s="52" t="s">
        <v>1293</v>
      </c>
      <c r="K592" s="52" t="str">
        <f t="shared" si="201"/>
        <v>4.6.5 - Wrong quantity</v>
      </c>
      <c r="L592" s="52"/>
      <c r="M592" s="52" t="str">
        <f t="shared" si="202"/>
        <v/>
      </c>
      <c r="N592" s="56" t="str">
        <f t="shared" si="203"/>
        <v>Wrong quantity</v>
      </c>
      <c r="O592" s="56" t="str">
        <f>Table1[Full Reference Number]&amp;" - "&amp;Table1[Final Code level Name]</f>
        <v>4.6.5 - Wrong quantity</v>
      </c>
      <c r="P592" s="56"/>
      <c r="Q592" s="52" t="s">
        <v>1747</v>
      </c>
      <c r="R592" s="52" t="s">
        <v>47</v>
      </c>
      <c r="S592" s="52" t="s">
        <v>1726</v>
      </c>
      <c r="T592" s="52" t="s">
        <v>1561</v>
      </c>
      <c r="U592" s="52" t="s">
        <v>1561</v>
      </c>
      <c r="V592" s="52" t="s">
        <v>1746</v>
      </c>
      <c r="W592" s="52" t="s">
        <v>1561</v>
      </c>
      <c r="X592" s="52" t="s">
        <v>1746</v>
      </c>
      <c r="Y592" s="52" t="s">
        <v>1561</v>
      </c>
      <c r="Z592" s="52" t="s">
        <v>1746</v>
      </c>
      <c r="AA592" s="52" t="str">
        <f>Table1[[#This Row],[Standard code for all incident types (Y/N)]]</f>
        <v>Yes</v>
      </c>
      <c r="AB592" s="52" t="str">
        <f>Table1[[#This Row],[Standard Opt/Mandatory]]</f>
        <v>Opt</v>
      </c>
      <c r="AC592" s="52" t="str">
        <f>Table1[[#This Row],[Standard code for all incident types (Y/N)]]</f>
        <v>Yes</v>
      </c>
      <c r="AD592" s="52" t="str">
        <f>Table1[[#This Row],[Standard Opt/Mandatory]]</f>
        <v>Opt</v>
      </c>
      <c r="AE592" s="52" t="s">
        <v>1561</v>
      </c>
      <c r="AF592" s="52" t="s">
        <v>1746</v>
      </c>
      <c r="AG592" s="52"/>
    </row>
    <row r="593" spans="1:33" ht="15" customHeight="1" x14ac:dyDescent="0.25">
      <c r="A593" s="52">
        <f t="shared" si="195"/>
        <v>4</v>
      </c>
      <c r="B593" s="52">
        <f t="shared" si="196"/>
        <v>6</v>
      </c>
      <c r="C593" s="52">
        <f t="shared" si="197"/>
        <v>6</v>
      </c>
      <c r="D593" s="52" t="str">
        <f t="shared" si="198"/>
        <v/>
      </c>
      <c r="E593" s="61" t="str">
        <f t="shared" ref="E593:E656" si="209">A593&amp;IF(B593="","","."&amp;B593)&amp;IF(C593="","","."&amp;C593)&amp;IF(D593="","","."&amp;D593)</f>
        <v>4.6.6</v>
      </c>
      <c r="F593" s="52" t="s">
        <v>2695</v>
      </c>
      <c r="G593" s="52" t="str">
        <f t="shared" si="199"/>
        <v>4 - Process based codes</v>
      </c>
      <c r="H593" s="52" t="s">
        <v>536</v>
      </c>
      <c r="I593" s="52" t="str">
        <f t="shared" si="200"/>
        <v>4.6 - Dispensing</v>
      </c>
      <c r="J593" s="52" t="s">
        <v>1337</v>
      </c>
      <c r="K593" s="52" t="str">
        <f t="shared" si="201"/>
        <v>4.6.6 - Wrong expiry date</v>
      </c>
      <c r="L593" s="52"/>
      <c r="M593" s="52" t="str">
        <f t="shared" si="202"/>
        <v/>
      </c>
      <c r="N593" s="56" t="str">
        <f t="shared" si="203"/>
        <v>Wrong expiry date</v>
      </c>
      <c r="O593" s="56" t="str">
        <f>Table1[Full Reference Number]&amp;" - "&amp;Table1[Final Code level Name]</f>
        <v>4.6.6 - Wrong expiry date</v>
      </c>
      <c r="P593" s="56"/>
      <c r="Q593" s="52" t="s">
        <v>1747</v>
      </c>
      <c r="R593" s="52" t="s">
        <v>47</v>
      </c>
      <c r="S593" s="52" t="s">
        <v>1726</v>
      </c>
      <c r="T593" s="52" t="s">
        <v>1561</v>
      </c>
      <c r="U593" s="52" t="s">
        <v>1561</v>
      </c>
      <c r="V593" s="52" t="s">
        <v>1746</v>
      </c>
      <c r="W593" s="52" t="s">
        <v>1561</v>
      </c>
      <c r="X593" s="52" t="s">
        <v>1746</v>
      </c>
      <c r="Y593" s="52" t="s">
        <v>1561</v>
      </c>
      <c r="Z593" s="52" t="s">
        <v>1746</v>
      </c>
      <c r="AA593" s="52" t="str">
        <f>Table1[[#This Row],[Standard code for all incident types (Y/N)]]</f>
        <v>Yes</v>
      </c>
      <c r="AB593" s="52" t="str">
        <f>Table1[[#This Row],[Standard Opt/Mandatory]]</f>
        <v>Opt</v>
      </c>
      <c r="AC593" s="52" t="str">
        <f>Table1[[#This Row],[Standard code for all incident types (Y/N)]]</f>
        <v>Yes</v>
      </c>
      <c r="AD593" s="52" t="str">
        <f>Table1[[#This Row],[Standard Opt/Mandatory]]</f>
        <v>Opt</v>
      </c>
      <c r="AE593" s="52" t="s">
        <v>1561</v>
      </c>
      <c r="AF593" s="52" t="s">
        <v>1746</v>
      </c>
      <c r="AG593" s="52"/>
    </row>
    <row r="594" spans="1:33" ht="15" customHeight="1" x14ac:dyDescent="0.25">
      <c r="A594" s="52">
        <f t="shared" si="195"/>
        <v>4</v>
      </c>
      <c r="B594" s="52">
        <f t="shared" si="196"/>
        <v>6</v>
      </c>
      <c r="C594" s="52">
        <f t="shared" si="197"/>
        <v>7</v>
      </c>
      <c r="D594" s="52" t="str">
        <f t="shared" si="198"/>
        <v/>
      </c>
      <c r="E594" s="61" t="str">
        <f t="shared" si="209"/>
        <v>4.6.7</v>
      </c>
      <c r="F594" s="52" t="s">
        <v>2695</v>
      </c>
      <c r="G594" s="52" t="str">
        <f t="shared" si="199"/>
        <v>4 - Process based codes</v>
      </c>
      <c r="H594" s="52" t="s">
        <v>536</v>
      </c>
      <c r="I594" s="52" t="str">
        <f t="shared" si="200"/>
        <v>4.6 - Dispensing</v>
      </c>
      <c r="J594" s="52" t="s">
        <v>2780</v>
      </c>
      <c r="K594" s="52" t="str">
        <f t="shared" si="201"/>
        <v>4.6.7 - Wrong device / ancillary</v>
      </c>
      <c r="L594" s="52"/>
      <c r="M594" s="52" t="str">
        <f t="shared" si="202"/>
        <v/>
      </c>
      <c r="N594" s="56" t="str">
        <f t="shared" si="203"/>
        <v>Wrong device / ancillary</v>
      </c>
      <c r="O594" s="56" t="str">
        <f>Table1[Full Reference Number]&amp;" - "&amp;Table1[Final Code level Name]</f>
        <v>4.6.7 - Wrong device / ancillary</v>
      </c>
      <c r="P594" s="56"/>
      <c r="Q594" s="52" t="s">
        <v>1747</v>
      </c>
      <c r="R594" s="52" t="s">
        <v>47</v>
      </c>
      <c r="S594" s="52" t="s">
        <v>1726</v>
      </c>
      <c r="T594" s="52" t="s">
        <v>1561</v>
      </c>
      <c r="U594" s="52" t="s">
        <v>1561</v>
      </c>
      <c r="V594" s="52" t="s">
        <v>1746</v>
      </c>
      <c r="W594" s="52" t="s">
        <v>1561</v>
      </c>
      <c r="X594" s="52" t="s">
        <v>1746</v>
      </c>
      <c r="Y594" s="52" t="s">
        <v>1561</v>
      </c>
      <c r="Z594" s="52" t="s">
        <v>1746</v>
      </c>
      <c r="AA594" s="52" t="str">
        <f>Table1[[#This Row],[Standard code for all incident types (Y/N)]]</f>
        <v>Yes</v>
      </c>
      <c r="AB594" s="52" t="str">
        <f>Table1[[#This Row],[Standard Opt/Mandatory]]</f>
        <v>Opt</v>
      </c>
      <c r="AC594" s="52" t="str">
        <f>Table1[[#This Row],[Standard code for all incident types (Y/N)]]</f>
        <v>Yes</v>
      </c>
      <c r="AD594" s="52" t="str">
        <f>Table1[[#This Row],[Standard Opt/Mandatory]]</f>
        <v>Opt</v>
      </c>
      <c r="AE594" s="52" t="s">
        <v>1561</v>
      </c>
      <c r="AF594" s="52" t="s">
        <v>1746</v>
      </c>
      <c r="AG594" s="52"/>
    </row>
    <row r="595" spans="1:33" ht="15" customHeight="1" x14ac:dyDescent="0.25">
      <c r="A595" s="52">
        <f t="shared" si="195"/>
        <v>4</v>
      </c>
      <c r="B595" s="52">
        <f t="shared" si="196"/>
        <v>6</v>
      </c>
      <c r="C595" s="52">
        <f t="shared" si="197"/>
        <v>8</v>
      </c>
      <c r="D595" s="52" t="str">
        <f t="shared" si="198"/>
        <v/>
      </c>
      <c r="E595" s="61" t="str">
        <f t="shared" si="209"/>
        <v>4.6.8</v>
      </c>
      <c r="F595" s="52" t="s">
        <v>2695</v>
      </c>
      <c r="G595" s="52" t="str">
        <f t="shared" si="199"/>
        <v>4 - Process based codes</v>
      </c>
      <c r="H595" s="52" t="s">
        <v>536</v>
      </c>
      <c r="I595" s="52" t="str">
        <f t="shared" si="200"/>
        <v>4.6 - Dispensing</v>
      </c>
      <c r="J595" s="52" t="s">
        <v>1249</v>
      </c>
      <c r="K595" s="52" t="str">
        <f t="shared" si="201"/>
        <v>4.6.8 - Wrong manufacturer (e.g. specific generic medicine requested)</v>
      </c>
      <c r="L595" s="52"/>
      <c r="M595" s="52" t="str">
        <f t="shared" si="202"/>
        <v/>
      </c>
      <c r="N595" s="56" t="str">
        <f t="shared" si="203"/>
        <v>Wrong manufacturer (e.g. specific generic medicine requested)</v>
      </c>
      <c r="O595" s="56" t="str">
        <f>Table1[Full Reference Number]&amp;" - "&amp;Table1[Final Code level Name]</f>
        <v>4.6.8 - Wrong manufacturer (e.g. specific generic medicine requested)</v>
      </c>
      <c r="P595" s="56"/>
      <c r="Q595" s="52" t="s">
        <v>1747</v>
      </c>
      <c r="R595" s="52" t="s">
        <v>47</v>
      </c>
      <c r="S595" s="52" t="s">
        <v>1726</v>
      </c>
      <c r="T595" s="52" t="s">
        <v>1561</v>
      </c>
      <c r="U595" s="52" t="s">
        <v>1561</v>
      </c>
      <c r="V595" s="52" t="s">
        <v>1746</v>
      </c>
      <c r="W595" s="52" t="s">
        <v>1561</v>
      </c>
      <c r="X595" s="52" t="s">
        <v>1746</v>
      </c>
      <c r="Y595" s="52" t="s">
        <v>1561</v>
      </c>
      <c r="Z595" s="52" t="s">
        <v>1746</v>
      </c>
      <c r="AA595" s="52" t="str">
        <f>Table1[[#This Row],[Standard code for all incident types (Y/N)]]</f>
        <v>Yes</v>
      </c>
      <c r="AB595" s="52" t="str">
        <f>Table1[[#This Row],[Standard Opt/Mandatory]]</f>
        <v>Opt</v>
      </c>
      <c r="AC595" s="52" t="str">
        <f>Table1[[#This Row],[Standard code for all incident types (Y/N)]]</f>
        <v>Yes</v>
      </c>
      <c r="AD595" s="52" t="str">
        <f>Table1[[#This Row],[Standard Opt/Mandatory]]</f>
        <v>Opt</v>
      </c>
      <c r="AE595" s="52" t="s">
        <v>1561</v>
      </c>
      <c r="AF595" s="52" t="s">
        <v>1746</v>
      </c>
      <c r="AG595" s="52"/>
    </row>
    <row r="596" spans="1:33" ht="15" customHeight="1" x14ac:dyDescent="0.25">
      <c r="A596" s="52">
        <f t="shared" si="195"/>
        <v>4</v>
      </c>
      <c r="B596" s="52">
        <f t="shared" si="196"/>
        <v>6</v>
      </c>
      <c r="C596" s="52">
        <f t="shared" si="197"/>
        <v>9</v>
      </c>
      <c r="D596" s="52" t="str">
        <f t="shared" si="198"/>
        <v/>
      </c>
      <c r="E596" s="61" t="str">
        <f t="shared" si="209"/>
        <v>4.6.9</v>
      </c>
      <c r="F596" s="52" t="s">
        <v>2695</v>
      </c>
      <c r="G596" s="52" t="str">
        <f t="shared" si="199"/>
        <v>4 - Process based codes</v>
      </c>
      <c r="H596" s="52" t="s">
        <v>536</v>
      </c>
      <c r="I596" s="52" t="str">
        <f t="shared" si="200"/>
        <v>4.6 - Dispensing</v>
      </c>
      <c r="J596" s="52" t="s">
        <v>2781</v>
      </c>
      <c r="K596" s="52" t="str">
        <f t="shared" si="201"/>
        <v>4.6.9 - Missing item, prescribed, entered but not dispensed</v>
      </c>
      <c r="L596" s="52"/>
      <c r="M596" s="52" t="str">
        <f t="shared" si="202"/>
        <v/>
      </c>
      <c r="N596" s="56" t="str">
        <f t="shared" si="203"/>
        <v>Missing item, prescribed, entered but not dispensed</v>
      </c>
      <c r="O596" s="56" t="str">
        <f>Table1[Full Reference Number]&amp;" - "&amp;Table1[Final Code level Name]</f>
        <v>4.6.9 - Missing item, prescribed, entered but not dispensed</v>
      </c>
      <c r="P596" s="56"/>
      <c r="Q596" s="52" t="s">
        <v>1747</v>
      </c>
      <c r="R596" s="52" t="s">
        <v>47</v>
      </c>
      <c r="S596" s="52" t="s">
        <v>1726</v>
      </c>
      <c r="T596" s="52" t="s">
        <v>1561</v>
      </c>
      <c r="U596" s="52" t="s">
        <v>1561</v>
      </c>
      <c r="V596" s="52" t="s">
        <v>1746</v>
      </c>
      <c r="W596" s="52" t="s">
        <v>1561</v>
      </c>
      <c r="X596" s="52" t="s">
        <v>1746</v>
      </c>
      <c r="Y596" s="52" t="s">
        <v>1561</v>
      </c>
      <c r="Z596" s="52" t="s">
        <v>1746</v>
      </c>
      <c r="AA596" s="52" t="str">
        <f>Table1[[#This Row],[Standard code for all incident types (Y/N)]]</f>
        <v>Yes</v>
      </c>
      <c r="AB596" s="52" t="str">
        <f>Table1[[#This Row],[Standard Opt/Mandatory]]</f>
        <v>Opt</v>
      </c>
      <c r="AC596" s="52" t="str">
        <f>Table1[[#This Row],[Standard code for all incident types (Y/N)]]</f>
        <v>Yes</v>
      </c>
      <c r="AD596" s="52" t="str">
        <f>Table1[[#This Row],[Standard Opt/Mandatory]]</f>
        <v>Opt</v>
      </c>
      <c r="AE596" s="52" t="s">
        <v>1561</v>
      </c>
      <c r="AF596" s="52" t="s">
        <v>1746</v>
      </c>
      <c r="AG596" s="52"/>
    </row>
    <row r="597" spans="1:33" ht="15" customHeight="1" x14ac:dyDescent="0.25">
      <c r="A597" s="52">
        <f t="shared" si="195"/>
        <v>4</v>
      </c>
      <c r="B597" s="52">
        <f t="shared" si="196"/>
        <v>6</v>
      </c>
      <c r="C597" s="52">
        <f t="shared" si="197"/>
        <v>10</v>
      </c>
      <c r="D597" s="52" t="str">
        <f t="shared" si="198"/>
        <v/>
      </c>
      <c r="E597" s="61" t="str">
        <f t="shared" si="209"/>
        <v>4.6.10</v>
      </c>
      <c r="F597" s="52" t="s">
        <v>2695</v>
      </c>
      <c r="G597" s="52" t="str">
        <f t="shared" si="199"/>
        <v>4 - Process based codes</v>
      </c>
      <c r="H597" s="52" t="s">
        <v>536</v>
      </c>
      <c r="I597" s="52" t="str">
        <f t="shared" si="200"/>
        <v>4.6 - Dispensing</v>
      </c>
      <c r="J597" s="52" t="s">
        <v>2782</v>
      </c>
      <c r="K597" s="52" t="str">
        <f t="shared" si="201"/>
        <v>4.6.10 - Extra item</v>
      </c>
      <c r="L597" s="52"/>
      <c r="M597" s="52" t="str">
        <f t="shared" si="202"/>
        <v/>
      </c>
      <c r="N597" s="56" t="str">
        <f t="shared" si="203"/>
        <v>Extra item</v>
      </c>
      <c r="O597" s="56" t="str">
        <f>Table1[Full Reference Number]&amp;" - "&amp;Table1[Final Code level Name]</f>
        <v>4.6.10 - Extra item</v>
      </c>
      <c r="P597" s="56"/>
      <c r="Q597" s="52" t="s">
        <v>1747</v>
      </c>
      <c r="R597" s="52" t="s">
        <v>47</v>
      </c>
      <c r="S597" s="52" t="s">
        <v>1726</v>
      </c>
      <c r="T597" s="52" t="s">
        <v>1561</v>
      </c>
      <c r="U597" s="52" t="s">
        <v>1561</v>
      </c>
      <c r="V597" s="52" t="s">
        <v>1746</v>
      </c>
      <c r="W597" s="52" t="s">
        <v>1561</v>
      </c>
      <c r="X597" s="52" t="s">
        <v>1746</v>
      </c>
      <c r="Y597" s="52" t="s">
        <v>1561</v>
      </c>
      <c r="Z597" s="52" t="s">
        <v>1746</v>
      </c>
      <c r="AA597" s="52" t="str">
        <f>Table1[[#This Row],[Standard code for all incident types (Y/N)]]</f>
        <v>Yes</v>
      </c>
      <c r="AB597" s="52" t="str">
        <f>Table1[[#This Row],[Standard Opt/Mandatory]]</f>
        <v>Opt</v>
      </c>
      <c r="AC597" s="52" t="str">
        <f>Table1[[#This Row],[Standard code for all incident types (Y/N)]]</f>
        <v>Yes</v>
      </c>
      <c r="AD597" s="52" t="str">
        <f>Table1[[#This Row],[Standard Opt/Mandatory]]</f>
        <v>Opt</v>
      </c>
      <c r="AE597" s="52" t="s">
        <v>1561</v>
      </c>
      <c r="AF597" s="52" t="s">
        <v>1746</v>
      </c>
      <c r="AG597" s="52"/>
    </row>
    <row r="598" spans="1:33" ht="15" customHeight="1" x14ac:dyDescent="0.25">
      <c r="A598" s="52">
        <f t="shared" si="195"/>
        <v>4</v>
      </c>
      <c r="B598" s="52">
        <f t="shared" si="196"/>
        <v>6</v>
      </c>
      <c r="C598" s="52">
        <f t="shared" si="197"/>
        <v>11</v>
      </c>
      <c r="D598" s="52" t="str">
        <f t="shared" si="198"/>
        <v/>
      </c>
      <c r="E598" s="61" t="str">
        <f t="shared" si="209"/>
        <v>4.6.11</v>
      </c>
      <c r="F598" s="52" t="s">
        <v>2695</v>
      </c>
      <c r="G598" s="52" t="str">
        <f t="shared" si="199"/>
        <v>4 - Process based codes</v>
      </c>
      <c r="H598" s="52" t="s">
        <v>536</v>
      </c>
      <c r="I598" s="52" t="str">
        <f t="shared" si="200"/>
        <v>4.6 - Dispensing</v>
      </c>
      <c r="J598" s="52" t="s">
        <v>2900</v>
      </c>
      <c r="K598" s="52" t="str">
        <f t="shared" si="201"/>
        <v>4.6.11 - MDS / dosette error</v>
      </c>
      <c r="L598" s="52"/>
      <c r="M598" s="52" t="str">
        <f t="shared" si="202"/>
        <v/>
      </c>
      <c r="N598" s="56" t="str">
        <f t="shared" si="203"/>
        <v>MDS / dosette error</v>
      </c>
      <c r="O598" s="56" t="str">
        <f>Table1[Full Reference Number]&amp;" - "&amp;Table1[Final Code level Name]</f>
        <v>4.6.11 - MDS / dosette error</v>
      </c>
      <c r="P598" s="56"/>
      <c r="Q598" s="52" t="s">
        <v>1747</v>
      </c>
      <c r="R598" s="52" t="s">
        <v>47</v>
      </c>
      <c r="S598" s="52" t="s">
        <v>1726</v>
      </c>
      <c r="T598" s="52" t="s">
        <v>1561</v>
      </c>
      <c r="U598" s="52" t="s">
        <v>1561</v>
      </c>
      <c r="V598" s="52" t="s">
        <v>1746</v>
      </c>
      <c r="W598" s="52" t="s">
        <v>1561</v>
      </c>
      <c r="X598" s="52" t="s">
        <v>1746</v>
      </c>
      <c r="Y598" s="52" t="s">
        <v>1561</v>
      </c>
      <c r="Z598" s="52" t="s">
        <v>1746</v>
      </c>
      <c r="AA598" s="52" t="str">
        <f>Table1[[#This Row],[Standard code for all incident types (Y/N)]]</f>
        <v>Yes</v>
      </c>
      <c r="AB598" s="52" t="str">
        <f>Table1[[#This Row],[Standard Opt/Mandatory]]</f>
        <v>Opt</v>
      </c>
      <c r="AC598" s="52" t="str">
        <f>Table1[[#This Row],[Standard code for all incident types (Y/N)]]</f>
        <v>Yes</v>
      </c>
      <c r="AD598" s="52" t="str">
        <f>Table1[[#This Row],[Standard Opt/Mandatory]]</f>
        <v>Opt</v>
      </c>
      <c r="AE598" s="52" t="s">
        <v>1561</v>
      </c>
      <c r="AF598" s="52" t="s">
        <v>1746</v>
      </c>
      <c r="AG598" s="52"/>
    </row>
    <row r="599" spans="1:33" ht="15" customHeight="1" x14ac:dyDescent="0.25">
      <c r="A599" s="52">
        <f t="shared" ref="A599:A662" si="210">IF(F599&lt;&gt;F598,A598+1,A598)</f>
        <v>4</v>
      </c>
      <c r="B599" s="52">
        <f t="shared" ref="B599:B662" si="211">IF(ISERROR(IF(ISBLANK(H599),"",IF(F599&lt;&gt;F598,1,IF(H599&lt;&gt;H598,B598+1,B598)))),1,IF(ISBLANK(H599),"",IF(F599&lt;&gt;F598,1,IF(H599&lt;&gt;H598,B598+1,B598))))</f>
        <v>6</v>
      </c>
      <c r="C599" s="52">
        <f t="shared" ref="C599:C662" si="212">IF(ISERROR(IF(ISBLANK(J599),"",IF(H599&lt;&gt;H598,1,IF(J599&lt;&gt;J598,C598+1,C598)))),1,IF(ISBLANK(J599),"",IF(H599&lt;&gt;H598,1,IF(J599&lt;&gt;J598,C598+1,C598))))</f>
        <v>12</v>
      </c>
      <c r="D599" s="52" t="str">
        <f t="shared" ref="D599:D662" si="213">IF(ISERROR(IF(ISBLANK(L599),"",IF(J599&lt;&gt;J598,1,IF(L599&lt;&gt;L598,D598+1,D598)))),1,IF(ISBLANK(L599),"",IF(J599&lt;&gt;J598,1,IF(L599&lt;&gt;L598,D598+1,D598))))</f>
        <v/>
      </c>
      <c r="E599" s="61" t="str">
        <f t="shared" si="209"/>
        <v>4.6.12</v>
      </c>
      <c r="F599" s="52" t="s">
        <v>2695</v>
      </c>
      <c r="G599" s="52" t="str">
        <f t="shared" si="199"/>
        <v>4 - Process based codes</v>
      </c>
      <c r="H599" s="52" t="s">
        <v>536</v>
      </c>
      <c r="I599" s="52" t="str">
        <f t="shared" si="200"/>
        <v>4.6 - Dispensing</v>
      </c>
      <c r="J599" s="52" t="s">
        <v>1253</v>
      </c>
      <c r="K599" s="52" t="str">
        <f t="shared" si="201"/>
        <v>4.6.12 - Obsolete prescription dispensed</v>
      </c>
      <c r="L599" s="52"/>
      <c r="M599" s="52" t="str">
        <f t="shared" si="202"/>
        <v/>
      </c>
      <c r="N599" s="56" t="str">
        <f t="shared" si="203"/>
        <v>Obsolete prescription dispensed</v>
      </c>
      <c r="O599" s="56" t="str">
        <f>Table1[Full Reference Number]&amp;" - "&amp;Table1[Final Code level Name]</f>
        <v>4.6.12 - Obsolete prescription dispensed</v>
      </c>
      <c r="P599" s="56"/>
      <c r="Q599" s="52" t="s">
        <v>1747</v>
      </c>
      <c r="R599" s="52" t="s">
        <v>47</v>
      </c>
      <c r="S599" s="52" t="s">
        <v>1726</v>
      </c>
      <c r="T599" s="52" t="s">
        <v>1561</v>
      </c>
      <c r="U599" s="52" t="s">
        <v>1561</v>
      </c>
      <c r="V599" s="52" t="s">
        <v>1746</v>
      </c>
      <c r="W599" s="52" t="s">
        <v>1561</v>
      </c>
      <c r="X599" s="52" t="s">
        <v>1746</v>
      </c>
      <c r="Y599" s="52" t="s">
        <v>1561</v>
      </c>
      <c r="Z599" s="52" t="s">
        <v>1746</v>
      </c>
      <c r="AA599" s="52" t="str">
        <f>Table1[[#This Row],[Standard code for all incident types (Y/N)]]</f>
        <v>Yes</v>
      </c>
      <c r="AB599" s="52" t="str">
        <f>Table1[[#This Row],[Standard Opt/Mandatory]]</f>
        <v>Opt</v>
      </c>
      <c r="AC599" s="52" t="str">
        <f>Table1[[#This Row],[Standard code for all incident types (Y/N)]]</f>
        <v>Yes</v>
      </c>
      <c r="AD599" s="52" t="str">
        <f>Table1[[#This Row],[Standard Opt/Mandatory]]</f>
        <v>Opt</v>
      </c>
      <c r="AE599" s="52" t="s">
        <v>1561</v>
      </c>
      <c r="AF599" s="52" t="s">
        <v>1746</v>
      </c>
      <c r="AG599" s="52"/>
    </row>
    <row r="600" spans="1:33" ht="15" customHeight="1" x14ac:dyDescent="0.25">
      <c r="A600" s="52">
        <f t="shared" si="210"/>
        <v>4</v>
      </c>
      <c r="B600" s="52">
        <f t="shared" si="211"/>
        <v>6</v>
      </c>
      <c r="C600" s="52">
        <f t="shared" si="212"/>
        <v>13</v>
      </c>
      <c r="D600" s="52" t="str">
        <f t="shared" si="213"/>
        <v/>
      </c>
      <c r="E600" s="61" t="str">
        <f t="shared" si="209"/>
        <v>4.6.13</v>
      </c>
      <c r="F600" s="52" t="s">
        <v>2695</v>
      </c>
      <c r="G600" s="52" t="str">
        <f t="shared" si="199"/>
        <v>4 - Process based codes</v>
      </c>
      <c r="H600" s="52" t="s">
        <v>536</v>
      </c>
      <c r="I600" s="52" t="str">
        <f t="shared" si="200"/>
        <v>4.6 - Dispensing</v>
      </c>
      <c r="J600" s="52" t="s">
        <v>1254</v>
      </c>
      <c r="K600" s="52" t="str">
        <f t="shared" si="201"/>
        <v>4.6.13 - Dispensing accuracy check insufficient (e.g. known allergy or contraindication; unlicenced use / product not properly controlled)</v>
      </c>
      <c r="L600" s="52"/>
      <c r="M600" s="52" t="str">
        <f t="shared" si="202"/>
        <v/>
      </c>
      <c r="N600" s="56" t="str">
        <f t="shared" si="203"/>
        <v>Dispensing accuracy check insufficient (e.g. known allergy or contraindication; unlicenced use / product not properly controlled)</v>
      </c>
      <c r="O600" s="56" t="str">
        <f>Table1[Full Reference Number]&amp;" - "&amp;Table1[Final Code level Name]</f>
        <v>4.6.13 - Dispensing accuracy check insufficient (e.g. known allergy or contraindication; unlicenced use / product not properly controlled)</v>
      </c>
      <c r="P600" s="56"/>
      <c r="Q600" s="52" t="s">
        <v>1747</v>
      </c>
      <c r="R600" s="52" t="s">
        <v>47</v>
      </c>
      <c r="S600" s="52" t="s">
        <v>1726</v>
      </c>
      <c r="T600" s="52" t="s">
        <v>1561</v>
      </c>
      <c r="U600" s="52" t="s">
        <v>1561</v>
      </c>
      <c r="V600" s="52" t="s">
        <v>1746</v>
      </c>
      <c r="W600" s="52" t="s">
        <v>1561</v>
      </c>
      <c r="X600" s="52" t="s">
        <v>1746</v>
      </c>
      <c r="Y600" s="52" t="s">
        <v>1561</v>
      </c>
      <c r="Z600" s="52" t="s">
        <v>1746</v>
      </c>
      <c r="AA600" s="52" t="str">
        <f>Table1[[#This Row],[Standard code for all incident types (Y/N)]]</f>
        <v>Yes</v>
      </c>
      <c r="AB600" s="52" t="str">
        <f>Table1[[#This Row],[Standard Opt/Mandatory]]</f>
        <v>Opt</v>
      </c>
      <c r="AC600" s="52" t="str">
        <f>Table1[[#This Row],[Standard code for all incident types (Y/N)]]</f>
        <v>Yes</v>
      </c>
      <c r="AD600" s="52" t="str">
        <f>Table1[[#This Row],[Standard Opt/Mandatory]]</f>
        <v>Opt</v>
      </c>
      <c r="AE600" s="52" t="s">
        <v>1561</v>
      </c>
      <c r="AF600" s="52" t="s">
        <v>1746</v>
      </c>
      <c r="AG600" s="52"/>
    </row>
    <row r="601" spans="1:33" ht="15" customHeight="1" x14ac:dyDescent="0.25">
      <c r="A601" s="52">
        <f t="shared" si="210"/>
        <v>4</v>
      </c>
      <c r="B601" s="52">
        <f t="shared" si="211"/>
        <v>6</v>
      </c>
      <c r="C601" s="52">
        <f t="shared" si="212"/>
        <v>14</v>
      </c>
      <c r="D601" s="52" t="str">
        <f t="shared" si="213"/>
        <v/>
      </c>
      <c r="E601" s="61" t="str">
        <f t="shared" si="209"/>
        <v>4.6.14</v>
      </c>
      <c r="F601" s="52" t="s">
        <v>2695</v>
      </c>
      <c r="G601" s="52" t="str">
        <f t="shared" si="199"/>
        <v>4 - Process based codes</v>
      </c>
      <c r="H601" s="52" t="s">
        <v>536</v>
      </c>
      <c r="I601" s="52" t="str">
        <f t="shared" si="200"/>
        <v>4.6 - Dispensing</v>
      </c>
      <c r="J601" s="52" t="s">
        <v>1255</v>
      </c>
      <c r="K601" s="52" t="str">
        <f t="shared" si="201"/>
        <v>4.6.14 - Pharmacy intervention insufficient or inappropriate</v>
      </c>
      <c r="L601" s="52"/>
      <c r="M601" s="52" t="str">
        <f t="shared" si="202"/>
        <v/>
      </c>
      <c r="N601" s="56" t="str">
        <f t="shared" si="203"/>
        <v>Pharmacy intervention insufficient or inappropriate</v>
      </c>
      <c r="O601" s="56" t="str">
        <f>Table1[Full Reference Number]&amp;" - "&amp;Table1[Final Code level Name]</f>
        <v>4.6.14 - Pharmacy intervention insufficient or inappropriate</v>
      </c>
      <c r="P601" s="56"/>
      <c r="Q601" s="52" t="s">
        <v>1747</v>
      </c>
      <c r="R601" s="52" t="s">
        <v>47</v>
      </c>
      <c r="S601" s="52" t="s">
        <v>1726</v>
      </c>
      <c r="T601" s="52" t="s">
        <v>1561</v>
      </c>
      <c r="U601" s="52" t="s">
        <v>1561</v>
      </c>
      <c r="V601" s="52" t="s">
        <v>1746</v>
      </c>
      <c r="W601" s="52" t="s">
        <v>1561</v>
      </c>
      <c r="X601" s="52" t="s">
        <v>1746</v>
      </c>
      <c r="Y601" s="52" t="s">
        <v>1561</v>
      </c>
      <c r="Z601" s="52" t="s">
        <v>1746</v>
      </c>
      <c r="AA601" s="52" t="str">
        <f>Table1[[#This Row],[Standard code for all incident types (Y/N)]]</f>
        <v>Yes</v>
      </c>
      <c r="AB601" s="52" t="str">
        <f>Table1[[#This Row],[Standard Opt/Mandatory]]</f>
        <v>Opt</v>
      </c>
      <c r="AC601" s="52" t="str">
        <f>Table1[[#This Row],[Standard code for all incident types (Y/N)]]</f>
        <v>Yes</v>
      </c>
      <c r="AD601" s="52" t="str">
        <f>Table1[[#This Row],[Standard Opt/Mandatory]]</f>
        <v>Opt</v>
      </c>
      <c r="AE601" s="52" t="s">
        <v>1561</v>
      </c>
      <c r="AF601" s="52" t="s">
        <v>1746</v>
      </c>
      <c r="AG601" s="52"/>
    </row>
    <row r="602" spans="1:33" ht="15" customHeight="1" x14ac:dyDescent="0.25">
      <c r="A602" s="52">
        <f t="shared" si="210"/>
        <v>4</v>
      </c>
      <c r="B602" s="52">
        <f t="shared" si="211"/>
        <v>6</v>
      </c>
      <c r="C602" s="52">
        <f t="shared" si="212"/>
        <v>15</v>
      </c>
      <c r="D602" s="52" t="str">
        <f t="shared" si="213"/>
        <v/>
      </c>
      <c r="E602" s="61" t="str">
        <f t="shared" si="209"/>
        <v>4.6.15</v>
      </c>
      <c r="F602" s="52" t="s">
        <v>2695</v>
      </c>
      <c r="G602" s="52" t="str">
        <f t="shared" si="199"/>
        <v>4 - Process based codes</v>
      </c>
      <c r="H602" s="52" t="s">
        <v>536</v>
      </c>
      <c r="I602" s="52" t="str">
        <f t="shared" si="200"/>
        <v>4.6 - Dispensing</v>
      </c>
      <c r="J602" s="52" t="s">
        <v>2783</v>
      </c>
      <c r="K602" s="52" t="str">
        <f t="shared" si="201"/>
        <v>4.6.15 - Wrong patient details / dispensing recorded against wrong patient record ig</v>
      </c>
      <c r="L602" s="52"/>
      <c r="M602" s="52" t="str">
        <f t="shared" si="202"/>
        <v/>
      </c>
      <c r="N602" s="56" t="str">
        <f t="shared" si="203"/>
        <v>Wrong patient details / dispensing recorded against wrong patient record ig</v>
      </c>
      <c r="O602" s="56" t="str">
        <f>Table1[Full Reference Number]&amp;" - "&amp;Table1[Final Code level Name]</f>
        <v>4.6.15 - Wrong patient details / dispensing recorded against wrong patient record ig</v>
      </c>
      <c r="P602" s="56"/>
      <c r="Q602" s="52" t="s">
        <v>1747</v>
      </c>
      <c r="R602" s="52" t="s">
        <v>47</v>
      </c>
      <c r="S602" s="52" t="s">
        <v>1726</v>
      </c>
      <c r="T602" s="52" t="s">
        <v>1561</v>
      </c>
      <c r="U602" s="52" t="str">
        <f>Table1[[#This Row],[Standard code for all incident types (Y/N)]]</f>
        <v>Yes</v>
      </c>
      <c r="V602" s="52" t="s">
        <v>1726</v>
      </c>
      <c r="W602" s="52" t="s">
        <v>1561</v>
      </c>
      <c r="X602" s="52" t="s">
        <v>1746</v>
      </c>
      <c r="Y602" s="52" t="s">
        <v>1561</v>
      </c>
      <c r="Z602" s="52" t="s">
        <v>1746</v>
      </c>
      <c r="AA602" s="52" t="str">
        <f>Table1[[#This Row],[Standard code for all incident types (Y/N)]]</f>
        <v>Yes</v>
      </c>
      <c r="AB602" s="52" t="str">
        <f>Table1[[#This Row],[Standard Opt/Mandatory]]</f>
        <v>Opt</v>
      </c>
      <c r="AC602" s="52" t="str">
        <f>Table1[[#This Row],[Standard code for all incident types (Y/N)]]</f>
        <v>Yes</v>
      </c>
      <c r="AD602" s="52" t="str">
        <f>Table1[[#This Row],[Standard Opt/Mandatory]]</f>
        <v>Opt</v>
      </c>
      <c r="AE602" s="52" t="s">
        <v>1561</v>
      </c>
      <c r="AF602" s="52" t="s">
        <v>1746</v>
      </c>
      <c r="AG602" s="52"/>
    </row>
    <row r="603" spans="1:33" s="49" customFormat="1" ht="15" customHeight="1" x14ac:dyDescent="0.25">
      <c r="A603" s="52">
        <f t="shared" si="210"/>
        <v>4</v>
      </c>
      <c r="B603" s="52">
        <f t="shared" si="211"/>
        <v>6</v>
      </c>
      <c r="C603" s="52">
        <f t="shared" si="212"/>
        <v>16</v>
      </c>
      <c r="D603" s="52" t="str">
        <f t="shared" si="213"/>
        <v/>
      </c>
      <c r="E603" s="61" t="str">
        <f t="shared" si="209"/>
        <v>4.6.16</v>
      </c>
      <c r="F603" s="52" t="s">
        <v>2695</v>
      </c>
      <c r="G603" s="52" t="str">
        <f t="shared" si="199"/>
        <v>4 - Process based codes</v>
      </c>
      <c r="H603" s="52" t="s">
        <v>536</v>
      </c>
      <c r="I603" s="52" t="str">
        <f t="shared" si="200"/>
        <v>4.6 - Dispensing</v>
      </c>
      <c r="J603" s="52" t="s">
        <v>1701</v>
      </c>
      <c r="K603" s="52" t="str">
        <f t="shared" si="201"/>
        <v>4.6.16 - Unclassified dispensing failure</v>
      </c>
      <c r="L603" s="52"/>
      <c r="M603" s="52" t="str">
        <f t="shared" si="202"/>
        <v/>
      </c>
      <c r="N603" s="56" t="str">
        <f t="shared" si="203"/>
        <v>Unclassified dispensing failure</v>
      </c>
      <c r="O603" s="56" t="str">
        <f>Table1[Full Reference Number]&amp;" - "&amp;Table1[Final Code level Name]</f>
        <v>4.6.16 - Unclassified dispensing failure</v>
      </c>
      <c r="P603" s="60"/>
      <c r="Q603" s="52" t="s">
        <v>1747</v>
      </c>
      <c r="R603" s="52" t="s">
        <v>47</v>
      </c>
      <c r="S603" s="52" t="s">
        <v>1726</v>
      </c>
      <c r="T603" s="52" t="s">
        <v>1561</v>
      </c>
      <c r="U603" s="52" t="str">
        <f>Table1[[#This Row],[Standard code for all incident types (Y/N)]]</f>
        <v>Yes</v>
      </c>
      <c r="V603" s="52" t="s">
        <v>1726</v>
      </c>
      <c r="W603" s="52" t="str">
        <f>Table1[[#This Row],[Standard code for all incident types (Y/N)]]</f>
        <v>Yes</v>
      </c>
      <c r="X603" s="52" t="str">
        <f>Table1[[#This Row],[Standard Opt/Mandatory]]</f>
        <v>Opt</v>
      </c>
      <c r="Y603" s="52" t="str">
        <f>Table1[[#This Row],[Standard code for all incident types (Y/N)]]</f>
        <v>Yes</v>
      </c>
      <c r="Z603" s="52" t="str">
        <f>Table1[[#This Row],[Standard Opt/Mandatory]]</f>
        <v>Opt</v>
      </c>
      <c r="AA603" s="52" t="str">
        <f>Table1[[#This Row],[Standard code for all incident types (Y/N)]]</f>
        <v>Yes</v>
      </c>
      <c r="AB603" s="52" t="str">
        <f>Table1[[#This Row],[Standard Opt/Mandatory]]</f>
        <v>Opt</v>
      </c>
      <c r="AC603" s="52" t="str">
        <f>Table1[[#This Row],[Standard code for all incident types (Y/N)]]</f>
        <v>Yes</v>
      </c>
      <c r="AD603" s="52" t="str">
        <f>Table1[[#This Row],[Standard Opt/Mandatory]]</f>
        <v>Opt</v>
      </c>
      <c r="AE603" s="52" t="str">
        <f>Table1[[#This Row],[Standard code for all incident types (Y/N)]]</f>
        <v>Yes</v>
      </c>
      <c r="AF603" s="52" t="str">
        <f>Table1[[#This Row],[Standard Opt/Mandatory]]</f>
        <v>Opt</v>
      </c>
      <c r="AG603" s="52"/>
    </row>
    <row r="604" spans="1:33" s="49" customFormat="1" ht="15" customHeight="1" x14ac:dyDescent="0.25">
      <c r="A604" s="52">
        <f t="shared" si="210"/>
        <v>4</v>
      </c>
      <c r="B604" s="52">
        <f t="shared" si="211"/>
        <v>7</v>
      </c>
      <c r="C604" s="52" t="str">
        <f t="shared" si="212"/>
        <v/>
      </c>
      <c r="D604" s="52" t="str">
        <f t="shared" si="213"/>
        <v/>
      </c>
      <c r="E604" s="61" t="str">
        <f t="shared" si="209"/>
        <v>4.7</v>
      </c>
      <c r="F604" s="52" t="s">
        <v>2695</v>
      </c>
      <c r="G604" s="52" t="str">
        <f t="shared" ref="G604:G650" si="214">A604&amp;" - "&amp;F604</f>
        <v>4 - Process based codes</v>
      </c>
      <c r="H604" s="52" t="s">
        <v>563</v>
      </c>
      <c r="I604" s="52" t="str">
        <f t="shared" ref="I604:I650" si="215">IF(B604="","",A604&amp;"."&amp;B604&amp;" - "&amp;H604)</f>
        <v>4.7 - Despatch</v>
      </c>
      <c r="J604" s="52"/>
      <c r="K604" s="52" t="str">
        <f t="shared" ref="K604:K650" si="216">IF(C604="","",A604&amp;"."&amp;B604&amp;"."&amp;C604&amp;" - "&amp;J604)</f>
        <v/>
      </c>
      <c r="L604" s="52"/>
      <c r="M604" s="52" t="str">
        <f t="shared" ref="M604:M650" si="217">IF(D604="","",A604&amp;"."&amp;B604&amp;"."&amp;C604&amp;"."&amp;D604&amp;" - "&amp;L604)</f>
        <v/>
      </c>
      <c r="N604" s="56" t="str">
        <f t="shared" ref="N604:N650" si="218">IF(NOT(ISBLANK(L604)),L604,
IF(NOT(ISBLANK(J604)),J604,
IF(NOT(ISBLANK(H604)),H604,
IF(NOT(ISBLANK(F604)),F604))))</f>
        <v>Despatch</v>
      </c>
      <c r="O604" s="56" t="str">
        <f>Table1[Full Reference Number]&amp;" - "&amp;Table1[Final Code level Name]</f>
        <v>4.7 - Despatch</v>
      </c>
      <c r="P604" s="60" t="s">
        <v>1538</v>
      </c>
      <c r="Q604" s="52" t="s">
        <v>837</v>
      </c>
      <c r="R604" s="52" t="s">
        <v>47</v>
      </c>
      <c r="S604" s="52" t="s">
        <v>1730</v>
      </c>
      <c r="T604" s="52" t="s">
        <v>1561</v>
      </c>
      <c r="U604" s="52" t="str">
        <f>Table1[[#This Row],[Standard code for all incident types (Y/N)]]</f>
        <v>Yes</v>
      </c>
      <c r="V604" s="52" t="s">
        <v>1730</v>
      </c>
      <c r="W604" s="52" t="str">
        <f>Table1[[#This Row],[Standard code for all incident types (Y/N)]]</f>
        <v>Yes</v>
      </c>
      <c r="X604" s="52" t="str">
        <f>Table1[[#This Row],[Standard Opt/Mandatory]]</f>
        <v>Man unless N/a</v>
      </c>
      <c r="Y604" s="52" t="str">
        <f>Table1[[#This Row],[Standard code for all incident types (Y/N)]]</f>
        <v>Yes</v>
      </c>
      <c r="Z604" s="52" t="str">
        <f>Table1[[#This Row],[Standard Opt/Mandatory]]</f>
        <v>Man unless N/a</v>
      </c>
      <c r="AA604" s="52" t="str">
        <f>Table1[[#This Row],[Standard code for all incident types (Y/N)]]</f>
        <v>Yes</v>
      </c>
      <c r="AB604" s="52" t="str">
        <f>Table1[[#This Row],[Standard Opt/Mandatory]]</f>
        <v>Man unless N/a</v>
      </c>
      <c r="AC604" s="52" t="str">
        <f>Table1[[#This Row],[Standard code for all incident types (Y/N)]]</f>
        <v>Yes</v>
      </c>
      <c r="AD604" s="52" t="str">
        <f>Table1[[#This Row],[Standard Opt/Mandatory]]</f>
        <v>Man unless N/a</v>
      </c>
      <c r="AE604" s="52" t="str">
        <f>Table1[[#This Row],[Standard code for all incident types (Y/N)]]</f>
        <v>Yes</v>
      </c>
      <c r="AF604" s="52" t="str">
        <f>Table1[[#This Row],[Standard Opt/Mandatory]]</f>
        <v>Man unless N/a</v>
      </c>
      <c r="AG604" s="52" t="s">
        <v>2674</v>
      </c>
    </row>
    <row r="605" spans="1:33" ht="15" customHeight="1" x14ac:dyDescent="0.25">
      <c r="A605" s="52">
        <f t="shared" si="210"/>
        <v>4</v>
      </c>
      <c r="B605" s="52">
        <f t="shared" si="211"/>
        <v>7</v>
      </c>
      <c r="C605" s="52">
        <f t="shared" si="212"/>
        <v>1</v>
      </c>
      <c r="D605" s="52" t="str">
        <f t="shared" si="213"/>
        <v/>
      </c>
      <c r="E605" s="61" t="str">
        <f t="shared" si="209"/>
        <v>4.7.1</v>
      </c>
      <c r="F605" s="52" t="s">
        <v>2695</v>
      </c>
      <c r="G605" s="52" t="str">
        <f t="shared" si="214"/>
        <v>4 - Process based codes</v>
      </c>
      <c r="H605" s="52" t="s">
        <v>563</v>
      </c>
      <c r="I605" s="52" t="str">
        <f t="shared" si="215"/>
        <v>4.7 - Despatch</v>
      </c>
      <c r="J605" s="52" t="s">
        <v>1258</v>
      </c>
      <c r="K605" s="52" t="str">
        <f t="shared" si="216"/>
        <v>4.7.1 - Consignment not transported (late, not loaded or missed trunking)</v>
      </c>
      <c r="L605" s="52"/>
      <c r="M605" s="52" t="str">
        <f t="shared" si="217"/>
        <v/>
      </c>
      <c r="N605" s="56" t="str">
        <f t="shared" si="218"/>
        <v>Consignment not transported (late, not loaded or missed trunking)</v>
      </c>
      <c r="O605" s="56" t="str">
        <f>Table1[Full Reference Number]&amp;" - "&amp;Table1[Final Code level Name]</f>
        <v>4.7.1 - Consignment not transported (late, not loaded or missed trunking)</v>
      </c>
      <c r="P605" s="56"/>
      <c r="Q605" s="52" t="s">
        <v>1747</v>
      </c>
      <c r="R605" s="52" t="s">
        <v>47</v>
      </c>
      <c r="S605" s="52" t="s">
        <v>1726</v>
      </c>
      <c r="T605" s="52" t="s">
        <v>1561</v>
      </c>
      <c r="U605" s="52" t="s">
        <v>1561</v>
      </c>
      <c r="V605" s="52" t="s">
        <v>1746</v>
      </c>
      <c r="W605" s="52" t="s">
        <v>1561</v>
      </c>
      <c r="X605" s="52" t="s">
        <v>1746</v>
      </c>
      <c r="Y605" s="52" t="s">
        <v>1561</v>
      </c>
      <c r="Z605" s="52" t="s">
        <v>1746</v>
      </c>
      <c r="AA605" s="52" t="str">
        <f>Table1[[#This Row],[Standard code for all incident types (Y/N)]]</f>
        <v>Yes</v>
      </c>
      <c r="AB605" s="52" t="str">
        <f>Table1[[#This Row],[Standard Opt/Mandatory]]</f>
        <v>Opt</v>
      </c>
      <c r="AC605" s="52" t="str">
        <f>Table1[[#This Row],[Standard code for all incident types (Y/N)]]</f>
        <v>Yes</v>
      </c>
      <c r="AD605" s="52" t="str">
        <f>Table1[[#This Row],[Standard Opt/Mandatory]]</f>
        <v>Opt</v>
      </c>
      <c r="AE605" s="52" t="s">
        <v>1561</v>
      </c>
      <c r="AF605" s="52" t="s">
        <v>1746</v>
      </c>
      <c r="AG605" s="52"/>
    </row>
    <row r="606" spans="1:33" ht="15" customHeight="1" x14ac:dyDescent="0.25">
      <c r="A606" s="52">
        <f t="shared" si="210"/>
        <v>4</v>
      </c>
      <c r="B606" s="52">
        <f t="shared" si="211"/>
        <v>7</v>
      </c>
      <c r="C606" s="52">
        <f t="shared" si="212"/>
        <v>2</v>
      </c>
      <c r="D606" s="52" t="str">
        <f t="shared" si="213"/>
        <v/>
      </c>
      <c r="E606" s="61" t="str">
        <f t="shared" si="209"/>
        <v>4.7.2</v>
      </c>
      <c r="F606" s="52" t="s">
        <v>2695</v>
      </c>
      <c r="G606" s="52" t="str">
        <f t="shared" si="214"/>
        <v>4 - Process based codes</v>
      </c>
      <c r="H606" s="52" t="s">
        <v>563</v>
      </c>
      <c r="I606" s="52" t="str">
        <f t="shared" si="215"/>
        <v>4.7 - Despatch</v>
      </c>
      <c r="J606" s="52" t="s">
        <v>1259</v>
      </c>
      <c r="K606" s="52" t="str">
        <f t="shared" si="216"/>
        <v>4.7.2 - Consignment misrouted, labels correct</v>
      </c>
      <c r="L606" s="52"/>
      <c r="M606" s="52" t="str">
        <f t="shared" si="217"/>
        <v/>
      </c>
      <c r="N606" s="56" t="str">
        <f t="shared" si="218"/>
        <v>Consignment misrouted, labels correct</v>
      </c>
      <c r="O606" s="56" t="str">
        <f>Table1[Full Reference Number]&amp;" - "&amp;Table1[Final Code level Name]</f>
        <v>4.7.2 - Consignment misrouted, labels correct</v>
      </c>
      <c r="P606" s="56"/>
      <c r="Q606" s="52" t="s">
        <v>1747</v>
      </c>
      <c r="R606" s="52" t="s">
        <v>47</v>
      </c>
      <c r="S606" s="52" t="s">
        <v>1726</v>
      </c>
      <c r="T606" s="52" t="s">
        <v>1561</v>
      </c>
      <c r="U606" s="52" t="s">
        <v>1561</v>
      </c>
      <c r="V606" s="52" t="s">
        <v>1746</v>
      </c>
      <c r="W606" s="52" t="s">
        <v>1561</v>
      </c>
      <c r="X606" s="52" t="s">
        <v>1746</v>
      </c>
      <c r="Y606" s="52" t="s">
        <v>1561</v>
      </c>
      <c r="Z606" s="52" t="s">
        <v>1746</v>
      </c>
      <c r="AA606" s="52" t="str">
        <f>Table1[[#This Row],[Standard code for all incident types (Y/N)]]</f>
        <v>Yes</v>
      </c>
      <c r="AB606" s="52" t="str">
        <f>Table1[[#This Row],[Standard Opt/Mandatory]]</f>
        <v>Opt</v>
      </c>
      <c r="AC606" s="52" t="str">
        <f>Table1[[#This Row],[Standard code for all incident types (Y/N)]]</f>
        <v>Yes</v>
      </c>
      <c r="AD606" s="52" t="str">
        <f>Table1[[#This Row],[Standard Opt/Mandatory]]</f>
        <v>Opt</v>
      </c>
      <c r="AE606" s="52" t="s">
        <v>1561</v>
      </c>
      <c r="AF606" s="52" t="s">
        <v>1746</v>
      </c>
      <c r="AG606" s="52"/>
    </row>
    <row r="607" spans="1:33" ht="15" customHeight="1" x14ac:dyDescent="0.25">
      <c r="A607" s="52">
        <f t="shared" si="210"/>
        <v>4</v>
      </c>
      <c r="B607" s="52">
        <f t="shared" si="211"/>
        <v>7</v>
      </c>
      <c r="C607" s="52">
        <f t="shared" si="212"/>
        <v>3</v>
      </c>
      <c r="D607" s="52" t="str">
        <f t="shared" si="213"/>
        <v/>
      </c>
      <c r="E607" s="61" t="str">
        <f t="shared" si="209"/>
        <v>4.7.3</v>
      </c>
      <c r="F607" s="52" t="s">
        <v>2695</v>
      </c>
      <c r="G607" s="52" t="str">
        <f t="shared" si="214"/>
        <v>4 - Process based codes</v>
      </c>
      <c r="H607" s="52" t="s">
        <v>563</v>
      </c>
      <c r="I607" s="52" t="str">
        <f t="shared" si="215"/>
        <v>4.7 - Despatch</v>
      </c>
      <c r="J607" s="52" t="s">
        <v>1520</v>
      </c>
      <c r="K607" s="52" t="str">
        <f t="shared" si="216"/>
        <v>4.7.3 - Wrong delivery label</v>
      </c>
      <c r="L607" s="52"/>
      <c r="M607" s="52" t="str">
        <f t="shared" si="217"/>
        <v/>
      </c>
      <c r="N607" s="56" t="str">
        <f t="shared" si="218"/>
        <v>Wrong delivery label</v>
      </c>
      <c r="O607" s="56" t="str">
        <f>Table1[Full Reference Number]&amp;" - "&amp;Table1[Final Code level Name]</f>
        <v>4.7.3 - Wrong delivery label</v>
      </c>
      <c r="P607" s="56"/>
      <c r="Q607" s="52" t="s">
        <v>1747</v>
      </c>
      <c r="R607" s="52" t="s">
        <v>47</v>
      </c>
      <c r="S607" s="52" t="s">
        <v>1726</v>
      </c>
      <c r="T607" s="52" t="s">
        <v>1561</v>
      </c>
      <c r="U607" s="52" t="str">
        <f>Table1[[#This Row],[Standard code for all incident types (Y/N)]]</f>
        <v>Yes</v>
      </c>
      <c r="V607" s="52" t="s">
        <v>1726</v>
      </c>
      <c r="W607" s="52" t="s">
        <v>1561</v>
      </c>
      <c r="X607" s="52" t="s">
        <v>1746</v>
      </c>
      <c r="Y607" s="52" t="s">
        <v>1561</v>
      </c>
      <c r="Z607" s="52" t="s">
        <v>1746</v>
      </c>
      <c r="AA607" s="52" t="str">
        <f>Table1[[#This Row],[Standard code for all incident types (Y/N)]]</f>
        <v>Yes</v>
      </c>
      <c r="AB607" s="52" t="str">
        <f>Table1[[#This Row],[Standard Opt/Mandatory]]</f>
        <v>Opt</v>
      </c>
      <c r="AC607" s="52" t="str">
        <f>Table1[[#This Row],[Standard code for all incident types (Y/N)]]</f>
        <v>Yes</v>
      </c>
      <c r="AD607" s="52" t="str">
        <f>Table1[[#This Row],[Standard Opt/Mandatory]]</f>
        <v>Opt</v>
      </c>
      <c r="AE607" s="52" t="s">
        <v>1561</v>
      </c>
      <c r="AF607" s="52" t="s">
        <v>1746</v>
      </c>
      <c r="AG607" s="52"/>
    </row>
    <row r="608" spans="1:33" s="49" customFormat="1" ht="15" customHeight="1" x14ac:dyDescent="0.25">
      <c r="A608" s="52">
        <f t="shared" si="210"/>
        <v>4</v>
      </c>
      <c r="B608" s="52">
        <f t="shared" si="211"/>
        <v>7</v>
      </c>
      <c r="C608" s="52">
        <f t="shared" si="212"/>
        <v>4</v>
      </c>
      <c r="D608" s="52" t="str">
        <f t="shared" si="213"/>
        <v/>
      </c>
      <c r="E608" s="61" t="str">
        <f t="shared" si="209"/>
        <v>4.7.4</v>
      </c>
      <c r="F608" s="52" t="s">
        <v>2695</v>
      </c>
      <c r="G608" s="52" t="str">
        <f t="shared" si="214"/>
        <v>4 - Process based codes</v>
      </c>
      <c r="H608" s="52" t="s">
        <v>563</v>
      </c>
      <c r="I608" s="52" t="str">
        <f t="shared" si="215"/>
        <v>4.7 - Despatch</v>
      </c>
      <c r="J608" s="52" t="s">
        <v>1702</v>
      </c>
      <c r="K608" s="52" t="str">
        <f t="shared" si="216"/>
        <v>4.7.4 - Unclassified despatch failure</v>
      </c>
      <c r="L608" s="52"/>
      <c r="M608" s="52" t="str">
        <f t="shared" si="217"/>
        <v/>
      </c>
      <c r="N608" s="56" t="str">
        <f t="shared" si="218"/>
        <v>Unclassified despatch failure</v>
      </c>
      <c r="O608" s="56" t="str">
        <f>Table1[Full Reference Number]&amp;" - "&amp;Table1[Final Code level Name]</f>
        <v>4.7.4 - Unclassified despatch failure</v>
      </c>
      <c r="P608" s="60"/>
      <c r="Q608" s="52" t="s">
        <v>1747</v>
      </c>
      <c r="R608" s="52" t="s">
        <v>47</v>
      </c>
      <c r="S608" s="52" t="s">
        <v>1726</v>
      </c>
      <c r="T608" s="52" t="s">
        <v>1561</v>
      </c>
      <c r="U608" s="52" t="str">
        <f>Table1[[#This Row],[Standard code for all incident types (Y/N)]]</f>
        <v>Yes</v>
      </c>
      <c r="V608" s="52" t="s">
        <v>1726</v>
      </c>
      <c r="W608" s="52" t="s">
        <v>47</v>
      </c>
      <c r="X608" s="52" t="str">
        <f>Table1[[#This Row],[Standard Opt/Mandatory]]</f>
        <v>Opt</v>
      </c>
      <c r="Y608" s="52" t="str">
        <f>Table1[[#This Row],[Standard code for all incident types (Y/N)]]</f>
        <v>Yes</v>
      </c>
      <c r="Z608" s="52" t="str">
        <f>Table1[[#This Row],[Standard Opt/Mandatory]]</f>
        <v>Opt</v>
      </c>
      <c r="AA608" s="52" t="str">
        <f>Table1[[#This Row],[Standard code for all incident types (Y/N)]]</f>
        <v>Yes</v>
      </c>
      <c r="AB608" s="52" t="str">
        <f>Table1[[#This Row],[Standard Opt/Mandatory]]</f>
        <v>Opt</v>
      </c>
      <c r="AC608" s="52" t="str">
        <f>Table1[[#This Row],[Standard code for all incident types (Y/N)]]</f>
        <v>Yes</v>
      </c>
      <c r="AD608" s="52" t="s">
        <v>1726</v>
      </c>
      <c r="AE608" s="52" t="s">
        <v>47</v>
      </c>
      <c r="AF608" s="52" t="str">
        <f>Table1[[#This Row],[Standard Opt/Mandatory]]</f>
        <v>Opt</v>
      </c>
      <c r="AG608" s="52"/>
    </row>
    <row r="609" spans="1:33" s="49" customFormat="1" ht="15" customHeight="1" x14ac:dyDescent="0.25">
      <c r="A609" s="52">
        <f t="shared" si="210"/>
        <v>4</v>
      </c>
      <c r="B609" s="52">
        <f t="shared" si="211"/>
        <v>8</v>
      </c>
      <c r="C609" s="52" t="str">
        <f t="shared" si="212"/>
        <v/>
      </c>
      <c r="D609" s="52" t="str">
        <f t="shared" si="213"/>
        <v/>
      </c>
      <c r="E609" s="61" t="str">
        <f t="shared" si="209"/>
        <v>4.8</v>
      </c>
      <c r="F609" s="52" t="s">
        <v>2695</v>
      </c>
      <c r="G609" s="52" t="str">
        <f t="shared" si="214"/>
        <v>4 - Process based codes</v>
      </c>
      <c r="H609" s="52" t="s">
        <v>573</v>
      </c>
      <c r="I609" s="52" t="str">
        <f t="shared" si="215"/>
        <v>4.8 - Delivery</v>
      </c>
      <c r="J609" s="52"/>
      <c r="K609" s="52" t="str">
        <f t="shared" si="216"/>
        <v/>
      </c>
      <c r="L609" s="52"/>
      <c r="M609" s="52" t="str">
        <f t="shared" si="217"/>
        <v/>
      </c>
      <c r="N609" s="56" t="str">
        <f t="shared" si="218"/>
        <v>Delivery</v>
      </c>
      <c r="O609" s="56" t="str">
        <f>Table1[Full Reference Number]&amp;" - "&amp;Table1[Final Code level Name]</f>
        <v>4.8 - Delivery</v>
      </c>
      <c r="P609" s="60" t="s">
        <v>1539</v>
      </c>
      <c r="Q609" s="52" t="s">
        <v>2661</v>
      </c>
      <c r="R609" s="52" t="s">
        <v>47</v>
      </c>
      <c r="S609" s="52" t="s">
        <v>1730</v>
      </c>
      <c r="T609" s="52" t="s">
        <v>1561</v>
      </c>
      <c r="U609" s="52" t="str">
        <f>Table1[[#This Row],[Standard code for all incident types (Y/N)]]</f>
        <v>Yes</v>
      </c>
      <c r="V609" s="52" t="s">
        <v>1730</v>
      </c>
      <c r="W609" s="52" t="s">
        <v>47</v>
      </c>
      <c r="X609" s="52" t="str">
        <f>Table1[[#This Row],[Standard Opt/Mandatory]]</f>
        <v>Man unless N/a</v>
      </c>
      <c r="Y609" s="52" t="str">
        <f>Table1[[#This Row],[Standard code for all incident types (Y/N)]]</f>
        <v>Yes</v>
      </c>
      <c r="Z609" s="52" t="str">
        <f>Table1[[#This Row],[Standard Opt/Mandatory]]</f>
        <v>Man unless N/a</v>
      </c>
      <c r="AA609" s="52" t="str">
        <f>Table1[[#This Row],[Standard code for all incident types (Y/N)]]</f>
        <v>Yes</v>
      </c>
      <c r="AB609" s="52" t="str">
        <f>Table1[[#This Row],[Standard Opt/Mandatory]]</f>
        <v>Man unless N/a</v>
      </c>
      <c r="AC609" s="52" t="str">
        <f>Table1[[#This Row],[Standard code for all incident types (Y/N)]]</f>
        <v>Yes</v>
      </c>
      <c r="AD609" s="52" t="s">
        <v>1727</v>
      </c>
      <c r="AE609" s="52" t="s">
        <v>47</v>
      </c>
      <c r="AF609" s="52" t="str">
        <f>Table1[[#This Row],[Standard Opt/Mandatory]]</f>
        <v>Man unless N/a</v>
      </c>
      <c r="AG609" s="52" t="s">
        <v>2675</v>
      </c>
    </row>
    <row r="610" spans="1:33" ht="15" customHeight="1" x14ac:dyDescent="0.25">
      <c r="A610" s="52">
        <f t="shared" si="210"/>
        <v>4</v>
      </c>
      <c r="B610" s="52">
        <f t="shared" si="211"/>
        <v>8</v>
      </c>
      <c r="C610" s="52">
        <f t="shared" si="212"/>
        <v>1</v>
      </c>
      <c r="D610" s="52" t="str">
        <f t="shared" si="213"/>
        <v/>
      </c>
      <c r="E610" s="61" t="str">
        <f t="shared" si="209"/>
        <v>4.8.1</v>
      </c>
      <c r="F610" s="52" t="s">
        <v>2695</v>
      </c>
      <c r="G610" s="52" t="str">
        <f t="shared" si="214"/>
        <v>4 - Process based codes</v>
      </c>
      <c r="H610" s="52" t="s">
        <v>573</v>
      </c>
      <c r="I610" s="52" t="str">
        <f t="shared" si="215"/>
        <v>4.8 - Delivery</v>
      </c>
      <c r="J610" s="52" t="s">
        <v>1262</v>
      </c>
      <c r="K610" s="52" t="str">
        <f t="shared" si="216"/>
        <v>4.8.1 - Traffic congestion delay – proactively communicated</v>
      </c>
      <c r="L610" s="52"/>
      <c r="M610" s="52" t="str">
        <f t="shared" si="217"/>
        <v/>
      </c>
      <c r="N610" s="56" t="str">
        <f t="shared" si="218"/>
        <v>Traffic congestion delay – proactively communicated</v>
      </c>
      <c r="O610" s="56" t="str">
        <f>Table1[Full Reference Number]&amp;" - "&amp;Table1[Final Code level Name]</f>
        <v>4.8.1 - Traffic congestion delay – proactively communicated</v>
      </c>
      <c r="P610" s="56"/>
      <c r="Q610" s="52" t="s">
        <v>1747</v>
      </c>
      <c r="R610" s="52" t="s">
        <v>47</v>
      </c>
      <c r="S610" s="52" t="s">
        <v>1726</v>
      </c>
      <c r="T610" s="52" t="s">
        <v>1561</v>
      </c>
      <c r="U610" s="52" t="s">
        <v>1561</v>
      </c>
      <c r="V610" s="52" t="s">
        <v>1746</v>
      </c>
      <c r="W610" s="52" t="s">
        <v>1561</v>
      </c>
      <c r="X610" s="52" t="s">
        <v>1746</v>
      </c>
      <c r="Y610" s="52" t="s">
        <v>1561</v>
      </c>
      <c r="Z610" s="52" t="s">
        <v>1746</v>
      </c>
      <c r="AA610" s="52" t="str">
        <f>Table1[[#This Row],[Standard code for all incident types (Y/N)]]</f>
        <v>Yes</v>
      </c>
      <c r="AB610" s="52" t="str">
        <f>Table1[[#This Row],[Standard Opt/Mandatory]]</f>
        <v>Opt</v>
      </c>
      <c r="AC610" s="52" t="str">
        <f>Table1[[#This Row],[Standard code for all incident types (Y/N)]]</f>
        <v>Yes</v>
      </c>
      <c r="AD610" s="52" t="str">
        <f>Table1[[#This Row],[Standard Opt/Mandatory]]</f>
        <v>Opt</v>
      </c>
      <c r="AE610" s="52" t="s">
        <v>1561</v>
      </c>
      <c r="AF610" s="52" t="s">
        <v>1746</v>
      </c>
      <c r="AG610" s="52"/>
    </row>
    <row r="611" spans="1:33" ht="15" customHeight="1" x14ac:dyDescent="0.25">
      <c r="A611" s="52">
        <f t="shared" si="210"/>
        <v>4</v>
      </c>
      <c r="B611" s="52">
        <f t="shared" si="211"/>
        <v>8</v>
      </c>
      <c r="C611" s="52">
        <f t="shared" si="212"/>
        <v>2</v>
      </c>
      <c r="D611" s="52" t="str">
        <f t="shared" si="213"/>
        <v/>
      </c>
      <c r="E611" s="61" t="str">
        <f t="shared" si="209"/>
        <v>4.8.2</v>
      </c>
      <c r="F611" s="52" t="s">
        <v>2695</v>
      </c>
      <c r="G611" s="52" t="str">
        <f t="shared" si="214"/>
        <v>4 - Process based codes</v>
      </c>
      <c r="H611" s="52" t="s">
        <v>573</v>
      </c>
      <c r="I611" s="52" t="str">
        <f t="shared" si="215"/>
        <v>4.8 - Delivery</v>
      </c>
      <c r="J611" s="52" t="s">
        <v>1263</v>
      </c>
      <c r="K611" s="52" t="str">
        <f t="shared" si="216"/>
        <v>4.8.2 - Traffic congestion delay – not proactively communicated</v>
      </c>
      <c r="L611" s="52"/>
      <c r="M611" s="52" t="str">
        <f t="shared" si="217"/>
        <v/>
      </c>
      <c r="N611" s="56" t="str">
        <f t="shared" si="218"/>
        <v>Traffic congestion delay – not proactively communicated</v>
      </c>
      <c r="O611" s="56" t="str">
        <f>Table1[Full Reference Number]&amp;" - "&amp;Table1[Final Code level Name]</f>
        <v>4.8.2 - Traffic congestion delay – not proactively communicated</v>
      </c>
      <c r="P611" s="56"/>
      <c r="Q611" s="52" t="s">
        <v>1747</v>
      </c>
      <c r="R611" s="52" t="s">
        <v>47</v>
      </c>
      <c r="S611" s="52" t="s">
        <v>1726</v>
      </c>
      <c r="T611" s="52" t="s">
        <v>1561</v>
      </c>
      <c r="U611" s="52" t="s">
        <v>1561</v>
      </c>
      <c r="V611" s="52" t="s">
        <v>1746</v>
      </c>
      <c r="W611" s="52" t="s">
        <v>1561</v>
      </c>
      <c r="X611" s="52" t="s">
        <v>1746</v>
      </c>
      <c r="Y611" s="52" t="s">
        <v>1561</v>
      </c>
      <c r="Z611" s="52" t="s">
        <v>1746</v>
      </c>
      <c r="AA611" s="52" t="s">
        <v>1561</v>
      </c>
      <c r="AB611" s="52" t="s">
        <v>1746</v>
      </c>
      <c r="AC611" s="52" t="str">
        <f>Table1[[#This Row],[Standard code for all incident types (Y/N)]]</f>
        <v>Yes</v>
      </c>
      <c r="AD611" s="52" t="str">
        <f>Table1[[#This Row],[Standard Opt/Mandatory]]</f>
        <v>Opt</v>
      </c>
      <c r="AE611" s="52" t="s">
        <v>1561</v>
      </c>
      <c r="AF611" s="52" t="s">
        <v>1746</v>
      </c>
      <c r="AG611" s="52"/>
    </row>
    <row r="612" spans="1:33" ht="15" customHeight="1" x14ac:dyDescent="0.25">
      <c r="A612" s="52">
        <f t="shared" si="210"/>
        <v>4</v>
      </c>
      <c r="B612" s="52">
        <f t="shared" si="211"/>
        <v>8</v>
      </c>
      <c r="C612" s="52">
        <f t="shared" si="212"/>
        <v>3</v>
      </c>
      <c r="D612" s="52" t="str">
        <f t="shared" si="213"/>
        <v/>
      </c>
      <c r="E612" s="61" t="str">
        <f t="shared" si="209"/>
        <v>4.8.3</v>
      </c>
      <c r="F612" s="52" t="s">
        <v>2695</v>
      </c>
      <c r="G612" s="52" t="str">
        <f t="shared" si="214"/>
        <v>4 - Process based codes</v>
      </c>
      <c r="H612" s="52" t="s">
        <v>573</v>
      </c>
      <c r="I612" s="52" t="str">
        <f t="shared" si="215"/>
        <v>4.8 - Delivery</v>
      </c>
      <c r="J612" s="52" t="s">
        <v>1521</v>
      </c>
      <c r="K612" s="52" t="str">
        <f t="shared" si="216"/>
        <v>4.8.3 - Consignment damaged / tampered in transit</v>
      </c>
      <c r="L612" s="52"/>
      <c r="M612" s="52" t="str">
        <f t="shared" si="217"/>
        <v/>
      </c>
      <c r="N612" s="56" t="str">
        <f t="shared" si="218"/>
        <v>Consignment damaged / tampered in transit</v>
      </c>
      <c r="O612" s="56" t="str">
        <f>Table1[Full Reference Number]&amp;" - "&amp;Table1[Final Code level Name]</f>
        <v>4.8.3 - Consignment damaged / tampered in transit</v>
      </c>
      <c r="P612" s="56"/>
      <c r="Q612" s="52" t="s">
        <v>1747</v>
      </c>
      <c r="R612" s="52" t="s">
        <v>47</v>
      </c>
      <c r="S612" s="52" t="s">
        <v>1726</v>
      </c>
      <c r="T612" s="52" t="s">
        <v>1561</v>
      </c>
      <c r="U612" s="52" t="str">
        <f>Table1[[#This Row],[Standard code for all incident types (Y/N)]]</f>
        <v>Yes</v>
      </c>
      <c r="V612" s="52" t="s">
        <v>1726</v>
      </c>
      <c r="W612" s="52" t="s">
        <v>1561</v>
      </c>
      <c r="X612" s="52" t="s">
        <v>1746</v>
      </c>
      <c r="Y612" s="52" t="s">
        <v>1561</v>
      </c>
      <c r="Z612" s="52" t="s">
        <v>1746</v>
      </c>
      <c r="AA612" s="52" t="s">
        <v>1561</v>
      </c>
      <c r="AB612" s="52" t="s">
        <v>1746</v>
      </c>
      <c r="AC612" s="52" t="str">
        <f>Table1[[#This Row],[Standard code for all incident types (Y/N)]]</f>
        <v>Yes</v>
      </c>
      <c r="AD612" s="52" t="str">
        <f>Table1[[#This Row],[Standard Opt/Mandatory]]</f>
        <v>Opt</v>
      </c>
      <c r="AE612" s="52" t="s">
        <v>1561</v>
      </c>
      <c r="AF612" s="52" t="s">
        <v>1746</v>
      </c>
      <c r="AG612" s="52"/>
    </row>
    <row r="613" spans="1:33" ht="15" customHeight="1" x14ac:dyDescent="0.25">
      <c r="A613" s="52">
        <f t="shared" si="210"/>
        <v>4</v>
      </c>
      <c r="B613" s="52">
        <f t="shared" si="211"/>
        <v>8</v>
      </c>
      <c r="C613" s="52">
        <f t="shared" si="212"/>
        <v>4</v>
      </c>
      <c r="D613" s="52" t="str">
        <f t="shared" si="213"/>
        <v/>
      </c>
      <c r="E613" s="61" t="str">
        <f t="shared" si="209"/>
        <v>4.8.4</v>
      </c>
      <c r="F613" s="52" t="s">
        <v>2695</v>
      </c>
      <c r="G613" s="52" t="str">
        <f t="shared" si="214"/>
        <v>4 - Process based codes</v>
      </c>
      <c r="H613" s="52" t="s">
        <v>573</v>
      </c>
      <c r="I613" s="52" t="str">
        <f t="shared" si="215"/>
        <v>4.8 - Delivery</v>
      </c>
      <c r="J613" s="52" t="s">
        <v>2784</v>
      </c>
      <c r="K613" s="52" t="str">
        <f t="shared" si="216"/>
        <v>4.8.4 - Delivery failure – driver cannot locate address</v>
      </c>
      <c r="L613" s="52"/>
      <c r="M613" s="52" t="str">
        <f t="shared" si="217"/>
        <v/>
      </c>
      <c r="N613" s="56" t="str">
        <f t="shared" si="218"/>
        <v>Delivery failure – driver cannot locate address</v>
      </c>
      <c r="O613" s="56" t="str">
        <f>Table1[Full Reference Number]&amp;" - "&amp;Table1[Final Code level Name]</f>
        <v>4.8.4 - Delivery failure – driver cannot locate address</v>
      </c>
      <c r="P613" s="56"/>
      <c r="Q613" s="52" t="s">
        <v>1747</v>
      </c>
      <c r="R613" s="52" t="s">
        <v>47</v>
      </c>
      <c r="S613" s="52" t="s">
        <v>1726</v>
      </c>
      <c r="T613" s="52" t="s">
        <v>1561</v>
      </c>
      <c r="U613" s="52" t="s">
        <v>1561</v>
      </c>
      <c r="V613" s="52" t="s">
        <v>1746</v>
      </c>
      <c r="W613" s="52" t="s">
        <v>1561</v>
      </c>
      <c r="X613" s="52" t="s">
        <v>1746</v>
      </c>
      <c r="Y613" s="52" t="s">
        <v>1561</v>
      </c>
      <c r="Z613" s="52" t="s">
        <v>1746</v>
      </c>
      <c r="AA613" s="52" t="s">
        <v>1561</v>
      </c>
      <c r="AB613" s="52" t="s">
        <v>1746</v>
      </c>
      <c r="AC613" s="52" t="str">
        <f>Table1[[#This Row],[Standard code for all incident types (Y/N)]]</f>
        <v>Yes</v>
      </c>
      <c r="AD613" s="52" t="str">
        <f>Table1[[#This Row],[Standard Opt/Mandatory]]</f>
        <v>Opt</v>
      </c>
      <c r="AE613" s="52" t="s">
        <v>1561</v>
      </c>
      <c r="AF613" s="52" t="s">
        <v>1746</v>
      </c>
      <c r="AG613" s="52"/>
    </row>
    <row r="614" spans="1:33" ht="15" customHeight="1" x14ac:dyDescent="0.25">
      <c r="A614" s="52">
        <f t="shared" si="210"/>
        <v>4</v>
      </c>
      <c r="B614" s="52">
        <f t="shared" si="211"/>
        <v>8</v>
      </c>
      <c r="C614" s="52">
        <f t="shared" si="212"/>
        <v>5</v>
      </c>
      <c r="D614" s="52" t="str">
        <f t="shared" si="213"/>
        <v/>
      </c>
      <c r="E614" s="61" t="str">
        <f t="shared" si="209"/>
        <v>4.8.5</v>
      </c>
      <c r="F614" s="52" t="s">
        <v>2695</v>
      </c>
      <c r="G614" s="52" t="str">
        <f t="shared" si="214"/>
        <v>4 - Process based codes</v>
      </c>
      <c r="H614" s="52" t="s">
        <v>573</v>
      </c>
      <c r="I614" s="52" t="str">
        <f t="shared" si="215"/>
        <v>4.8 - Delivery</v>
      </c>
      <c r="J614" s="52" t="s">
        <v>2785</v>
      </c>
      <c r="K614" s="52" t="str">
        <f t="shared" si="216"/>
        <v>4.8.5 - Delivery failure - driver out of time</v>
      </c>
      <c r="L614" s="52"/>
      <c r="M614" s="52" t="str">
        <f t="shared" si="217"/>
        <v/>
      </c>
      <c r="N614" s="56" t="str">
        <f t="shared" si="218"/>
        <v>Delivery failure - driver out of time</v>
      </c>
      <c r="O614" s="56" t="str">
        <f>Table1[Full Reference Number]&amp;" - "&amp;Table1[Final Code level Name]</f>
        <v>4.8.5 - Delivery failure - driver out of time</v>
      </c>
      <c r="P614" s="56"/>
      <c r="Q614" s="52" t="s">
        <v>1747</v>
      </c>
      <c r="R614" s="52" t="s">
        <v>47</v>
      </c>
      <c r="S614" s="52" t="s">
        <v>1726</v>
      </c>
      <c r="T614" s="52" t="s">
        <v>1561</v>
      </c>
      <c r="U614" s="52" t="s">
        <v>1561</v>
      </c>
      <c r="V614" s="52" t="s">
        <v>1746</v>
      </c>
      <c r="W614" s="52" t="s">
        <v>1561</v>
      </c>
      <c r="X614" s="52" t="s">
        <v>1746</v>
      </c>
      <c r="Y614" s="52" t="s">
        <v>1561</v>
      </c>
      <c r="Z614" s="52" t="s">
        <v>1746</v>
      </c>
      <c r="AA614" s="52" t="s">
        <v>1561</v>
      </c>
      <c r="AB614" s="52" t="s">
        <v>1746</v>
      </c>
      <c r="AC614" s="52" t="str">
        <f>Table1[[#This Row],[Standard code for all incident types (Y/N)]]</f>
        <v>Yes</v>
      </c>
      <c r="AD614" s="52" t="str">
        <f>Table1[[#This Row],[Standard Opt/Mandatory]]</f>
        <v>Opt</v>
      </c>
      <c r="AE614" s="52" t="s">
        <v>1561</v>
      </c>
      <c r="AF614" s="52" t="s">
        <v>1746</v>
      </c>
      <c r="AG614" s="52"/>
    </row>
    <row r="615" spans="1:33" ht="15" customHeight="1" x14ac:dyDescent="0.25">
      <c r="A615" s="52">
        <f t="shared" si="210"/>
        <v>4</v>
      </c>
      <c r="B615" s="52">
        <f t="shared" si="211"/>
        <v>8</v>
      </c>
      <c r="C615" s="52">
        <f t="shared" si="212"/>
        <v>6</v>
      </c>
      <c r="D615" s="52" t="str">
        <f t="shared" si="213"/>
        <v/>
      </c>
      <c r="E615" s="61" t="str">
        <f t="shared" si="209"/>
        <v>4.8.6</v>
      </c>
      <c r="F615" s="52" t="s">
        <v>2695</v>
      </c>
      <c r="G615" s="52" t="str">
        <f t="shared" si="214"/>
        <v>4 - Process based codes</v>
      </c>
      <c r="H615" s="52" t="s">
        <v>573</v>
      </c>
      <c r="I615" s="52" t="str">
        <f t="shared" si="215"/>
        <v>4.8 - Delivery</v>
      </c>
      <c r="J615" s="52" t="s">
        <v>2786</v>
      </c>
      <c r="K615" s="52" t="str">
        <f t="shared" si="216"/>
        <v>4.8.6 - Delivery failure – incorrect address label / patient not known at address</v>
      </c>
      <c r="L615" s="52"/>
      <c r="M615" s="52" t="str">
        <f t="shared" si="217"/>
        <v/>
      </c>
      <c r="N615" s="56" t="str">
        <f t="shared" si="218"/>
        <v>Delivery failure – incorrect address label / patient not known at address</v>
      </c>
      <c r="O615" s="56" t="str">
        <f>Table1[Full Reference Number]&amp;" - "&amp;Table1[Final Code level Name]</f>
        <v>4.8.6 - Delivery failure – incorrect address label / patient not known at address</v>
      </c>
      <c r="P615" s="56"/>
      <c r="Q615" s="52" t="s">
        <v>1747</v>
      </c>
      <c r="R615" s="52" t="s">
        <v>47</v>
      </c>
      <c r="S615" s="52" t="s">
        <v>1726</v>
      </c>
      <c r="T615" s="52" t="s">
        <v>1561</v>
      </c>
      <c r="U615" s="52" t="str">
        <f>Table1[[#This Row],[Standard code for all incident types (Y/N)]]</f>
        <v>Yes</v>
      </c>
      <c r="V615" s="52" t="s">
        <v>1726</v>
      </c>
      <c r="W615" s="52" t="s">
        <v>1561</v>
      </c>
      <c r="X615" s="52" t="s">
        <v>1746</v>
      </c>
      <c r="Y615" s="52" t="s">
        <v>1561</v>
      </c>
      <c r="Z615" s="52" t="s">
        <v>1746</v>
      </c>
      <c r="AA615" s="52" t="s">
        <v>1561</v>
      </c>
      <c r="AB615" s="52" t="s">
        <v>1746</v>
      </c>
      <c r="AC615" s="52" t="str">
        <f>Table1[[#This Row],[Standard code for all incident types (Y/N)]]</f>
        <v>Yes</v>
      </c>
      <c r="AD615" s="52" t="str">
        <f>Table1[[#This Row],[Standard Opt/Mandatory]]</f>
        <v>Opt</v>
      </c>
      <c r="AE615" s="52" t="s">
        <v>1561</v>
      </c>
      <c r="AF615" s="52" t="s">
        <v>1746</v>
      </c>
      <c r="AG615" s="52"/>
    </row>
    <row r="616" spans="1:33" ht="15" customHeight="1" x14ac:dyDescent="0.25">
      <c r="A616" s="52">
        <f t="shared" si="210"/>
        <v>4</v>
      </c>
      <c r="B616" s="52">
        <f t="shared" si="211"/>
        <v>8</v>
      </c>
      <c r="C616" s="52">
        <f t="shared" si="212"/>
        <v>7</v>
      </c>
      <c r="D616" s="52" t="str">
        <f t="shared" si="213"/>
        <v/>
      </c>
      <c r="E616" s="61" t="str">
        <f t="shared" si="209"/>
        <v>4.8.7</v>
      </c>
      <c r="F616" s="52" t="s">
        <v>2695</v>
      </c>
      <c r="G616" s="52" t="str">
        <f t="shared" si="214"/>
        <v>4 - Process based codes</v>
      </c>
      <c r="H616" s="52" t="s">
        <v>573</v>
      </c>
      <c r="I616" s="52" t="str">
        <f t="shared" si="215"/>
        <v>4.8 - Delivery</v>
      </c>
      <c r="J616" s="52" t="s">
        <v>2787</v>
      </c>
      <c r="K616" s="52" t="str">
        <f t="shared" si="216"/>
        <v>4.8.7 - Vehicle breakdown</v>
      </c>
      <c r="L616" s="52"/>
      <c r="M616" s="52" t="str">
        <f t="shared" si="217"/>
        <v/>
      </c>
      <c r="N616" s="56" t="str">
        <f t="shared" si="218"/>
        <v>Vehicle breakdown</v>
      </c>
      <c r="O616" s="56" t="str">
        <f>Table1[Full Reference Number]&amp;" - "&amp;Table1[Final Code level Name]</f>
        <v>4.8.7 - Vehicle breakdown</v>
      </c>
      <c r="P616" s="56"/>
      <c r="Q616" s="52" t="s">
        <v>1747</v>
      </c>
      <c r="R616" s="52" t="s">
        <v>47</v>
      </c>
      <c r="S616" s="52" t="s">
        <v>1726</v>
      </c>
      <c r="T616" s="52" t="s">
        <v>1561</v>
      </c>
      <c r="U616" s="52" t="s">
        <v>1561</v>
      </c>
      <c r="V616" s="52" t="s">
        <v>1746</v>
      </c>
      <c r="W616" s="52" t="s">
        <v>1561</v>
      </c>
      <c r="X616" s="52" t="s">
        <v>1746</v>
      </c>
      <c r="Y616" s="52" t="s">
        <v>1561</v>
      </c>
      <c r="Z616" s="52" t="s">
        <v>1746</v>
      </c>
      <c r="AA616" s="52" t="s">
        <v>1561</v>
      </c>
      <c r="AB616" s="52" t="s">
        <v>1746</v>
      </c>
      <c r="AC616" s="52" t="str">
        <f>Table1[[#This Row],[Standard code for all incident types (Y/N)]]</f>
        <v>Yes</v>
      </c>
      <c r="AD616" s="52" t="str">
        <f>Table1[[#This Row],[Standard Opt/Mandatory]]</f>
        <v>Opt</v>
      </c>
      <c r="AE616" s="52" t="s">
        <v>1561</v>
      </c>
      <c r="AF616" s="52" t="s">
        <v>1746</v>
      </c>
      <c r="AG616" s="52"/>
    </row>
    <row r="617" spans="1:33" ht="15" customHeight="1" x14ac:dyDescent="0.25">
      <c r="A617" s="52">
        <f t="shared" si="210"/>
        <v>4</v>
      </c>
      <c r="B617" s="52">
        <f t="shared" si="211"/>
        <v>8</v>
      </c>
      <c r="C617" s="52">
        <f t="shared" si="212"/>
        <v>8</v>
      </c>
      <c r="D617" s="52" t="str">
        <f t="shared" si="213"/>
        <v/>
      </c>
      <c r="E617" s="61" t="str">
        <f t="shared" si="209"/>
        <v>4.8.8</v>
      </c>
      <c r="F617" s="52" t="s">
        <v>2695</v>
      </c>
      <c r="G617" s="52" t="str">
        <f t="shared" si="214"/>
        <v>4 - Process based codes</v>
      </c>
      <c r="H617" s="52" t="s">
        <v>573</v>
      </c>
      <c r="I617" s="52" t="str">
        <f t="shared" si="215"/>
        <v>4.8 - Delivery</v>
      </c>
      <c r="J617" s="52" t="s">
        <v>1269</v>
      </c>
      <c r="K617" s="52" t="str">
        <f t="shared" si="216"/>
        <v>4.8.8 - Split consignment / part delivery</v>
      </c>
      <c r="L617" s="52"/>
      <c r="M617" s="52" t="str">
        <f t="shared" si="217"/>
        <v/>
      </c>
      <c r="N617" s="56" t="str">
        <f t="shared" si="218"/>
        <v>Split consignment / part delivery</v>
      </c>
      <c r="O617" s="56" t="str">
        <f>Table1[Full Reference Number]&amp;" - "&amp;Table1[Final Code level Name]</f>
        <v>4.8.8 - Split consignment / part delivery</v>
      </c>
      <c r="P617" s="56"/>
      <c r="Q617" s="52" t="s">
        <v>1747</v>
      </c>
      <c r="R617" s="52" t="s">
        <v>47</v>
      </c>
      <c r="S617" s="52" t="s">
        <v>1726</v>
      </c>
      <c r="T617" s="52" t="s">
        <v>1561</v>
      </c>
      <c r="U617" s="52" t="s">
        <v>1561</v>
      </c>
      <c r="V617" s="52" t="s">
        <v>1746</v>
      </c>
      <c r="W617" s="52" t="s">
        <v>1561</v>
      </c>
      <c r="X617" s="52" t="s">
        <v>1746</v>
      </c>
      <c r="Y617" s="52" t="s">
        <v>1561</v>
      </c>
      <c r="Z617" s="52" t="s">
        <v>1746</v>
      </c>
      <c r="AA617" s="52" t="str">
        <f>Table1[[#This Row],[Standard code for all incident types (Y/N)]]</f>
        <v>Yes</v>
      </c>
      <c r="AB617" s="52" t="str">
        <f>Table1[[#This Row],[Standard Opt/Mandatory]]</f>
        <v>Opt</v>
      </c>
      <c r="AC617" s="52" t="str">
        <f>Table1[[#This Row],[Standard code for all incident types (Y/N)]]</f>
        <v>Yes</v>
      </c>
      <c r="AD617" s="52" t="str">
        <f>Table1[[#This Row],[Standard Opt/Mandatory]]</f>
        <v>Opt</v>
      </c>
      <c r="AE617" s="52" t="s">
        <v>1561</v>
      </c>
      <c r="AF617" s="52" t="s">
        <v>1746</v>
      </c>
      <c r="AG617" s="52"/>
    </row>
    <row r="618" spans="1:33" ht="15" customHeight="1" x14ac:dyDescent="0.25">
      <c r="A618" s="52">
        <f t="shared" si="210"/>
        <v>4</v>
      </c>
      <c r="B618" s="52">
        <f t="shared" si="211"/>
        <v>8</v>
      </c>
      <c r="C618" s="52">
        <f t="shared" si="212"/>
        <v>9</v>
      </c>
      <c r="D618" s="52" t="str">
        <f t="shared" si="213"/>
        <v/>
      </c>
      <c r="E618" s="61" t="str">
        <f t="shared" si="209"/>
        <v>4.8.9</v>
      </c>
      <c r="F618" s="52" t="s">
        <v>2695</v>
      </c>
      <c r="G618" s="52" t="str">
        <f t="shared" si="214"/>
        <v>4 - Process based codes</v>
      </c>
      <c r="H618" s="52" t="s">
        <v>573</v>
      </c>
      <c r="I618" s="52" t="str">
        <f t="shared" si="215"/>
        <v>4.8 - Delivery</v>
      </c>
      <c r="J618" s="52" t="s">
        <v>1523</v>
      </c>
      <c r="K618" s="52" t="str">
        <f t="shared" si="216"/>
        <v>4.8.9 - Delivery not delivered in person – e.g. left in porch</v>
      </c>
      <c r="L618" s="52"/>
      <c r="M618" s="52" t="str">
        <f t="shared" si="217"/>
        <v/>
      </c>
      <c r="N618" s="56" t="str">
        <f t="shared" si="218"/>
        <v>Delivery not delivered in person – e.g. left in porch</v>
      </c>
      <c r="O618" s="56" t="str">
        <f>Table1[Full Reference Number]&amp;" - "&amp;Table1[Final Code level Name]</f>
        <v>4.8.9 - Delivery not delivered in person – e.g. left in porch</v>
      </c>
      <c r="P618" s="56"/>
      <c r="Q618" s="52" t="s">
        <v>1747</v>
      </c>
      <c r="R618" s="52" t="s">
        <v>47</v>
      </c>
      <c r="S618" s="52" t="s">
        <v>1726</v>
      </c>
      <c r="T618" s="52" t="s">
        <v>1561</v>
      </c>
      <c r="U618" s="52" t="str">
        <f>Table1[[#This Row],[Standard code for all incident types (Y/N)]]</f>
        <v>Yes</v>
      </c>
      <c r="V618" s="52" t="s">
        <v>1726</v>
      </c>
      <c r="W618" s="52" t="s">
        <v>1561</v>
      </c>
      <c r="X618" s="52" t="s">
        <v>1746</v>
      </c>
      <c r="Y618" s="52" t="s">
        <v>1561</v>
      </c>
      <c r="Z618" s="52" t="s">
        <v>1746</v>
      </c>
      <c r="AA618" s="52" t="s">
        <v>1561</v>
      </c>
      <c r="AB618" s="52" t="s">
        <v>1746</v>
      </c>
      <c r="AC618" s="52" t="str">
        <f>Table1[[#This Row],[Standard code for all incident types (Y/N)]]</f>
        <v>Yes</v>
      </c>
      <c r="AD618" s="52" t="str">
        <f>Table1[[#This Row],[Standard Opt/Mandatory]]</f>
        <v>Opt</v>
      </c>
      <c r="AE618" s="52" t="s">
        <v>1561</v>
      </c>
      <c r="AF618" s="52" t="s">
        <v>1746</v>
      </c>
      <c r="AG618" s="52"/>
    </row>
    <row r="619" spans="1:33" ht="15" customHeight="1" x14ac:dyDescent="0.25">
      <c r="A619" s="52">
        <f t="shared" si="210"/>
        <v>4</v>
      </c>
      <c r="B619" s="52">
        <f t="shared" si="211"/>
        <v>8</v>
      </c>
      <c r="C619" s="52">
        <f t="shared" si="212"/>
        <v>10</v>
      </c>
      <c r="D619" s="52" t="str">
        <f t="shared" si="213"/>
        <v/>
      </c>
      <c r="E619" s="61" t="str">
        <f t="shared" si="209"/>
        <v>4.8.10</v>
      </c>
      <c r="F619" s="52" t="s">
        <v>2695</v>
      </c>
      <c r="G619" s="52" t="str">
        <f t="shared" si="214"/>
        <v>4 - Process based codes</v>
      </c>
      <c r="H619" s="52" t="s">
        <v>573</v>
      </c>
      <c r="I619" s="52" t="str">
        <f t="shared" si="215"/>
        <v>4.8 - Delivery</v>
      </c>
      <c r="J619" s="52" t="s">
        <v>1524</v>
      </c>
      <c r="K619" s="52" t="str">
        <f t="shared" si="216"/>
        <v>4.8.10 - Delivered to incorrect address (delivery label correct)</v>
      </c>
      <c r="L619" s="52"/>
      <c r="M619" s="52" t="str">
        <f t="shared" si="217"/>
        <v/>
      </c>
      <c r="N619" s="56" t="str">
        <f t="shared" si="218"/>
        <v>Delivered to incorrect address (delivery label correct)</v>
      </c>
      <c r="O619" s="56" t="str">
        <f>Table1[Full Reference Number]&amp;" - "&amp;Table1[Final Code level Name]</f>
        <v>4.8.10 - Delivered to incorrect address (delivery label correct)</v>
      </c>
      <c r="P619" s="56"/>
      <c r="Q619" s="52" t="s">
        <v>1747</v>
      </c>
      <c r="R619" s="52" t="s">
        <v>47</v>
      </c>
      <c r="S619" s="52" t="s">
        <v>1726</v>
      </c>
      <c r="T619" s="52" t="s">
        <v>1561</v>
      </c>
      <c r="U619" s="52" t="str">
        <f>Table1[[#This Row],[Standard code for all incident types (Y/N)]]</f>
        <v>Yes</v>
      </c>
      <c r="V619" s="52" t="s">
        <v>1726</v>
      </c>
      <c r="W619" s="52" t="s">
        <v>1561</v>
      </c>
      <c r="X619" s="52" t="s">
        <v>1746</v>
      </c>
      <c r="Y619" s="52" t="s">
        <v>1561</v>
      </c>
      <c r="Z619" s="52" t="s">
        <v>1746</v>
      </c>
      <c r="AA619" s="52" t="str">
        <f>Table1[[#This Row],[Standard code for all incident types (Y/N)]]</f>
        <v>Yes</v>
      </c>
      <c r="AB619" s="52" t="str">
        <f>Table1[[#This Row],[Standard Opt/Mandatory]]</f>
        <v>Opt</v>
      </c>
      <c r="AC619" s="52" t="str">
        <f>Table1[[#This Row],[Standard code for all incident types (Y/N)]]</f>
        <v>Yes</v>
      </c>
      <c r="AD619" s="52" t="str">
        <f>Table1[[#This Row],[Standard Opt/Mandatory]]</f>
        <v>Opt</v>
      </c>
      <c r="AE619" s="52" t="s">
        <v>1561</v>
      </c>
      <c r="AF619" s="52" t="s">
        <v>1746</v>
      </c>
      <c r="AG619" s="52"/>
    </row>
    <row r="620" spans="1:33" ht="15" customHeight="1" x14ac:dyDescent="0.25">
      <c r="A620" s="52">
        <f t="shared" si="210"/>
        <v>4</v>
      </c>
      <c r="B620" s="52">
        <f t="shared" si="211"/>
        <v>8</v>
      </c>
      <c r="C620" s="52">
        <f t="shared" si="212"/>
        <v>11</v>
      </c>
      <c r="D620" s="52" t="str">
        <f t="shared" si="213"/>
        <v/>
      </c>
      <c r="E620" s="61" t="str">
        <f t="shared" si="209"/>
        <v>4.8.11</v>
      </c>
      <c r="F620" s="52" t="s">
        <v>2695</v>
      </c>
      <c r="G620" s="52" t="str">
        <f t="shared" si="214"/>
        <v>4 - Process based codes</v>
      </c>
      <c r="H620" s="52" t="s">
        <v>573</v>
      </c>
      <c r="I620" s="52" t="str">
        <f t="shared" si="215"/>
        <v>4.8 - Delivery</v>
      </c>
      <c r="J620" s="52" t="s">
        <v>1272</v>
      </c>
      <c r="K620" s="52" t="str">
        <f t="shared" si="216"/>
        <v>4.8.11 - Trunking issue or failure to cross-dock onto van</v>
      </c>
      <c r="L620" s="52"/>
      <c r="M620" s="52" t="str">
        <f t="shared" si="217"/>
        <v/>
      </c>
      <c r="N620" s="56" t="str">
        <f t="shared" si="218"/>
        <v>Trunking issue or failure to cross-dock onto van</v>
      </c>
      <c r="O620" s="56" t="str">
        <f>Table1[Full Reference Number]&amp;" - "&amp;Table1[Final Code level Name]</f>
        <v>4.8.11 - Trunking issue or failure to cross-dock onto van</v>
      </c>
      <c r="P620" s="56"/>
      <c r="Q620" s="52" t="s">
        <v>1747</v>
      </c>
      <c r="R620" s="52" t="s">
        <v>47</v>
      </c>
      <c r="S620" s="52" t="s">
        <v>1726</v>
      </c>
      <c r="T620" s="52" t="s">
        <v>1561</v>
      </c>
      <c r="U620" s="52" t="s">
        <v>1561</v>
      </c>
      <c r="V620" s="52" t="s">
        <v>1746</v>
      </c>
      <c r="W620" s="52" t="s">
        <v>1561</v>
      </c>
      <c r="X620" s="52" t="s">
        <v>1746</v>
      </c>
      <c r="Y620" s="52" t="s">
        <v>1561</v>
      </c>
      <c r="Z620" s="52" t="s">
        <v>1746</v>
      </c>
      <c r="AA620" s="52" t="s">
        <v>1561</v>
      </c>
      <c r="AB620" s="52" t="s">
        <v>1746</v>
      </c>
      <c r="AC620" s="52" t="str">
        <f>Table1[[#This Row],[Standard code for all incident types (Y/N)]]</f>
        <v>Yes</v>
      </c>
      <c r="AD620" s="52" t="str">
        <f>Table1[[#This Row],[Standard Opt/Mandatory]]</f>
        <v>Opt</v>
      </c>
      <c r="AE620" s="52" t="s">
        <v>1561</v>
      </c>
      <c r="AF620" s="52" t="s">
        <v>1746</v>
      </c>
      <c r="AG620" s="52"/>
    </row>
    <row r="621" spans="1:33" ht="15" customHeight="1" x14ac:dyDescent="0.25">
      <c r="A621" s="52">
        <f t="shared" si="210"/>
        <v>4</v>
      </c>
      <c r="B621" s="52">
        <f t="shared" si="211"/>
        <v>8</v>
      </c>
      <c r="C621" s="52">
        <f t="shared" si="212"/>
        <v>12</v>
      </c>
      <c r="D621" s="52" t="str">
        <f t="shared" si="213"/>
        <v/>
      </c>
      <c r="E621" s="61" t="str">
        <f t="shared" si="209"/>
        <v>4.8.12</v>
      </c>
      <c r="F621" s="52" t="s">
        <v>2695</v>
      </c>
      <c r="G621" s="52" t="str">
        <f t="shared" si="214"/>
        <v>4 - Process based codes</v>
      </c>
      <c r="H621" s="52" t="s">
        <v>573</v>
      </c>
      <c r="I621" s="52" t="str">
        <f t="shared" si="215"/>
        <v>4.8 - Delivery</v>
      </c>
      <c r="J621" s="52" t="s">
        <v>2788</v>
      </c>
      <c r="K621" s="52" t="str">
        <f t="shared" si="216"/>
        <v>4.8.12 - Vehicle fridge breakdown / temperature deviation in transit</v>
      </c>
      <c r="L621" s="52"/>
      <c r="M621" s="52" t="str">
        <f t="shared" si="217"/>
        <v/>
      </c>
      <c r="N621" s="56" t="str">
        <f t="shared" si="218"/>
        <v>Vehicle fridge breakdown / temperature deviation in transit</v>
      </c>
      <c r="O621" s="56" t="str">
        <f>Table1[Full Reference Number]&amp;" - "&amp;Table1[Final Code level Name]</f>
        <v>4.8.12 - Vehicle fridge breakdown / temperature deviation in transit</v>
      </c>
      <c r="P621" s="56"/>
      <c r="Q621" s="52" t="s">
        <v>1747</v>
      </c>
      <c r="R621" s="52" t="s">
        <v>47</v>
      </c>
      <c r="S621" s="52" t="s">
        <v>1726</v>
      </c>
      <c r="T621" s="52" t="s">
        <v>1561</v>
      </c>
      <c r="U621" s="52" t="s">
        <v>1561</v>
      </c>
      <c r="V621" s="52" t="s">
        <v>1746</v>
      </c>
      <c r="W621" s="52" t="s">
        <v>1561</v>
      </c>
      <c r="X621" s="52" t="s">
        <v>1746</v>
      </c>
      <c r="Y621" s="52" t="s">
        <v>1561</v>
      </c>
      <c r="Z621" s="52" t="s">
        <v>1746</v>
      </c>
      <c r="AA621" s="52" t="str">
        <f>Table1[[#This Row],[Standard code for all incident types (Y/N)]]</f>
        <v>Yes</v>
      </c>
      <c r="AB621" s="52" t="str">
        <f>Table1[[#This Row],[Standard Opt/Mandatory]]</f>
        <v>Opt</v>
      </c>
      <c r="AC621" s="52" t="str">
        <f>Table1[[#This Row],[Standard code for all incident types (Y/N)]]</f>
        <v>Yes</v>
      </c>
      <c r="AD621" s="52" t="str">
        <f>Table1[[#This Row],[Standard Opt/Mandatory]]</f>
        <v>Opt</v>
      </c>
      <c r="AE621" s="52" t="s">
        <v>1561</v>
      </c>
      <c r="AF621" s="52" t="s">
        <v>1746</v>
      </c>
      <c r="AG621" s="52"/>
    </row>
    <row r="622" spans="1:33" ht="15" customHeight="1" x14ac:dyDescent="0.25">
      <c r="A622" s="52">
        <f t="shared" si="210"/>
        <v>4</v>
      </c>
      <c r="B622" s="52">
        <f t="shared" si="211"/>
        <v>8</v>
      </c>
      <c r="C622" s="52">
        <f t="shared" si="212"/>
        <v>13</v>
      </c>
      <c r="D622" s="52" t="str">
        <f t="shared" si="213"/>
        <v/>
      </c>
      <c r="E622" s="61" t="str">
        <f t="shared" si="209"/>
        <v>4.8.13</v>
      </c>
      <c r="F622" s="52" t="s">
        <v>2695</v>
      </c>
      <c r="G622" s="52" t="str">
        <f t="shared" si="214"/>
        <v>4 - Process based codes</v>
      </c>
      <c r="H622" s="52" t="s">
        <v>573</v>
      </c>
      <c r="I622" s="52" t="str">
        <f t="shared" si="215"/>
        <v>4.8 - Delivery</v>
      </c>
      <c r="J622" s="52" t="s">
        <v>2789</v>
      </c>
      <c r="K622" s="52" t="str">
        <f t="shared" si="216"/>
        <v>4.8.13 - Unauthorised signatory (correct delivery address)</v>
      </c>
      <c r="L622" s="52"/>
      <c r="M622" s="52" t="str">
        <f t="shared" si="217"/>
        <v/>
      </c>
      <c r="N622" s="56" t="str">
        <f t="shared" si="218"/>
        <v>Unauthorised signatory (correct delivery address)</v>
      </c>
      <c r="O622" s="56" t="str">
        <f>Table1[Full Reference Number]&amp;" - "&amp;Table1[Final Code level Name]</f>
        <v>4.8.13 - Unauthorised signatory (correct delivery address)</v>
      </c>
      <c r="P622" s="56"/>
      <c r="Q622" s="52" t="s">
        <v>1747</v>
      </c>
      <c r="R622" s="52" t="s">
        <v>47</v>
      </c>
      <c r="S622" s="52" t="s">
        <v>1726</v>
      </c>
      <c r="T622" s="52" t="s">
        <v>1561</v>
      </c>
      <c r="U622" s="52" t="str">
        <f>Table1[[#This Row],[Standard code for all incident types (Y/N)]]</f>
        <v>Yes</v>
      </c>
      <c r="V622" s="52" t="s">
        <v>1726</v>
      </c>
      <c r="W622" s="52" t="s">
        <v>1561</v>
      </c>
      <c r="X622" s="52" t="s">
        <v>1746</v>
      </c>
      <c r="Y622" s="52" t="s">
        <v>1561</v>
      </c>
      <c r="Z622" s="52" t="s">
        <v>1746</v>
      </c>
      <c r="AA622" s="52" t="s">
        <v>1561</v>
      </c>
      <c r="AB622" s="52" t="s">
        <v>1746</v>
      </c>
      <c r="AC622" s="52" t="str">
        <f>Table1[[#This Row],[Standard code for all incident types (Y/N)]]</f>
        <v>Yes</v>
      </c>
      <c r="AD622" s="52" t="str">
        <f>Table1[[#This Row],[Standard Opt/Mandatory]]</f>
        <v>Opt</v>
      </c>
      <c r="AE622" s="52" t="s">
        <v>1561</v>
      </c>
      <c r="AF622" s="52" t="s">
        <v>1746</v>
      </c>
      <c r="AG622" s="52"/>
    </row>
    <row r="623" spans="1:33" ht="15" customHeight="1" x14ac:dyDescent="0.25">
      <c r="A623" s="52">
        <f t="shared" si="210"/>
        <v>4</v>
      </c>
      <c r="B623" s="52">
        <f t="shared" si="211"/>
        <v>8</v>
      </c>
      <c r="C623" s="52">
        <f t="shared" si="212"/>
        <v>14</v>
      </c>
      <c r="D623" s="52" t="str">
        <f t="shared" si="213"/>
        <v/>
      </c>
      <c r="E623" s="61" t="str">
        <f t="shared" si="209"/>
        <v>4.8.14</v>
      </c>
      <c r="F623" s="52" t="s">
        <v>2695</v>
      </c>
      <c r="G623" s="52" t="str">
        <f t="shared" si="214"/>
        <v>4 - Process based codes</v>
      </c>
      <c r="H623" s="52" t="s">
        <v>573</v>
      </c>
      <c r="I623" s="52" t="str">
        <f t="shared" si="215"/>
        <v>4.8 - Delivery</v>
      </c>
      <c r="J623" s="52" t="s">
        <v>2790</v>
      </c>
      <c r="K623" s="52" t="str">
        <f t="shared" si="216"/>
        <v>4.8.14 - Driver behaviour</v>
      </c>
      <c r="L623" s="52"/>
      <c r="M623" s="52" t="str">
        <f t="shared" si="217"/>
        <v/>
      </c>
      <c r="N623" s="56" t="str">
        <f t="shared" si="218"/>
        <v>Driver behaviour</v>
      </c>
      <c r="O623" s="56" t="str">
        <f>Table1[Full Reference Number]&amp;" - "&amp;Table1[Final Code level Name]</f>
        <v>4.8.14 - Driver behaviour</v>
      </c>
      <c r="P623" s="56"/>
      <c r="Q623" s="52" t="s">
        <v>1747</v>
      </c>
      <c r="R623" s="52" t="s">
        <v>47</v>
      </c>
      <c r="S623" s="52" t="s">
        <v>1726</v>
      </c>
      <c r="T623" s="52" t="s">
        <v>1561</v>
      </c>
      <c r="U623" s="52" t="s">
        <v>1561</v>
      </c>
      <c r="V623" s="52" t="s">
        <v>1746</v>
      </c>
      <c r="W623" s="52" t="s">
        <v>1561</v>
      </c>
      <c r="X623" s="52" t="s">
        <v>1746</v>
      </c>
      <c r="Y623" s="52" t="str">
        <f>Table1[[#This Row],[Standard code for all incident types (Y/N)]]</f>
        <v>Yes</v>
      </c>
      <c r="Z623" s="52" t="str">
        <f>Table1[[#This Row],[Standard Opt/Mandatory]]</f>
        <v>Opt</v>
      </c>
      <c r="AA623" s="52" t="s">
        <v>1561</v>
      </c>
      <c r="AB623" s="52" t="s">
        <v>1746</v>
      </c>
      <c r="AC623" s="52" t="str">
        <f>Table1[[#This Row],[Standard code for all incident types (Y/N)]]</f>
        <v>Yes</v>
      </c>
      <c r="AD623" s="52" t="str">
        <f>Table1[[#This Row],[Standard Opt/Mandatory]]</f>
        <v>Opt</v>
      </c>
      <c r="AE623" s="52" t="s">
        <v>1561</v>
      </c>
      <c r="AF623" s="52" t="s">
        <v>1746</v>
      </c>
      <c r="AG623" s="52"/>
    </row>
    <row r="624" spans="1:33" ht="15" customHeight="1" x14ac:dyDescent="0.25">
      <c r="A624" s="52">
        <f t="shared" si="210"/>
        <v>4</v>
      </c>
      <c r="B624" s="52">
        <f t="shared" si="211"/>
        <v>8</v>
      </c>
      <c r="C624" s="52">
        <f t="shared" si="212"/>
        <v>15</v>
      </c>
      <c r="D624" s="52" t="str">
        <f t="shared" si="213"/>
        <v/>
      </c>
      <c r="E624" s="61" t="str">
        <f t="shared" si="209"/>
        <v>4.8.15</v>
      </c>
      <c r="F624" s="52" t="s">
        <v>2695</v>
      </c>
      <c r="G624" s="52" t="str">
        <f t="shared" si="214"/>
        <v>4 - Process based codes</v>
      </c>
      <c r="H624" s="52" t="s">
        <v>573</v>
      </c>
      <c r="I624" s="52" t="str">
        <f t="shared" si="215"/>
        <v>4.8 - Delivery</v>
      </c>
      <c r="J624" s="52" t="s">
        <v>2791</v>
      </c>
      <c r="K624" s="52" t="str">
        <f t="shared" si="216"/>
        <v>4.8.15 - No signature (pod) for delivery</v>
      </c>
      <c r="L624" s="52"/>
      <c r="M624" s="52" t="str">
        <f t="shared" si="217"/>
        <v/>
      </c>
      <c r="N624" s="56" t="str">
        <f t="shared" si="218"/>
        <v>No signature (pod) for delivery</v>
      </c>
      <c r="O624" s="56" t="str">
        <f>Table1[Full Reference Number]&amp;" - "&amp;Table1[Final Code level Name]</f>
        <v>4.8.15 - No signature (pod) for delivery</v>
      </c>
      <c r="P624" s="56"/>
      <c r="Q624" s="52" t="s">
        <v>1747</v>
      </c>
      <c r="R624" s="52" t="s">
        <v>47</v>
      </c>
      <c r="S624" s="52" t="s">
        <v>1726</v>
      </c>
      <c r="T624" s="52" t="s">
        <v>1561</v>
      </c>
      <c r="U624" s="52" t="s">
        <v>1561</v>
      </c>
      <c r="V624" s="52" t="s">
        <v>1746</v>
      </c>
      <c r="W624" s="52" t="s">
        <v>1561</v>
      </c>
      <c r="X624" s="52" t="s">
        <v>1746</v>
      </c>
      <c r="Y624" s="52" t="s">
        <v>1561</v>
      </c>
      <c r="Z624" s="52" t="s">
        <v>1746</v>
      </c>
      <c r="AA624" s="52" t="s">
        <v>1561</v>
      </c>
      <c r="AB624" s="52" t="s">
        <v>1746</v>
      </c>
      <c r="AC624" s="52" t="str">
        <f>Table1[[#This Row],[Standard code for all incident types (Y/N)]]</f>
        <v>Yes</v>
      </c>
      <c r="AD624" s="52" t="str">
        <f>Table1[[#This Row],[Standard Opt/Mandatory]]</f>
        <v>Opt</v>
      </c>
      <c r="AE624" s="52" t="s">
        <v>1561</v>
      </c>
      <c r="AF624" s="52" t="s">
        <v>1746</v>
      </c>
      <c r="AG624" s="52"/>
    </row>
    <row r="625" spans="1:33" ht="15" customHeight="1" x14ac:dyDescent="0.25">
      <c r="A625" s="52">
        <f t="shared" si="210"/>
        <v>4</v>
      </c>
      <c r="B625" s="52">
        <f t="shared" si="211"/>
        <v>8</v>
      </c>
      <c r="C625" s="52">
        <f t="shared" si="212"/>
        <v>16</v>
      </c>
      <c r="D625" s="52" t="str">
        <f t="shared" si="213"/>
        <v/>
      </c>
      <c r="E625" s="61" t="str">
        <f t="shared" si="209"/>
        <v>4.8.16</v>
      </c>
      <c r="F625" s="52" t="s">
        <v>2695</v>
      </c>
      <c r="G625" s="52" t="str">
        <f t="shared" si="214"/>
        <v>4 - Process based codes</v>
      </c>
      <c r="H625" s="52" t="s">
        <v>573</v>
      </c>
      <c r="I625" s="52" t="str">
        <f t="shared" si="215"/>
        <v>4.8 - Delivery</v>
      </c>
      <c r="J625" s="52" t="s">
        <v>1526</v>
      </c>
      <c r="K625" s="52" t="str">
        <f t="shared" si="216"/>
        <v>4.8.16 - Patient failed to collection consignment from agreed delivery point (e.g. post office, neighbour)</v>
      </c>
      <c r="L625" s="52"/>
      <c r="M625" s="52" t="str">
        <f t="shared" si="217"/>
        <v/>
      </c>
      <c r="N625" s="56" t="str">
        <f t="shared" si="218"/>
        <v>Patient failed to collection consignment from agreed delivery point (e.g. post office, neighbour)</v>
      </c>
      <c r="O625" s="56" t="str">
        <f>Table1[Full Reference Number]&amp;" - "&amp;Table1[Final Code level Name]</f>
        <v>4.8.16 - Patient failed to collection consignment from agreed delivery point (e.g. post office, neighbour)</v>
      </c>
      <c r="P625" s="56"/>
      <c r="Q625" s="52" t="s">
        <v>1747</v>
      </c>
      <c r="R625" s="52" t="s">
        <v>47</v>
      </c>
      <c r="S625" s="52" t="s">
        <v>1726</v>
      </c>
      <c r="T625" s="52" t="s">
        <v>1561</v>
      </c>
      <c r="U625" s="52" t="str">
        <f>Table1[[#This Row],[Standard code for all incident types (Y/N)]]</f>
        <v>Yes</v>
      </c>
      <c r="V625" s="52" t="s">
        <v>1726</v>
      </c>
      <c r="W625" s="52" t="s">
        <v>1561</v>
      </c>
      <c r="X625" s="52" t="s">
        <v>1746</v>
      </c>
      <c r="Y625" s="52" t="s">
        <v>1561</v>
      </c>
      <c r="Z625" s="52" t="s">
        <v>1746</v>
      </c>
      <c r="AA625" s="52" t="str">
        <f>Table1[[#This Row],[Standard code for all incident types (Y/N)]]</f>
        <v>Yes</v>
      </c>
      <c r="AB625" s="52" t="str">
        <f>Table1[[#This Row],[Standard Opt/Mandatory]]</f>
        <v>Opt</v>
      </c>
      <c r="AC625" s="52" t="str">
        <f>Table1[[#This Row],[Standard code for all incident types (Y/N)]]</f>
        <v>Yes</v>
      </c>
      <c r="AD625" s="52" t="str">
        <f>Table1[[#This Row],[Standard Opt/Mandatory]]</f>
        <v>Opt</v>
      </c>
      <c r="AE625" s="52" t="s">
        <v>1561</v>
      </c>
      <c r="AF625" s="52" t="s">
        <v>1746</v>
      </c>
      <c r="AG625" s="52"/>
    </row>
    <row r="626" spans="1:33" ht="15" customHeight="1" x14ac:dyDescent="0.25">
      <c r="A626" s="52">
        <f t="shared" si="210"/>
        <v>4</v>
      </c>
      <c r="B626" s="52">
        <f t="shared" si="211"/>
        <v>8</v>
      </c>
      <c r="C626" s="52">
        <f t="shared" si="212"/>
        <v>17</v>
      </c>
      <c r="D626" s="52" t="str">
        <f t="shared" si="213"/>
        <v/>
      </c>
      <c r="E626" s="61" t="str">
        <f t="shared" si="209"/>
        <v>4.8.17</v>
      </c>
      <c r="F626" s="52" t="s">
        <v>2695</v>
      </c>
      <c r="G626" s="52" t="str">
        <f t="shared" si="214"/>
        <v>4 - Process based codes</v>
      </c>
      <c r="H626" s="52" t="s">
        <v>573</v>
      </c>
      <c r="I626" s="52" t="str">
        <f t="shared" si="215"/>
        <v>4.8 - Delivery</v>
      </c>
      <c r="J626" s="52" t="s">
        <v>2792</v>
      </c>
      <c r="K626" s="52" t="str">
        <f t="shared" si="216"/>
        <v>4.8.17 - Failed collection/uplift</v>
      </c>
      <c r="L626" s="52"/>
      <c r="M626" s="52" t="str">
        <f t="shared" si="217"/>
        <v/>
      </c>
      <c r="N626" s="56" t="str">
        <f t="shared" si="218"/>
        <v>Failed collection/uplift</v>
      </c>
      <c r="O626" s="56" t="str">
        <f>Table1[Full Reference Number]&amp;" - "&amp;Table1[Final Code level Name]</f>
        <v>4.8.17 - Failed collection/uplift</v>
      </c>
      <c r="P626" s="56"/>
      <c r="Q626" s="52" t="s">
        <v>1747</v>
      </c>
      <c r="R626" s="52" t="s">
        <v>47</v>
      </c>
      <c r="S626" s="52" t="s">
        <v>1726</v>
      </c>
      <c r="T626" s="52" t="s">
        <v>1561</v>
      </c>
      <c r="U626" s="52" t="s">
        <v>1561</v>
      </c>
      <c r="V626" s="52" t="s">
        <v>1746</v>
      </c>
      <c r="W626" s="52" t="s">
        <v>1561</v>
      </c>
      <c r="X626" s="52" t="s">
        <v>1746</v>
      </c>
      <c r="Y626" s="52" t="s">
        <v>1561</v>
      </c>
      <c r="Z626" s="52" t="s">
        <v>1746</v>
      </c>
      <c r="AA626" s="52" t="str">
        <f>Table1[[#This Row],[Standard code for all incident types (Y/N)]]</f>
        <v>Yes</v>
      </c>
      <c r="AB626" s="52" t="str">
        <f>Table1[[#This Row],[Standard Opt/Mandatory]]</f>
        <v>Opt</v>
      </c>
      <c r="AC626" s="52" t="str">
        <f>Table1[[#This Row],[Standard code for all incident types (Y/N)]]</f>
        <v>Yes</v>
      </c>
      <c r="AD626" s="52" t="str">
        <f>Table1[[#This Row],[Standard Opt/Mandatory]]</f>
        <v>Opt</v>
      </c>
      <c r="AE626" s="52" t="s">
        <v>1561</v>
      </c>
      <c r="AF626" s="52" t="s">
        <v>1746</v>
      </c>
      <c r="AG626" s="52"/>
    </row>
    <row r="627" spans="1:33" s="49" customFormat="1" ht="15" customHeight="1" x14ac:dyDescent="0.25">
      <c r="A627" s="52">
        <f t="shared" si="210"/>
        <v>4</v>
      </c>
      <c r="B627" s="52">
        <f t="shared" si="211"/>
        <v>8</v>
      </c>
      <c r="C627" s="52">
        <f t="shared" si="212"/>
        <v>18</v>
      </c>
      <c r="D627" s="52" t="str">
        <f t="shared" si="213"/>
        <v/>
      </c>
      <c r="E627" s="61" t="str">
        <f t="shared" si="209"/>
        <v>4.8.18</v>
      </c>
      <c r="F627" s="52" t="s">
        <v>2695</v>
      </c>
      <c r="G627" s="52" t="str">
        <f t="shared" si="214"/>
        <v>4 - Process based codes</v>
      </c>
      <c r="H627" s="52" t="s">
        <v>573</v>
      </c>
      <c r="I627" s="52" t="str">
        <f t="shared" si="215"/>
        <v>4.8 - Delivery</v>
      </c>
      <c r="J627" s="52" t="s">
        <v>1703</v>
      </c>
      <c r="K627" s="52" t="str">
        <f t="shared" si="216"/>
        <v>4.8.18 - Unclassified delivery failure</v>
      </c>
      <c r="L627" s="52"/>
      <c r="M627" s="52" t="str">
        <f t="shared" si="217"/>
        <v/>
      </c>
      <c r="N627" s="56" t="str">
        <f t="shared" si="218"/>
        <v>Unclassified delivery failure</v>
      </c>
      <c r="O627" s="56" t="str">
        <f>Table1[Full Reference Number]&amp;" - "&amp;Table1[Final Code level Name]</f>
        <v>4.8.18 - Unclassified delivery failure</v>
      </c>
      <c r="P627" s="60"/>
      <c r="Q627" s="52" t="s">
        <v>1747</v>
      </c>
      <c r="R627" s="52" t="s">
        <v>47</v>
      </c>
      <c r="S627" s="52" t="s">
        <v>1726</v>
      </c>
      <c r="T627" s="52" t="s">
        <v>1561</v>
      </c>
      <c r="U627" s="52" t="str">
        <f>Table1[[#This Row],[Standard code for all incident types (Y/N)]]</f>
        <v>Yes</v>
      </c>
      <c r="V627" s="52" t="s">
        <v>1726</v>
      </c>
      <c r="W627" s="52" t="str">
        <f>Table1[[#This Row],[Standard code for all incident types (Y/N)]]</f>
        <v>Yes</v>
      </c>
      <c r="X627" s="52" t="str">
        <f>Table1[[#This Row],[Standard Opt/Mandatory]]</f>
        <v>Opt</v>
      </c>
      <c r="Y627" s="52" t="str">
        <f>Table1[[#This Row],[Standard code for all incident types (Y/N)]]</f>
        <v>Yes</v>
      </c>
      <c r="Z627" s="52" t="str">
        <f>Table1[[#This Row],[Standard Opt/Mandatory]]</f>
        <v>Opt</v>
      </c>
      <c r="AA627" s="52" t="str">
        <f>Table1[[#This Row],[Standard code for all incident types (Y/N)]]</f>
        <v>Yes</v>
      </c>
      <c r="AB627" s="52" t="str">
        <f>Table1[[#This Row],[Standard Opt/Mandatory]]</f>
        <v>Opt</v>
      </c>
      <c r="AC627" s="52" t="str">
        <f>Table1[[#This Row],[Standard code for all incident types (Y/N)]]</f>
        <v>Yes</v>
      </c>
      <c r="AD627" s="52" t="str">
        <f>Table1[[#This Row],[Standard Opt/Mandatory]]</f>
        <v>Opt</v>
      </c>
      <c r="AE627" s="52" t="str">
        <f>Table1[[#This Row],[Standard code for all incident types (Y/N)]]</f>
        <v>Yes</v>
      </c>
      <c r="AF627" s="52" t="str">
        <f>Table1[[#This Row],[Standard Opt/Mandatory]]</f>
        <v>Opt</v>
      </c>
      <c r="AG627" s="52"/>
    </row>
    <row r="628" spans="1:33" s="49" customFormat="1" ht="15" customHeight="1" x14ac:dyDescent="0.25">
      <c r="A628" s="52">
        <f t="shared" si="210"/>
        <v>4</v>
      </c>
      <c r="B628" s="52">
        <f t="shared" si="211"/>
        <v>9</v>
      </c>
      <c r="C628" s="52" t="str">
        <f t="shared" si="212"/>
        <v/>
      </c>
      <c r="D628" s="52" t="str">
        <f t="shared" si="213"/>
        <v/>
      </c>
      <c r="E628" s="61" t="str">
        <f t="shared" si="209"/>
        <v>4.9</v>
      </c>
      <c r="F628" s="52" t="s">
        <v>2695</v>
      </c>
      <c r="G628" s="52" t="str">
        <f t="shared" si="214"/>
        <v>4 - Process based codes</v>
      </c>
      <c r="H628" s="52" t="s">
        <v>2713</v>
      </c>
      <c r="I628" s="52" t="str">
        <f t="shared" si="215"/>
        <v>4.9 - Clinical / nursing service</v>
      </c>
      <c r="J628" s="52"/>
      <c r="K628" s="52" t="str">
        <f t="shared" si="216"/>
        <v/>
      </c>
      <c r="L628" s="52"/>
      <c r="M628" s="52" t="str">
        <f t="shared" si="217"/>
        <v/>
      </c>
      <c r="N628" s="56" t="str">
        <f t="shared" si="218"/>
        <v>Clinical / nursing service</v>
      </c>
      <c r="O628" s="56" t="str">
        <f>Table1[Full Reference Number]&amp;" - "&amp;Table1[Final Code level Name]</f>
        <v>4.9 - Clinical / nursing service</v>
      </c>
      <c r="P628" s="60" t="s">
        <v>1541</v>
      </c>
      <c r="Q628" s="52" t="s">
        <v>837</v>
      </c>
      <c r="R628" s="52" t="s">
        <v>47</v>
      </c>
      <c r="S628" s="52" t="s">
        <v>1730</v>
      </c>
      <c r="T628" s="52" t="s">
        <v>1561</v>
      </c>
      <c r="U628" s="52" t="str">
        <f>Table1[[#This Row],[Standard code for all incident types (Y/N)]]</f>
        <v>Yes</v>
      </c>
      <c r="V628" s="52" t="s">
        <v>1730</v>
      </c>
      <c r="W628" s="52" t="str">
        <f>Table1[[#This Row],[Standard code for all incident types (Y/N)]]</f>
        <v>Yes</v>
      </c>
      <c r="X628" s="52" t="str">
        <f>Table1[[#This Row],[Standard Opt/Mandatory]]</f>
        <v>Man unless N/a</v>
      </c>
      <c r="Y628" s="52" t="str">
        <f>Table1[[#This Row],[Standard code for all incident types (Y/N)]]</f>
        <v>Yes</v>
      </c>
      <c r="Z628" s="52" t="str">
        <f>Table1[[#This Row],[Standard Opt/Mandatory]]</f>
        <v>Man unless N/a</v>
      </c>
      <c r="AA628" s="52" t="str">
        <f>Table1[[#This Row],[Standard code for all incident types (Y/N)]]</f>
        <v>Yes</v>
      </c>
      <c r="AB628" s="52" t="str">
        <f>Table1[[#This Row],[Standard Opt/Mandatory]]</f>
        <v>Man unless N/a</v>
      </c>
      <c r="AC628" s="52" t="str">
        <f>Table1[[#This Row],[Standard code for all incident types (Y/N)]]</f>
        <v>Yes</v>
      </c>
      <c r="AD628" s="52" t="str">
        <f>Table1[[#This Row],[Standard Opt/Mandatory]]</f>
        <v>Man unless N/a</v>
      </c>
      <c r="AE628" s="52" t="str">
        <f>Table1[[#This Row],[Standard code for all incident types (Y/N)]]</f>
        <v>Yes</v>
      </c>
      <c r="AF628" s="52" t="str">
        <f>Table1[[#This Row],[Standard Opt/Mandatory]]</f>
        <v>Man unless N/a</v>
      </c>
      <c r="AG628" s="52" t="s">
        <v>2676</v>
      </c>
    </row>
    <row r="629" spans="1:33" ht="15" customHeight="1" x14ac:dyDescent="0.25">
      <c r="A629" s="52">
        <f t="shared" si="210"/>
        <v>4</v>
      </c>
      <c r="B629" s="52">
        <f t="shared" si="211"/>
        <v>9</v>
      </c>
      <c r="C629" s="52">
        <f t="shared" si="212"/>
        <v>1</v>
      </c>
      <c r="D629" s="52" t="str">
        <f t="shared" si="213"/>
        <v/>
      </c>
      <c r="E629" s="61" t="str">
        <f t="shared" si="209"/>
        <v>4.9.1</v>
      </c>
      <c r="F629" s="52" t="s">
        <v>2695</v>
      </c>
      <c r="G629" s="52" t="str">
        <f t="shared" si="214"/>
        <v>4 - Process based codes</v>
      </c>
      <c r="H629" s="52" t="s">
        <v>2713</v>
      </c>
      <c r="I629" s="52" t="str">
        <f t="shared" si="215"/>
        <v>4.9 - Clinical / nursing service</v>
      </c>
      <c r="J629" s="52" t="s">
        <v>1280</v>
      </c>
      <c r="K629" s="52" t="str">
        <f t="shared" si="216"/>
        <v>4.9.1 - Home visit scheduling error – not scheduled</v>
      </c>
      <c r="L629" s="52"/>
      <c r="M629" s="52" t="str">
        <f t="shared" si="217"/>
        <v/>
      </c>
      <c r="N629" s="56" t="str">
        <f t="shared" si="218"/>
        <v>Home visit scheduling error – not scheduled</v>
      </c>
      <c r="O629" s="56" t="str">
        <f>Table1[Full Reference Number]&amp;" - "&amp;Table1[Final Code level Name]</f>
        <v>4.9.1 - Home visit scheduling error – not scheduled</v>
      </c>
      <c r="P629" s="56"/>
      <c r="Q629" s="52" t="s">
        <v>1747</v>
      </c>
      <c r="R629" s="52" t="s">
        <v>47</v>
      </c>
      <c r="S629" s="52" t="s">
        <v>1726</v>
      </c>
      <c r="T629" s="52" t="s">
        <v>1561</v>
      </c>
      <c r="U629" s="52" t="s">
        <v>1561</v>
      </c>
      <c r="V629" s="52" t="s">
        <v>1746</v>
      </c>
      <c r="W629" s="52" t="s">
        <v>1561</v>
      </c>
      <c r="X629" s="52" t="s">
        <v>1746</v>
      </c>
      <c r="Y629" s="52" t="s">
        <v>1561</v>
      </c>
      <c r="Z629" s="52" t="s">
        <v>1746</v>
      </c>
      <c r="AA629" s="52" t="str">
        <f>Table1[[#This Row],[Standard code for all incident types (Y/N)]]</f>
        <v>Yes</v>
      </c>
      <c r="AB629" s="52" t="str">
        <f>Table1[[#This Row],[Standard Opt/Mandatory]]</f>
        <v>Opt</v>
      </c>
      <c r="AC629" s="52" t="str">
        <f>Table1[[#This Row],[Standard code for all incident types (Y/N)]]</f>
        <v>Yes</v>
      </c>
      <c r="AD629" s="52" t="str">
        <f>Table1[[#This Row],[Standard Opt/Mandatory]]</f>
        <v>Opt</v>
      </c>
      <c r="AE629" s="52" t="s">
        <v>1561</v>
      </c>
      <c r="AF629" s="52" t="s">
        <v>1746</v>
      </c>
      <c r="AG629" s="52"/>
    </row>
    <row r="630" spans="1:33" ht="15" customHeight="1" x14ac:dyDescent="0.25">
      <c r="A630" s="52">
        <f t="shared" si="210"/>
        <v>4</v>
      </c>
      <c r="B630" s="52">
        <f t="shared" si="211"/>
        <v>9</v>
      </c>
      <c r="C630" s="52">
        <f t="shared" si="212"/>
        <v>2</v>
      </c>
      <c r="D630" s="52" t="str">
        <f t="shared" si="213"/>
        <v/>
      </c>
      <c r="E630" s="61" t="str">
        <f t="shared" si="209"/>
        <v>4.9.2</v>
      </c>
      <c r="F630" s="52" t="s">
        <v>2695</v>
      </c>
      <c r="G630" s="52" t="str">
        <f t="shared" si="214"/>
        <v>4 - Process based codes</v>
      </c>
      <c r="H630" s="52" t="s">
        <v>2713</v>
      </c>
      <c r="I630" s="52" t="str">
        <f t="shared" si="215"/>
        <v>4.9 - Clinical / nursing service</v>
      </c>
      <c r="J630" s="52" t="s">
        <v>1281</v>
      </c>
      <c r="K630" s="52" t="str">
        <f t="shared" si="216"/>
        <v>4.9.2 - Home visit scheduling error – wrong staffing / service</v>
      </c>
      <c r="L630" s="52"/>
      <c r="M630" s="52" t="str">
        <f t="shared" si="217"/>
        <v/>
      </c>
      <c r="N630" s="56" t="str">
        <f t="shared" si="218"/>
        <v>Home visit scheduling error – wrong staffing / service</v>
      </c>
      <c r="O630" s="56" t="str">
        <f>Table1[Full Reference Number]&amp;" - "&amp;Table1[Final Code level Name]</f>
        <v>4.9.2 - Home visit scheduling error – wrong staffing / service</v>
      </c>
      <c r="P630" s="56"/>
      <c r="Q630" s="52" t="s">
        <v>1747</v>
      </c>
      <c r="R630" s="52" t="s">
        <v>47</v>
      </c>
      <c r="S630" s="52" t="s">
        <v>1726</v>
      </c>
      <c r="T630" s="52" t="s">
        <v>1561</v>
      </c>
      <c r="U630" s="52" t="s">
        <v>1561</v>
      </c>
      <c r="V630" s="52" t="s">
        <v>1746</v>
      </c>
      <c r="W630" s="52" t="s">
        <v>1561</v>
      </c>
      <c r="X630" s="52" t="s">
        <v>1746</v>
      </c>
      <c r="Y630" s="52" t="str">
        <f>Table1[[#This Row],[Standard code for all incident types (Y/N)]]</f>
        <v>Yes</v>
      </c>
      <c r="Z630" s="52" t="str">
        <f>Table1[[#This Row],[Standard Opt/Mandatory]]</f>
        <v>Opt</v>
      </c>
      <c r="AA630" s="52" t="str">
        <f>Table1[[#This Row],[Standard code for all incident types (Y/N)]]</f>
        <v>Yes</v>
      </c>
      <c r="AB630" s="52" t="str">
        <f>Table1[[#This Row],[Standard Opt/Mandatory]]</f>
        <v>Opt</v>
      </c>
      <c r="AC630" s="52" t="str">
        <f>Table1[[#This Row],[Standard code for all incident types (Y/N)]]</f>
        <v>Yes</v>
      </c>
      <c r="AD630" s="52" t="str">
        <f>Table1[[#This Row],[Standard Opt/Mandatory]]</f>
        <v>Opt</v>
      </c>
      <c r="AE630" s="52" t="s">
        <v>1561</v>
      </c>
      <c r="AF630" s="52" t="s">
        <v>1746</v>
      </c>
      <c r="AG630" s="52"/>
    </row>
    <row r="631" spans="1:33" ht="15" customHeight="1" x14ac:dyDescent="0.25">
      <c r="A631" s="52">
        <f t="shared" si="210"/>
        <v>4</v>
      </c>
      <c r="B631" s="52">
        <f t="shared" si="211"/>
        <v>9</v>
      </c>
      <c r="C631" s="52">
        <f t="shared" si="212"/>
        <v>3</v>
      </c>
      <c r="D631" s="52" t="str">
        <f t="shared" si="213"/>
        <v/>
      </c>
      <c r="E631" s="61" t="str">
        <f t="shared" si="209"/>
        <v>4.9.3</v>
      </c>
      <c r="F631" s="52" t="s">
        <v>2695</v>
      </c>
      <c r="G631" s="52" t="str">
        <f t="shared" si="214"/>
        <v>4 - Process based codes</v>
      </c>
      <c r="H631" s="52" t="s">
        <v>2713</v>
      </c>
      <c r="I631" s="52" t="str">
        <f t="shared" si="215"/>
        <v>4.9 - Clinical / nursing service</v>
      </c>
      <c r="J631" s="52" t="s">
        <v>1282</v>
      </c>
      <c r="K631" s="52" t="str">
        <f t="shared" si="216"/>
        <v>4.9.3 - Home visit scheduled - late arrival</v>
      </c>
      <c r="L631" s="52"/>
      <c r="M631" s="52" t="str">
        <f t="shared" si="217"/>
        <v/>
      </c>
      <c r="N631" s="56" t="str">
        <f t="shared" si="218"/>
        <v>Home visit scheduled - late arrival</v>
      </c>
      <c r="O631" s="56" t="str">
        <f>Table1[Full Reference Number]&amp;" - "&amp;Table1[Final Code level Name]</f>
        <v>4.9.3 - Home visit scheduled - late arrival</v>
      </c>
      <c r="P631" s="56"/>
      <c r="Q631" s="52" t="s">
        <v>1747</v>
      </c>
      <c r="R631" s="52" t="s">
        <v>47</v>
      </c>
      <c r="S631" s="52" t="s">
        <v>1726</v>
      </c>
      <c r="T631" s="52" t="s">
        <v>1561</v>
      </c>
      <c r="U631" s="52" t="s">
        <v>1561</v>
      </c>
      <c r="V631" s="52" t="s">
        <v>1746</v>
      </c>
      <c r="W631" s="52" t="s">
        <v>1561</v>
      </c>
      <c r="X631" s="52" t="s">
        <v>1746</v>
      </c>
      <c r="Y631" s="52" t="s">
        <v>1561</v>
      </c>
      <c r="Z631" s="52" t="s">
        <v>1746</v>
      </c>
      <c r="AA631" s="52" t="str">
        <f>Table1[[#This Row],[Standard code for all incident types (Y/N)]]</f>
        <v>Yes</v>
      </c>
      <c r="AB631" s="52" t="str">
        <f>Table1[[#This Row],[Standard Opt/Mandatory]]</f>
        <v>Opt</v>
      </c>
      <c r="AC631" s="52" t="str">
        <f>Table1[[#This Row],[Standard code for all incident types (Y/N)]]</f>
        <v>Yes</v>
      </c>
      <c r="AD631" s="52" t="str">
        <f>Table1[[#This Row],[Standard Opt/Mandatory]]</f>
        <v>Opt</v>
      </c>
      <c r="AE631" s="52" t="s">
        <v>1561</v>
      </c>
      <c r="AF631" s="52" t="s">
        <v>1746</v>
      </c>
      <c r="AG631" s="52"/>
    </row>
    <row r="632" spans="1:33" ht="15" customHeight="1" x14ac:dyDescent="0.25">
      <c r="A632" s="52">
        <f t="shared" si="210"/>
        <v>4</v>
      </c>
      <c r="B632" s="52">
        <f t="shared" si="211"/>
        <v>9</v>
      </c>
      <c r="C632" s="52">
        <f t="shared" si="212"/>
        <v>4</v>
      </c>
      <c r="D632" s="52" t="str">
        <f t="shared" si="213"/>
        <v/>
      </c>
      <c r="E632" s="61" t="str">
        <f t="shared" si="209"/>
        <v>4.9.4</v>
      </c>
      <c r="F632" s="52" t="s">
        <v>2695</v>
      </c>
      <c r="G632" s="52" t="str">
        <f t="shared" si="214"/>
        <v>4 - Process based codes</v>
      </c>
      <c r="H632" s="52" t="s">
        <v>2713</v>
      </c>
      <c r="I632" s="52" t="str">
        <f t="shared" si="215"/>
        <v>4.9 - Clinical / nursing service</v>
      </c>
      <c r="J632" s="52" t="s">
        <v>1283</v>
      </c>
      <c r="K632" s="52" t="str">
        <f t="shared" si="216"/>
        <v>4.9.4 - Home visit scheduled – cancelled / missed</v>
      </c>
      <c r="L632" s="52"/>
      <c r="M632" s="52" t="str">
        <f t="shared" si="217"/>
        <v/>
      </c>
      <c r="N632" s="56" t="str">
        <f t="shared" si="218"/>
        <v>Home visit scheduled – cancelled / missed</v>
      </c>
      <c r="O632" s="56" t="str">
        <f>Table1[Full Reference Number]&amp;" - "&amp;Table1[Final Code level Name]</f>
        <v>4.9.4 - Home visit scheduled – cancelled / missed</v>
      </c>
      <c r="P632" s="56"/>
      <c r="Q632" s="52" t="s">
        <v>1747</v>
      </c>
      <c r="R632" s="52" t="s">
        <v>47</v>
      </c>
      <c r="S632" s="52" t="s">
        <v>1726</v>
      </c>
      <c r="T632" s="52" t="s">
        <v>1561</v>
      </c>
      <c r="U632" s="52" t="s">
        <v>1561</v>
      </c>
      <c r="V632" s="52" t="s">
        <v>1746</v>
      </c>
      <c r="W632" s="52" t="s">
        <v>1561</v>
      </c>
      <c r="X632" s="52" t="s">
        <v>1746</v>
      </c>
      <c r="Y632" s="52" t="s">
        <v>1561</v>
      </c>
      <c r="Z632" s="52" t="s">
        <v>1746</v>
      </c>
      <c r="AA632" s="52" t="str">
        <f>Table1[[#This Row],[Standard code for all incident types (Y/N)]]</f>
        <v>Yes</v>
      </c>
      <c r="AB632" s="52" t="str">
        <f>Table1[[#This Row],[Standard Opt/Mandatory]]</f>
        <v>Opt</v>
      </c>
      <c r="AC632" s="52" t="str">
        <f>Table1[[#This Row],[Standard code for all incident types (Y/N)]]</f>
        <v>Yes</v>
      </c>
      <c r="AD632" s="52" t="str">
        <f>Table1[[#This Row],[Standard Opt/Mandatory]]</f>
        <v>Opt</v>
      </c>
      <c r="AE632" s="52" t="s">
        <v>1561</v>
      </c>
      <c r="AF632" s="52" t="s">
        <v>1746</v>
      </c>
      <c r="AG632" s="52"/>
    </row>
    <row r="633" spans="1:33" ht="15" customHeight="1" x14ac:dyDescent="0.25">
      <c r="A633" s="52">
        <f t="shared" si="210"/>
        <v>4</v>
      </c>
      <c r="B633" s="52">
        <f t="shared" si="211"/>
        <v>9</v>
      </c>
      <c r="C633" s="52">
        <f t="shared" si="212"/>
        <v>5</v>
      </c>
      <c r="D633" s="52" t="str">
        <f t="shared" si="213"/>
        <v/>
      </c>
      <c r="E633" s="61" t="str">
        <f t="shared" si="209"/>
        <v>4.9.5</v>
      </c>
      <c r="F633" s="52" t="s">
        <v>2695</v>
      </c>
      <c r="G633" s="52" t="str">
        <f t="shared" si="214"/>
        <v>4 - Process based codes</v>
      </c>
      <c r="H633" s="52" t="s">
        <v>2713</v>
      </c>
      <c r="I633" s="52" t="str">
        <f t="shared" si="215"/>
        <v>4.9 - Clinical / nursing service</v>
      </c>
      <c r="J633" s="52" t="s">
        <v>2793</v>
      </c>
      <c r="K633" s="52" t="str">
        <f t="shared" si="216"/>
        <v>4.9.5 - Patient preference not recorded and actioned (clinical/nursing)</v>
      </c>
      <c r="L633" s="52"/>
      <c r="M633" s="52" t="str">
        <f t="shared" si="217"/>
        <v/>
      </c>
      <c r="N633" s="56" t="str">
        <f t="shared" si="218"/>
        <v>Patient preference not recorded and actioned (clinical/nursing)</v>
      </c>
      <c r="O633" s="56" t="str">
        <f>Table1[Full Reference Number]&amp;" - "&amp;Table1[Final Code level Name]</f>
        <v>4.9.5 - Patient preference not recorded and actioned (clinical/nursing)</v>
      </c>
      <c r="P633" s="56"/>
      <c r="Q633" s="52" t="s">
        <v>1747</v>
      </c>
      <c r="R633" s="52" t="s">
        <v>47</v>
      </c>
      <c r="S633" s="52" t="s">
        <v>1726</v>
      </c>
      <c r="T633" s="52" t="s">
        <v>1561</v>
      </c>
      <c r="U633" s="52" t="str">
        <f>Table1[[#This Row],[Standard code for all incident types (Y/N)]]</f>
        <v>Yes</v>
      </c>
      <c r="V633" s="52" t="s">
        <v>1726</v>
      </c>
      <c r="W633" s="52" t="s">
        <v>1561</v>
      </c>
      <c r="X633" s="52" t="s">
        <v>1746</v>
      </c>
      <c r="Y633" s="52" t="str">
        <f>Table1[[#This Row],[Standard code for all incident types (Y/N)]]</f>
        <v>Yes</v>
      </c>
      <c r="Z633" s="52" t="str">
        <f>Table1[[#This Row],[Standard Opt/Mandatory]]</f>
        <v>Opt</v>
      </c>
      <c r="AA633" s="52" t="str">
        <f>Table1[[#This Row],[Standard code for all incident types (Y/N)]]</f>
        <v>Yes</v>
      </c>
      <c r="AB633" s="52" t="str">
        <f>Table1[[#This Row],[Standard Opt/Mandatory]]</f>
        <v>Opt</v>
      </c>
      <c r="AC633" s="52" t="str">
        <f>Table1[[#This Row],[Standard code for all incident types (Y/N)]]</f>
        <v>Yes</v>
      </c>
      <c r="AD633" s="52" t="str">
        <f>Table1[[#This Row],[Standard Opt/Mandatory]]</f>
        <v>Opt</v>
      </c>
      <c r="AE633" s="52" t="s">
        <v>1561</v>
      </c>
      <c r="AF633" s="52" t="s">
        <v>1746</v>
      </c>
      <c r="AG633" s="52"/>
    </row>
    <row r="634" spans="1:33" ht="15" customHeight="1" x14ac:dyDescent="0.25">
      <c r="A634" s="52">
        <f t="shared" si="210"/>
        <v>4</v>
      </c>
      <c r="B634" s="52">
        <f t="shared" si="211"/>
        <v>9</v>
      </c>
      <c r="C634" s="52">
        <f t="shared" si="212"/>
        <v>6</v>
      </c>
      <c r="D634" s="52" t="str">
        <f t="shared" si="213"/>
        <v/>
      </c>
      <c r="E634" s="61" t="str">
        <f t="shared" si="209"/>
        <v>4.9.6</v>
      </c>
      <c r="F634" s="52" t="s">
        <v>2695</v>
      </c>
      <c r="G634" s="52" t="str">
        <f t="shared" si="214"/>
        <v>4 - Process based codes</v>
      </c>
      <c r="H634" s="52" t="s">
        <v>2713</v>
      </c>
      <c r="I634" s="52" t="str">
        <f t="shared" si="215"/>
        <v>4.9 - Clinical / nursing service</v>
      </c>
      <c r="J634" s="52" t="s">
        <v>1284</v>
      </c>
      <c r="K634" s="52" t="str">
        <f t="shared" si="216"/>
        <v>4.9.6 - Insufficient follow-up actions taken</v>
      </c>
      <c r="L634" s="52"/>
      <c r="M634" s="52" t="str">
        <f t="shared" si="217"/>
        <v/>
      </c>
      <c r="N634" s="56" t="str">
        <f t="shared" si="218"/>
        <v>Insufficient follow-up actions taken</v>
      </c>
      <c r="O634" s="56" t="str">
        <f>Table1[Full Reference Number]&amp;" - "&amp;Table1[Final Code level Name]</f>
        <v>4.9.6 - Insufficient follow-up actions taken</v>
      </c>
      <c r="P634" s="56"/>
      <c r="Q634" s="52" t="s">
        <v>1747</v>
      </c>
      <c r="R634" s="52" t="s">
        <v>47</v>
      </c>
      <c r="S634" s="52" t="s">
        <v>1726</v>
      </c>
      <c r="T634" s="52" t="s">
        <v>1561</v>
      </c>
      <c r="U634" s="52" t="s">
        <v>1561</v>
      </c>
      <c r="V634" s="52" t="s">
        <v>1746</v>
      </c>
      <c r="W634" s="52" t="s">
        <v>1561</v>
      </c>
      <c r="X634" s="52" t="s">
        <v>1746</v>
      </c>
      <c r="Y634" s="52" t="str">
        <f>Table1[[#This Row],[Standard code for all incident types (Y/N)]]</f>
        <v>Yes</v>
      </c>
      <c r="Z634" s="52" t="str">
        <f>Table1[[#This Row],[Standard Opt/Mandatory]]</f>
        <v>Opt</v>
      </c>
      <c r="AA634" s="52" t="str">
        <f>Table1[[#This Row],[Standard code for all incident types (Y/N)]]</f>
        <v>Yes</v>
      </c>
      <c r="AB634" s="52" t="str">
        <f>Table1[[#This Row],[Standard Opt/Mandatory]]</f>
        <v>Opt</v>
      </c>
      <c r="AC634" s="52" t="str">
        <f>Table1[[#This Row],[Standard code for all incident types (Y/N)]]</f>
        <v>Yes</v>
      </c>
      <c r="AD634" s="52" t="str">
        <f>Table1[[#This Row],[Standard Opt/Mandatory]]</f>
        <v>Opt</v>
      </c>
      <c r="AE634" s="52" t="s">
        <v>1561</v>
      </c>
      <c r="AF634" s="52" t="s">
        <v>1746</v>
      </c>
      <c r="AG634" s="52"/>
    </row>
    <row r="635" spans="1:33" ht="15" customHeight="1" x14ac:dyDescent="0.25">
      <c r="A635" s="52">
        <f t="shared" si="210"/>
        <v>4</v>
      </c>
      <c r="B635" s="52">
        <f t="shared" si="211"/>
        <v>9</v>
      </c>
      <c r="C635" s="52">
        <f t="shared" si="212"/>
        <v>7</v>
      </c>
      <c r="D635" s="52" t="str">
        <f t="shared" si="213"/>
        <v/>
      </c>
      <c r="E635" s="61" t="str">
        <f t="shared" si="209"/>
        <v>4.9.7</v>
      </c>
      <c r="F635" s="52" t="s">
        <v>2695</v>
      </c>
      <c r="G635" s="52" t="str">
        <f t="shared" si="214"/>
        <v>4 - Process based codes</v>
      </c>
      <c r="H635" s="52" t="s">
        <v>2713</v>
      </c>
      <c r="I635" s="52" t="str">
        <f t="shared" si="215"/>
        <v>4.9 - Clinical / nursing service</v>
      </c>
      <c r="J635" s="52" t="s">
        <v>1285</v>
      </c>
      <c r="K635" s="52" t="str">
        <f t="shared" si="216"/>
        <v>4.9.7 - Inappropriate attitude / behaviour</v>
      </c>
      <c r="L635" s="52"/>
      <c r="M635" s="52" t="str">
        <f t="shared" si="217"/>
        <v/>
      </c>
      <c r="N635" s="56" t="str">
        <f t="shared" si="218"/>
        <v>Inappropriate attitude / behaviour</v>
      </c>
      <c r="O635" s="56" t="str">
        <f>Table1[Full Reference Number]&amp;" - "&amp;Table1[Final Code level Name]</f>
        <v>4.9.7 - Inappropriate attitude / behaviour</v>
      </c>
      <c r="P635" s="56"/>
      <c r="Q635" s="52" t="s">
        <v>1747</v>
      </c>
      <c r="R635" s="52" t="s">
        <v>47</v>
      </c>
      <c r="S635" s="52" t="s">
        <v>1726</v>
      </c>
      <c r="T635" s="52" t="s">
        <v>1561</v>
      </c>
      <c r="U635" s="52" t="s">
        <v>1561</v>
      </c>
      <c r="V635" s="52" t="s">
        <v>1746</v>
      </c>
      <c r="W635" s="52" t="s">
        <v>1561</v>
      </c>
      <c r="X635" s="52" t="s">
        <v>1746</v>
      </c>
      <c r="Y635" s="52" t="str">
        <f>Table1[[#This Row],[Standard code for all incident types (Y/N)]]</f>
        <v>Yes</v>
      </c>
      <c r="Z635" s="52" t="str">
        <f>Table1[[#This Row],[Standard Opt/Mandatory]]</f>
        <v>Opt</v>
      </c>
      <c r="AA635" s="52" t="s">
        <v>1561</v>
      </c>
      <c r="AB635" s="52" t="s">
        <v>1746</v>
      </c>
      <c r="AC635" s="52" t="str">
        <f>Table1[[#This Row],[Standard code for all incident types (Y/N)]]</f>
        <v>Yes</v>
      </c>
      <c r="AD635" s="52" t="str">
        <f>Table1[[#This Row],[Standard Opt/Mandatory]]</f>
        <v>Opt</v>
      </c>
      <c r="AE635" s="52" t="s">
        <v>1561</v>
      </c>
      <c r="AF635" s="52" t="s">
        <v>1746</v>
      </c>
      <c r="AG635" s="52"/>
    </row>
    <row r="636" spans="1:33" ht="15" customHeight="1" x14ac:dyDescent="0.25">
      <c r="A636" s="52">
        <f t="shared" si="210"/>
        <v>4</v>
      </c>
      <c r="B636" s="52">
        <f t="shared" si="211"/>
        <v>9</v>
      </c>
      <c r="C636" s="52">
        <f t="shared" si="212"/>
        <v>8</v>
      </c>
      <c r="D636" s="52" t="str">
        <f t="shared" si="213"/>
        <v/>
      </c>
      <c r="E636" s="61" t="str">
        <f t="shared" si="209"/>
        <v>4.9.8</v>
      </c>
      <c r="F636" s="52" t="s">
        <v>2695</v>
      </c>
      <c r="G636" s="52" t="str">
        <f t="shared" si="214"/>
        <v>4 - Process based codes</v>
      </c>
      <c r="H636" s="52" t="s">
        <v>2713</v>
      </c>
      <c r="I636" s="52" t="str">
        <f t="shared" si="215"/>
        <v>4.9 - Clinical / nursing service</v>
      </c>
      <c r="J636" s="52" t="s">
        <v>1286</v>
      </c>
      <c r="K636" s="52" t="str">
        <f t="shared" si="216"/>
        <v>4.9.8 - Monitoring error</v>
      </c>
      <c r="L636" s="52"/>
      <c r="M636" s="52" t="str">
        <f t="shared" si="217"/>
        <v/>
      </c>
      <c r="N636" s="56" t="str">
        <f t="shared" si="218"/>
        <v>Monitoring error</v>
      </c>
      <c r="O636" s="56" t="str">
        <f>Table1[Full Reference Number]&amp;" - "&amp;Table1[Final Code level Name]</f>
        <v>4.9.8 - Monitoring error</v>
      </c>
      <c r="P636" s="56"/>
      <c r="Q636" s="52" t="s">
        <v>1747</v>
      </c>
      <c r="R636" s="52" t="s">
        <v>47</v>
      </c>
      <c r="S636" s="52" t="s">
        <v>1726</v>
      </c>
      <c r="T636" s="52" t="s">
        <v>1561</v>
      </c>
      <c r="U636" s="52" t="s">
        <v>1561</v>
      </c>
      <c r="V636" s="52" t="s">
        <v>1746</v>
      </c>
      <c r="W636" s="52" t="s">
        <v>1561</v>
      </c>
      <c r="X636" s="52" t="s">
        <v>1746</v>
      </c>
      <c r="Y636" s="52" t="str">
        <f>Table1[[#This Row],[Standard code for all incident types (Y/N)]]</f>
        <v>Yes</v>
      </c>
      <c r="Z636" s="52" t="str">
        <f>Table1[[#This Row],[Standard Opt/Mandatory]]</f>
        <v>Opt</v>
      </c>
      <c r="AA636" s="52" t="str">
        <f>Table1[[#This Row],[Standard code for all incident types (Y/N)]]</f>
        <v>Yes</v>
      </c>
      <c r="AB636" s="52" t="str">
        <f>Table1[[#This Row],[Standard Opt/Mandatory]]</f>
        <v>Opt</v>
      </c>
      <c r="AC636" s="52" t="str">
        <f>Table1[[#This Row],[Standard code for all incident types (Y/N)]]</f>
        <v>Yes</v>
      </c>
      <c r="AD636" s="52" t="str">
        <f>Table1[[#This Row],[Standard Opt/Mandatory]]</f>
        <v>Opt</v>
      </c>
      <c r="AE636" s="52" t="s">
        <v>1561</v>
      </c>
      <c r="AF636" s="52" t="s">
        <v>1746</v>
      </c>
      <c r="AG636" s="52"/>
    </row>
    <row r="637" spans="1:33" s="47" customFormat="1" ht="15" customHeight="1" x14ac:dyDescent="0.25">
      <c r="A637" s="52">
        <f t="shared" si="210"/>
        <v>4</v>
      </c>
      <c r="B637" s="52">
        <f t="shared" si="211"/>
        <v>9</v>
      </c>
      <c r="C637" s="52">
        <f t="shared" si="212"/>
        <v>9</v>
      </c>
      <c r="D637" s="52" t="str">
        <f t="shared" si="213"/>
        <v/>
      </c>
      <c r="E637" s="61" t="str">
        <f t="shared" si="209"/>
        <v>4.9.9</v>
      </c>
      <c r="F637" s="52" t="s">
        <v>2695</v>
      </c>
      <c r="G637" s="52" t="str">
        <f t="shared" si="214"/>
        <v>4 - Process based codes</v>
      </c>
      <c r="H637" s="52" t="s">
        <v>2713</v>
      </c>
      <c r="I637" s="52" t="str">
        <f t="shared" si="215"/>
        <v>4.9 - Clinical / nursing service</v>
      </c>
      <c r="J637" s="52" t="s">
        <v>1287</v>
      </c>
      <c r="K637" s="52" t="str">
        <f t="shared" si="216"/>
        <v>4.9.9 - Clinical reporting error</v>
      </c>
      <c r="L637" s="52"/>
      <c r="M637" s="52" t="str">
        <f t="shared" si="217"/>
        <v/>
      </c>
      <c r="N637" s="56" t="str">
        <f t="shared" si="218"/>
        <v>Clinical reporting error</v>
      </c>
      <c r="O637" s="56" t="str">
        <f>Table1[Full Reference Number]&amp;" - "&amp;Table1[Final Code level Name]</f>
        <v>4.9.9 - Clinical reporting error</v>
      </c>
      <c r="P637" s="60"/>
      <c r="Q637" s="52" t="s">
        <v>1747</v>
      </c>
      <c r="R637" s="52" t="s">
        <v>47</v>
      </c>
      <c r="S637" s="52" t="s">
        <v>1726</v>
      </c>
      <c r="T637" s="52" t="s">
        <v>1561</v>
      </c>
      <c r="U637" s="52" t="str">
        <f>Table1[[#This Row],[Standard code for all incident types (Y/N)]]</f>
        <v>Yes</v>
      </c>
      <c r="V637" s="52" t="s">
        <v>1726</v>
      </c>
      <c r="W637" s="52" t="s">
        <v>1561</v>
      </c>
      <c r="X637" s="52" t="s">
        <v>1746</v>
      </c>
      <c r="Y637" s="52" t="str">
        <f>Table1[[#This Row],[Standard code for all incident types (Y/N)]]</f>
        <v>Yes</v>
      </c>
      <c r="Z637" s="52" t="str">
        <f>Table1[[#This Row],[Standard Opt/Mandatory]]</f>
        <v>Opt</v>
      </c>
      <c r="AA637" s="52" t="str">
        <f>Table1[[#This Row],[Standard code for all incident types (Y/N)]]</f>
        <v>Yes</v>
      </c>
      <c r="AB637" s="52" t="str">
        <f>Table1[[#This Row],[Standard Opt/Mandatory]]</f>
        <v>Opt</v>
      </c>
      <c r="AC637" s="52" t="str">
        <f>Table1[[#This Row],[Standard code for all incident types (Y/N)]]</f>
        <v>Yes</v>
      </c>
      <c r="AD637" s="52" t="str">
        <f>Table1[[#This Row],[Standard Opt/Mandatory]]</f>
        <v>Opt</v>
      </c>
      <c r="AE637" s="52" t="s">
        <v>1561</v>
      </c>
      <c r="AF637" s="52" t="s">
        <v>1746</v>
      </c>
      <c r="AG637" s="52"/>
    </row>
    <row r="638" spans="1:33" s="49" customFormat="1" ht="15" customHeight="1" x14ac:dyDescent="0.25">
      <c r="A638" s="52">
        <f t="shared" si="210"/>
        <v>4</v>
      </c>
      <c r="B638" s="52">
        <f t="shared" si="211"/>
        <v>9</v>
      </c>
      <c r="C638" s="52">
        <f t="shared" si="212"/>
        <v>10</v>
      </c>
      <c r="D638" s="52" t="str">
        <f t="shared" si="213"/>
        <v/>
      </c>
      <c r="E638" s="61" t="str">
        <f t="shared" si="209"/>
        <v>4.9.10</v>
      </c>
      <c r="F638" s="52" t="s">
        <v>2695</v>
      </c>
      <c r="G638" s="52" t="str">
        <f t="shared" si="214"/>
        <v>4 - Process based codes</v>
      </c>
      <c r="H638" s="52" t="s">
        <v>2713</v>
      </c>
      <c r="I638" s="52" t="str">
        <f t="shared" si="215"/>
        <v>4.9 - Clinical / nursing service</v>
      </c>
      <c r="J638" s="52" t="s">
        <v>1705</v>
      </c>
      <c r="K638" s="52" t="str">
        <f t="shared" si="216"/>
        <v>4.9.10 - Unclassified clinical/nursing failure</v>
      </c>
      <c r="L638" s="52"/>
      <c r="M638" s="52" t="str">
        <f t="shared" si="217"/>
        <v/>
      </c>
      <c r="N638" s="56" t="str">
        <f t="shared" si="218"/>
        <v>Unclassified clinical/nursing failure</v>
      </c>
      <c r="O638" s="56" t="str">
        <f>Table1[Full Reference Number]&amp;" - "&amp;Table1[Final Code level Name]</f>
        <v>4.9.10 - Unclassified clinical/nursing failure</v>
      </c>
      <c r="P638" s="60"/>
      <c r="Q638" s="52" t="s">
        <v>1747</v>
      </c>
      <c r="R638" s="52" t="s">
        <v>47</v>
      </c>
      <c r="S638" s="52" t="s">
        <v>1726</v>
      </c>
      <c r="T638" s="52" t="s">
        <v>1561</v>
      </c>
      <c r="U638" s="52" t="str">
        <f>Table1[[#This Row],[Standard code for all incident types (Y/N)]]</f>
        <v>Yes</v>
      </c>
      <c r="V638" s="52" t="s">
        <v>1726</v>
      </c>
      <c r="W638" s="52" t="s">
        <v>47</v>
      </c>
      <c r="X638" s="52" t="s">
        <v>1726</v>
      </c>
      <c r="Y638" s="52" t="str">
        <f>Table1[[#This Row],[Standard code for all incident types (Y/N)]]</f>
        <v>Yes</v>
      </c>
      <c r="Z638" s="52" t="str">
        <f>Table1[[#This Row],[Standard Opt/Mandatory]]</f>
        <v>Opt</v>
      </c>
      <c r="AA638" s="52" t="s">
        <v>47</v>
      </c>
      <c r="AB638" s="52" t="s">
        <v>1726</v>
      </c>
      <c r="AC638" s="52" t="s">
        <v>47</v>
      </c>
      <c r="AD638" s="52" t="s">
        <v>1726</v>
      </c>
      <c r="AE638" s="52" t="s">
        <v>47</v>
      </c>
      <c r="AF638" s="52" t="s">
        <v>1726</v>
      </c>
      <c r="AG638" s="52"/>
    </row>
    <row r="639" spans="1:33" s="49" customFormat="1" ht="15" customHeight="1" x14ac:dyDescent="0.25">
      <c r="A639" s="52">
        <f t="shared" si="210"/>
        <v>4</v>
      </c>
      <c r="B639" s="52">
        <f t="shared" si="211"/>
        <v>10</v>
      </c>
      <c r="C639" s="52" t="str">
        <f t="shared" si="212"/>
        <v/>
      </c>
      <c r="D639" s="52" t="str">
        <f t="shared" si="213"/>
        <v/>
      </c>
      <c r="E639" s="61" t="str">
        <f t="shared" si="209"/>
        <v>4.10</v>
      </c>
      <c r="F639" s="52" t="s">
        <v>2695</v>
      </c>
      <c r="G639" s="52" t="str">
        <f t="shared" si="214"/>
        <v>4 - Process based codes</v>
      </c>
      <c r="H639" s="52" t="s">
        <v>2714</v>
      </c>
      <c r="I639" s="52" t="str">
        <f t="shared" si="215"/>
        <v>4.10 - Invoicing / finance</v>
      </c>
      <c r="J639" s="52"/>
      <c r="K639" s="52" t="str">
        <f t="shared" si="216"/>
        <v/>
      </c>
      <c r="L639" s="52"/>
      <c r="M639" s="52" t="str">
        <f t="shared" si="217"/>
        <v/>
      </c>
      <c r="N639" s="56" t="str">
        <f t="shared" si="218"/>
        <v>Invoicing / finance</v>
      </c>
      <c r="O639" s="56" t="str">
        <f>Table1[Full Reference Number]&amp;" - "&amp;Table1[Final Code level Name]</f>
        <v>4.10 - Invoicing / finance</v>
      </c>
      <c r="P639" s="60" t="s">
        <v>1542</v>
      </c>
      <c r="Q639" s="52" t="s">
        <v>837</v>
      </c>
      <c r="R639" s="52" t="s">
        <v>47</v>
      </c>
      <c r="S639" s="52" t="s">
        <v>1730</v>
      </c>
      <c r="T639" s="52" t="s">
        <v>1561</v>
      </c>
      <c r="U639" s="52" t="str">
        <f>Table1[[#This Row],[Standard code for all incident types (Y/N)]]</f>
        <v>Yes</v>
      </c>
      <c r="V639" s="52" t="s">
        <v>1730</v>
      </c>
      <c r="W639" s="52" t="s">
        <v>1561</v>
      </c>
      <c r="X639" s="52" t="s">
        <v>1727</v>
      </c>
      <c r="Y639" s="52" t="s">
        <v>1561</v>
      </c>
      <c r="Z639" s="52" t="str">
        <f>Table1[[#This Row],[Standard Opt/Mandatory]]</f>
        <v>Man unless N/a</v>
      </c>
      <c r="AA639" s="52" t="s">
        <v>1561</v>
      </c>
      <c r="AB639" s="52" t="s">
        <v>1727</v>
      </c>
      <c r="AC639" s="52" t="s">
        <v>47</v>
      </c>
      <c r="AD639" s="52" t="s">
        <v>1727</v>
      </c>
      <c r="AE639" s="52" t="s">
        <v>1561</v>
      </c>
      <c r="AF639" s="52" t="s">
        <v>1727</v>
      </c>
      <c r="AG639" s="52" t="s">
        <v>2677</v>
      </c>
    </row>
    <row r="640" spans="1:33" ht="15" customHeight="1" x14ac:dyDescent="0.25">
      <c r="A640" s="52">
        <f t="shared" si="210"/>
        <v>4</v>
      </c>
      <c r="B640" s="52">
        <f t="shared" si="211"/>
        <v>10</v>
      </c>
      <c r="C640" s="52">
        <f t="shared" si="212"/>
        <v>1</v>
      </c>
      <c r="D640" s="52" t="str">
        <f t="shared" si="213"/>
        <v/>
      </c>
      <c r="E640" s="61" t="str">
        <f t="shared" si="209"/>
        <v>4.10.1</v>
      </c>
      <c r="F640" s="52" t="s">
        <v>2695</v>
      </c>
      <c r="G640" s="52" t="str">
        <f t="shared" si="214"/>
        <v>4 - Process based codes</v>
      </c>
      <c r="H640" s="52" t="s">
        <v>2714</v>
      </c>
      <c r="I640" s="52" t="str">
        <f t="shared" si="215"/>
        <v>4.10 - Invoicing / finance</v>
      </c>
      <c r="J640" s="52" t="s">
        <v>631</v>
      </c>
      <c r="K640" s="52" t="str">
        <f t="shared" si="216"/>
        <v>4.10.1 - Invoicing</v>
      </c>
      <c r="L640" s="52"/>
      <c r="M640" s="52" t="str">
        <f t="shared" si="217"/>
        <v/>
      </c>
      <c r="N640" s="56" t="str">
        <f t="shared" si="218"/>
        <v>Invoicing</v>
      </c>
      <c r="O640" s="56" t="str">
        <f>Table1[Full Reference Number]&amp;" - "&amp;Table1[Final Code level Name]</f>
        <v>4.10.1 - Invoicing</v>
      </c>
      <c r="P640" s="56"/>
      <c r="Q640" s="52" t="s">
        <v>837</v>
      </c>
      <c r="R640" s="52" t="s">
        <v>47</v>
      </c>
      <c r="S640" s="52" t="s">
        <v>1726</v>
      </c>
      <c r="T640" s="52" t="s">
        <v>1561</v>
      </c>
      <c r="U640" s="52" t="s">
        <v>47</v>
      </c>
      <c r="V640" s="52" t="s">
        <v>1726</v>
      </c>
      <c r="W640" s="52" t="s">
        <v>1561</v>
      </c>
      <c r="X640" s="52" t="s">
        <v>1746</v>
      </c>
      <c r="Y640" s="52" t="s">
        <v>1561</v>
      </c>
      <c r="Z640" s="52" t="s">
        <v>1746</v>
      </c>
      <c r="AA640" s="52" t="s">
        <v>1561</v>
      </c>
      <c r="AB640" s="52" t="s">
        <v>1746</v>
      </c>
      <c r="AC640" s="52" t="str">
        <f>Table1[[#This Row],[Standard code for all incident types (Y/N)]]</f>
        <v>Yes</v>
      </c>
      <c r="AD640" s="52" t="str">
        <f>Table1[[#This Row],[Standard Opt/Mandatory]]</f>
        <v>Opt</v>
      </c>
      <c r="AE640" s="52" t="s">
        <v>1561</v>
      </c>
      <c r="AF640" s="52" t="s">
        <v>1746</v>
      </c>
      <c r="AG640" s="52"/>
    </row>
    <row r="641" spans="1:33" ht="15" customHeight="1" x14ac:dyDescent="0.25">
      <c r="A641" s="52">
        <f t="shared" si="210"/>
        <v>4</v>
      </c>
      <c r="B641" s="52">
        <f t="shared" si="211"/>
        <v>10</v>
      </c>
      <c r="C641" s="52">
        <f t="shared" si="212"/>
        <v>1</v>
      </c>
      <c r="D641" s="52">
        <f t="shared" si="213"/>
        <v>1</v>
      </c>
      <c r="E641" s="61" t="str">
        <f t="shared" si="209"/>
        <v>4.10.1.1</v>
      </c>
      <c r="F641" s="52" t="s">
        <v>2695</v>
      </c>
      <c r="G641" s="52" t="str">
        <f t="shared" si="214"/>
        <v>4 - Process based codes</v>
      </c>
      <c r="H641" s="52" t="s">
        <v>2714</v>
      </c>
      <c r="I641" s="52" t="str">
        <f t="shared" si="215"/>
        <v>4.10 - Invoicing / finance</v>
      </c>
      <c r="J641" s="52" t="s">
        <v>631</v>
      </c>
      <c r="K641" s="52" t="str">
        <f t="shared" si="216"/>
        <v>4.10.1 - Invoicing</v>
      </c>
      <c r="L641" s="52" t="s">
        <v>2873</v>
      </c>
      <c r="M641" s="52" t="str">
        <f t="shared" si="217"/>
        <v>4.10.1.1 - Wrong account</v>
      </c>
      <c r="N641" s="56" t="str">
        <f t="shared" si="218"/>
        <v>Wrong account</v>
      </c>
      <c r="O641" s="56" t="str">
        <f>Table1[Full Reference Number]&amp;" - "&amp;Table1[Final Code level Name]</f>
        <v>4.10.1.1 - Wrong account</v>
      </c>
      <c r="P641" s="56"/>
      <c r="Q641" s="52" t="s">
        <v>1747</v>
      </c>
      <c r="R641" s="52" t="s">
        <v>47</v>
      </c>
      <c r="S641" s="52" t="s">
        <v>1726</v>
      </c>
      <c r="T641" s="52" t="s">
        <v>1561</v>
      </c>
      <c r="U641" s="52" t="s">
        <v>1561</v>
      </c>
      <c r="V641" s="52" t="s">
        <v>1746</v>
      </c>
      <c r="W641" s="52" t="s">
        <v>1561</v>
      </c>
      <c r="X641" s="52" t="s">
        <v>1746</v>
      </c>
      <c r="Y641" s="52" t="s">
        <v>1561</v>
      </c>
      <c r="Z641" s="52" t="s">
        <v>1746</v>
      </c>
      <c r="AA641" s="52" t="s">
        <v>1561</v>
      </c>
      <c r="AB641" s="52" t="s">
        <v>1746</v>
      </c>
      <c r="AC641" s="52" t="str">
        <f>Table1[[#This Row],[Standard code for all incident types (Y/N)]]</f>
        <v>Yes</v>
      </c>
      <c r="AD641" s="52" t="str">
        <f>Table1[[#This Row],[Standard Opt/Mandatory]]</f>
        <v>Opt</v>
      </c>
      <c r="AE641" s="52" t="s">
        <v>1561</v>
      </c>
      <c r="AF641" s="52" t="s">
        <v>1746</v>
      </c>
      <c r="AG641" s="52"/>
    </row>
    <row r="642" spans="1:33" ht="15" customHeight="1" x14ac:dyDescent="0.25">
      <c r="A642" s="52">
        <f t="shared" si="210"/>
        <v>4</v>
      </c>
      <c r="B642" s="52">
        <f t="shared" si="211"/>
        <v>10</v>
      </c>
      <c r="C642" s="52">
        <f t="shared" si="212"/>
        <v>1</v>
      </c>
      <c r="D642" s="52">
        <f t="shared" si="213"/>
        <v>2</v>
      </c>
      <c r="E642" s="61" t="str">
        <f t="shared" si="209"/>
        <v>4.10.1.2</v>
      </c>
      <c r="F642" s="52" t="s">
        <v>2695</v>
      </c>
      <c r="G642" s="52" t="str">
        <f t="shared" si="214"/>
        <v>4 - Process based codes</v>
      </c>
      <c r="H642" s="52" t="s">
        <v>2714</v>
      </c>
      <c r="I642" s="52" t="str">
        <f t="shared" si="215"/>
        <v>4.10 - Invoicing / finance</v>
      </c>
      <c r="J642" s="52" t="s">
        <v>631</v>
      </c>
      <c r="K642" s="52" t="str">
        <f t="shared" si="216"/>
        <v>4.10.1 - Invoicing</v>
      </c>
      <c r="L642" s="52" t="s">
        <v>1291</v>
      </c>
      <c r="M642" s="52" t="str">
        <f t="shared" si="217"/>
        <v>4.10.1.2 - Wrong product</v>
      </c>
      <c r="N642" s="56" t="str">
        <f t="shared" si="218"/>
        <v>Wrong product</v>
      </c>
      <c r="O642" s="56" t="str">
        <f>Table1[Full Reference Number]&amp;" - "&amp;Table1[Final Code level Name]</f>
        <v>4.10.1.2 - Wrong product</v>
      </c>
      <c r="P642" s="56"/>
      <c r="Q642" s="52" t="s">
        <v>1747</v>
      </c>
      <c r="R642" s="52" t="s">
        <v>47</v>
      </c>
      <c r="S642" s="52" t="s">
        <v>1726</v>
      </c>
      <c r="T642" s="52" t="s">
        <v>1561</v>
      </c>
      <c r="U642" s="52" t="s">
        <v>1561</v>
      </c>
      <c r="V642" s="52" t="s">
        <v>1746</v>
      </c>
      <c r="W642" s="52" t="s">
        <v>1561</v>
      </c>
      <c r="X642" s="52" t="s">
        <v>1746</v>
      </c>
      <c r="Y642" s="52" t="s">
        <v>1561</v>
      </c>
      <c r="Z642" s="52" t="s">
        <v>1746</v>
      </c>
      <c r="AA642" s="52" t="s">
        <v>1561</v>
      </c>
      <c r="AB642" s="52" t="s">
        <v>1746</v>
      </c>
      <c r="AC642" s="52" t="str">
        <f>Table1[[#This Row],[Standard code for all incident types (Y/N)]]</f>
        <v>Yes</v>
      </c>
      <c r="AD642" s="52" t="str">
        <f>Table1[[#This Row],[Standard Opt/Mandatory]]</f>
        <v>Opt</v>
      </c>
      <c r="AE642" s="52" t="s">
        <v>1561</v>
      </c>
      <c r="AF642" s="52" t="s">
        <v>1746</v>
      </c>
      <c r="AG642" s="52"/>
    </row>
    <row r="643" spans="1:33" ht="15" customHeight="1" x14ac:dyDescent="0.25">
      <c r="A643" s="52">
        <f t="shared" si="210"/>
        <v>4</v>
      </c>
      <c r="B643" s="52">
        <f t="shared" si="211"/>
        <v>10</v>
      </c>
      <c r="C643" s="52">
        <f t="shared" si="212"/>
        <v>1</v>
      </c>
      <c r="D643" s="52">
        <f t="shared" si="213"/>
        <v>3</v>
      </c>
      <c r="E643" s="61" t="str">
        <f t="shared" si="209"/>
        <v>4.10.1.3</v>
      </c>
      <c r="F643" s="52" t="s">
        <v>2695</v>
      </c>
      <c r="G643" s="52" t="str">
        <f t="shared" si="214"/>
        <v>4 - Process based codes</v>
      </c>
      <c r="H643" s="52" t="s">
        <v>2714</v>
      </c>
      <c r="I643" s="52" t="str">
        <f t="shared" si="215"/>
        <v>4.10 - Invoicing / finance</v>
      </c>
      <c r="J643" s="52" t="s">
        <v>631</v>
      </c>
      <c r="K643" s="52" t="str">
        <f t="shared" si="216"/>
        <v>4.10.1 - Invoicing</v>
      </c>
      <c r="L643" s="52" t="s">
        <v>2874</v>
      </c>
      <c r="M643" s="52" t="str">
        <f t="shared" si="217"/>
        <v>4.10.1.3 - Wrong price</v>
      </c>
      <c r="N643" s="56" t="str">
        <f t="shared" si="218"/>
        <v>Wrong price</v>
      </c>
      <c r="O643" s="56" t="str">
        <f>Table1[Full Reference Number]&amp;" - "&amp;Table1[Final Code level Name]</f>
        <v>4.10.1.3 - Wrong price</v>
      </c>
      <c r="P643" s="56"/>
      <c r="Q643" s="52" t="s">
        <v>1747</v>
      </c>
      <c r="R643" s="52" t="s">
        <v>47</v>
      </c>
      <c r="S643" s="52" t="s">
        <v>1726</v>
      </c>
      <c r="T643" s="52" t="s">
        <v>1561</v>
      </c>
      <c r="U643" s="52" t="s">
        <v>1561</v>
      </c>
      <c r="V643" s="52" t="s">
        <v>1746</v>
      </c>
      <c r="W643" s="52" t="s">
        <v>1561</v>
      </c>
      <c r="X643" s="52" t="s">
        <v>1746</v>
      </c>
      <c r="Y643" s="52" t="s">
        <v>1561</v>
      </c>
      <c r="Z643" s="52" t="s">
        <v>1746</v>
      </c>
      <c r="AA643" s="52" t="s">
        <v>1561</v>
      </c>
      <c r="AB643" s="52" t="s">
        <v>1746</v>
      </c>
      <c r="AC643" s="52" t="str">
        <f>Table1[[#This Row],[Standard code for all incident types (Y/N)]]</f>
        <v>Yes</v>
      </c>
      <c r="AD643" s="52" t="str">
        <f>Table1[[#This Row],[Standard Opt/Mandatory]]</f>
        <v>Opt</v>
      </c>
      <c r="AE643" s="52" t="s">
        <v>1561</v>
      </c>
      <c r="AF643" s="52" t="s">
        <v>1746</v>
      </c>
      <c r="AG643" s="52"/>
    </row>
    <row r="644" spans="1:33" ht="15" customHeight="1" x14ac:dyDescent="0.25">
      <c r="A644" s="52">
        <f t="shared" si="210"/>
        <v>4</v>
      </c>
      <c r="B644" s="52">
        <f t="shared" si="211"/>
        <v>10</v>
      </c>
      <c r="C644" s="52">
        <f t="shared" si="212"/>
        <v>1</v>
      </c>
      <c r="D644" s="52">
        <f t="shared" si="213"/>
        <v>4</v>
      </c>
      <c r="E644" s="61" t="str">
        <f t="shared" si="209"/>
        <v>4.10.1.4</v>
      </c>
      <c r="F644" s="52" t="s">
        <v>2695</v>
      </c>
      <c r="G644" s="52" t="str">
        <f t="shared" si="214"/>
        <v>4 - Process based codes</v>
      </c>
      <c r="H644" s="52" t="s">
        <v>2714</v>
      </c>
      <c r="I644" s="52" t="str">
        <f t="shared" si="215"/>
        <v>4.10 - Invoicing / finance</v>
      </c>
      <c r="J644" s="52" t="s">
        <v>631</v>
      </c>
      <c r="K644" s="52" t="str">
        <f t="shared" si="216"/>
        <v>4.10.1 - Invoicing</v>
      </c>
      <c r="L644" s="52" t="s">
        <v>1709</v>
      </c>
      <c r="M644" s="52" t="str">
        <f t="shared" si="217"/>
        <v>4.10.1.4 - Wrong quantity (invoicing)</v>
      </c>
      <c r="N644" s="56" t="str">
        <f t="shared" si="218"/>
        <v>Wrong quantity (invoicing)</v>
      </c>
      <c r="O644" s="56" t="str">
        <f>Table1[Full Reference Number]&amp;" - "&amp;Table1[Final Code level Name]</f>
        <v>4.10.1.4 - Wrong quantity (invoicing)</v>
      </c>
      <c r="P644" s="56"/>
      <c r="Q644" s="52" t="s">
        <v>1747</v>
      </c>
      <c r="R644" s="52" t="s">
        <v>47</v>
      </c>
      <c r="S644" s="52" t="s">
        <v>1726</v>
      </c>
      <c r="T644" s="52" t="s">
        <v>1561</v>
      </c>
      <c r="U644" s="52" t="s">
        <v>1561</v>
      </c>
      <c r="V644" s="52" t="s">
        <v>1746</v>
      </c>
      <c r="W644" s="52" t="s">
        <v>1561</v>
      </c>
      <c r="X644" s="52" t="s">
        <v>1746</v>
      </c>
      <c r="Y644" s="52" t="s">
        <v>1561</v>
      </c>
      <c r="Z644" s="52" t="s">
        <v>1746</v>
      </c>
      <c r="AA644" s="52" t="s">
        <v>1561</v>
      </c>
      <c r="AB644" s="52" t="s">
        <v>1746</v>
      </c>
      <c r="AC644" s="52" t="str">
        <f>Table1[[#This Row],[Standard code for all incident types (Y/N)]]</f>
        <v>Yes</v>
      </c>
      <c r="AD644" s="52" t="str">
        <f>Table1[[#This Row],[Standard Opt/Mandatory]]</f>
        <v>Opt</v>
      </c>
      <c r="AE644" s="52" t="s">
        <v>1561</v>
      </c>
      <c r="AF644" s="52" t="s">
        <v>1746</v>
      </c>
      <c r="AG644" s="52"/>
    </row>
    <row r="645" spans="1:33" ht="15" customHeight="1" x14ac:dyDescent="0.25">
      <c r="A645" s="52">
        <f t="shared" si="210"/>
        <v>4</v>
      </c>
      <c r="B645" s="52">
        <f t="shared" si="211"/>
        <v>10</v>
      </c>
      <c r="C645" s="52">
        <f t="shared" si="212"/>
        <v>1</v>
      </c>
      <c r="D645" s="52">
        <f t="shared" si="213"/>
        <v>5</v>
      </c>
      <c r="E645" s="61" t="str">
        <f t="shared" si="209"/>
        <v>4.10.1.5</v>
      </c>
      <c r="F645" s="52" t="s">
        <v>2695</v>
      </c>
      <c r="G645" s="52" t="str">
        <f t="shared" si="214"/>
        <v>4 - Process based codes</v>
      </c>
      <c r="H645" s="52" t="s">
        <v>2714</v>
      </c>
      <c r="I645" s="52" t="str">
        <f t="shared" si="215"/>
        <v>4.10 - Invoicing / finance</v>
      </c>
      <c r="J645" s="52" t="s">
        <v>631</v>
      </c>
      <c r="K645" s="52" t="str">
        <f t="shared" si="216"/>
        <v>4.10.1 - Invoicing</v>
      </c>
      <c r="L645" s="52" t="s">
        <v>2875</v>
      </c>
      <c r="M645" s="52" t="str">
        <f t="shared" si="217"/>
        <v>4.10.1.5 - Wrong vat</v>
      </c>
      <c r="N645" s="56" t="str">
        <f t="shared" si="218"/>
        <v>Wrong vat</v>
      </c>
      <c r="O645" s="56" t="str">
        <f>Table1[Full Reference Number]&amp;" - "&amp;Table1[Final Code level Name]</f>
        <v>4.10.1.5 - Wrong vat</v>
      </c>
      <c r="P645" s="56"/>
      <c r="Q645" s="52" t="s">
        <v>1747</v>
      </c>
      <c r="R645" s="52" t="s">
        <v>47</v>
      </c>
      <c r="S645" s="52" t="s">
        <v>1726</v>
      </c>
      <c r="T645" s="52" t="s">
        <v>1561</v>
      </c>
      <c r="U645" s="52" t="s">
        <v>1561</v>
      </c>
      <c r="V645" s="52" t="s">
        <v>1746</v>
      </c>
      <c r="W645" s="52" t="s">
        <v>1561</v>
      </c>
      <c r="X645" s="52" t="s">
        <v>1746</v>
      </c>
      <c r="Y645" s="52" t="s">
        <v>1561</v>
      </c>
      <c r="Z645" s="52" t="s">
        <v>1746</v>
      </c>
      <c r="AA645" s="52" t="s">
        <v>1561</v>
      </c>
      <c r="AB645" s="52" t="s">
        <v>1746</v>
      </c>
      <c r="AC645" s="52" t="str">
        <f>Table1[[#This Row],[Standard code for all incident types (Y/N)]]</f>
        <v>Yes</v>
      </c>
      <c r="AD645" s="52" t="str">
        <f>Table1[[#This Row],[Standard Opt/Mandatory]]</f>
        <v>Opt</v>
      </c>
      <c r="AE645" s="52" t="s">
        <v>1561</v>
      </c>
      <c r="AF645" s="52" t="s">
        <v>1746</v>
      </c>
      <c r="AG645" s="52"/>
    </row>
    <row r="646" spans="1:33" ht="15" customHeight="1" x14ac:dyDescent="0.25">
      <c r="A646" s="52">
        <f t="shared" si="210"/>
        <v>4</v>
      </c>
      <c r="B646" s="52">
        <f t="shared" si="211"/>
        <v>10</v>
      </c>
      <c r="C646" s="52">
        <f t="shared" si="212"/>
        <v>1</v>
      </c>
      <c r="D646" s="52">
        <f t="shared" si="213"/>
        <v>6</v>
      </c>
      <c r="E646" s="61" t="str">
        <f t="shared" si="209"/>
        <v>4.10.1.6</v>
      </c>
      <c r="F646" s="52" t="s">
        <v>2695</v>
      </c>
      <c r="G646" s="52" t="str">
        <f t="shared" si="214"/>
        <v>4 - Process based codes</v>
      </c>
      <c r="H646" s="52" t="s">
        <v>2714</v>
      </c>
      <c r="I646" s="52" t="str">
        <f t="shared" si="215"/>
        <v>4.10 - Invoicing / finance</v>
      </c>
      <c r="J646" s="52" t="s">
        <v>631</v>
      </c>
      <c r="K646" s="52" t="str">
        <f t="shared" si="216"/>
        <v>4.10.1 - Invoicing</v>
      </c>
      <c r="L646" s="52" t="s">
        <v>1295</v>
      </c>
      <c r="M646" s="52" t="str">
        <f t="shared" si="217"/>
        <v>4.10.1.6 - Wrong transaction details</v>
      </c>
      <c r="N646" s="56" t="str">
        <f t="shared" si="218"/>
        <v>Wrong transaction details</v>
      </c>
      <c r="O646" s="56" t="str">
        <f>Table1[Full Reference Number]&amp;" - "&amp;Table1[Final Code level Name]</f>
        <v>4.10.1.6 - Wrong transaction details</v>
      </c>
      <c r="P646" s="56"/>
      <c r="Q646" s="52" t="s">
        <v>1747</v>
      </c>
      <c r="R646" s="52" t="s">
        <v>47</v>
      </c>
      <c r="S646" s="52" t="s">
        <v>1726</v>
      </c>
      <c r="T646" s="52" t="s">
        <v>1561</v>
      </c>
      <c r="U646" s="52" t="s">
        <v>1561</v>
      </c>
      <c r="V646" s="52" t="s">
        <v>1746</v>
      </c>
      <c r="W646" s="52" t="s">
        <v>1561</v>
      </c>
      <c r="X646" s="52" t="s">
        <v>1746</v>
      </c>
      <c r="Y646" s="52" t="s">
        <v>1561</v>
      </c>
      <c r="Z646" s="52" t="s">
        <v>1746</v>
      </c>
      <c r="AA646" s="52" t="s">
        <v>1561</v>
      </c>
      <c r="AB646" s="52" t="s">
        <v>1746</v>
      </c>
      <c r="AC646" s="52" t="str">
        <f>Table1[[#This Row],[Standard code for all incident types (Y/N)]]</f>
        <v>Yes</v>
      </c>
      <c r="AD646" s="52" t="str">
        <f>Table1[[#This Row],[Standard Opt/Mandatory]]</f>
        <v>Opt</v>
      </c>
      <c r="AE646" s="52" t="s">
        <v>1561</v>
      </c>
      <c r="AF646" s="52" t="s">
        <v>1746</v>
      </c>
      <c r="AG646" s="52"/>
    </row>
    <row r="647" spans="1:33" ht="15" customHeight="1" x14ac:dyDescent="0.25">
      <c r="A647" s="52">
        <f t="shared" si="210"/>
        <v>4</v>
      </c>
      <c r="B647" s="52">
        <f t="shared" si="211"/>
        <v>10</v>
      </c>
      <c r="C647" s="52">
        <f t="shared" si="212"/>
        <v>1</v>
      </c>
      <c r="D647" s="52">
        <f t="shared" si="213"/>
        <v>7</v>
      </c>
      <c r="E647" s="61" t="str">
        <f t="shared" si="209"/>
        <v>4.10.1.7</v>
      </c>
      <c r="F647" s="52" t="s">
        <v>2695</v>
      </c>
      <c r="G647" s="52" t="str">
        <f t="shared" si="214"/>
        <v>4 - Process based codes</v>
      </c>
      <c r="H647" s="52" t="s">
        <v>2714</v>
      </c>
      <c r="I647" s="52" t="str">
        <f t="shared" si="215"/>
        <v>4.10 - Invoicing / finance</v>
      </c>
      <c r="J647" s="52" t="s">
        <v>631</v>
      </c>
      <c r="K647" s="52" t="str">
        <f t="shared" si="216"/>
        <v>4.10.1 - Invoicing</v>
      </c>
      <c r="L647" s="52" t="s">
        <v>1296</v>
      </c>
      <c r="M647" s="52" t="str">
        <f t="shared" si="217"/>
        <v>4.10.1.7 - Funding not approved</v>
      </c>
      <c r="N647" s="56" t="str">
        <f t="shared" si="218"/>
        <v>Funding not approved</v>
      </c>
      <c r="O647" s="56" t="str">
        <f>Table1[Full Reference Number]&amp;" - "&amp;Table1[Final Code level Name]</f>
        <v>4.10.1.7 - Funding not approved</v>
      </c>
      <c r="P647" s="56"/>
      <c r="Q647" s="52" t="s">
        <v>1747</v>
      </c>
      <c r="R647" s="52" t="s">
        <v>47</v>
      </c>
      <c r="S647" s="52" t="s">
        <v>1726</v>
      </c>
      <c r="T647" s="52" t="s">
        <v>1561</v>
      </c>
      <c r="U647" s="52" t="s">
        <v>1561</v>
      </c>
      <c r="V647" s="52" t="s">
        <v>1746</v>
      </c>
      <c r="W647" s="52" t="s">
        <v>1561</v>
      </c>
      <c r="X647" s="52" t="s">
        <v>1746</v>
      </c>
      <c r="Y647" s="52" t="s">
        <v>1561</v>
      </c>
      <c r="Z647" s="52" t="s">
        <v>1746</v>
      </c>
      <c r="AA647" s="52" t="s">
        <v>1561</v>
      </c>
      <c r="AB647" s="52" t="s">
        <v>1746</v>
      </c>
      <c r="AC647" s="52" t="str">
        <f>Table1[[#This Row],[Standard code for all incident types (Y/N)]]</f>
        <v>Yes</v>
      </c>
      <c r="AD647" s="52" t="str">
        <f>Table1[[#This Row],[Standard Opt/Mandatory]]</f>
        <v>Opt</v>
      </c>
      <c r="AE647" s="52" t="s">
        <v>1561</v>
      </c>
      <c r="AF647" s="52" t="s">
        <v>1746</v>
      </c>
      <c r="AG647" s="52"/>
    </row>
    <row r="648" spans="1:33" ht="15" customHeight="1" x14ac:dyDescent="0.25">
      <c r="A648" s="52">
        <f t="shared" si="210"/>
        <v>4</v>
      </c>
      <c r="B648" s="52">
        <f t="shared" si="211"/>
        <v>10</v>
      </c>
      <c r="C648" s="52">
        <f t="shared" si="212"/>
        <v>2</v>
      </c>
      <c r="D648" s="52" t="str">
        <f t="shared" si="213"/>
        <v/>
      </c>
      <c r="E648" s="61" t="str">
        <f t="shared" si="209"/>
        <v>4.10.2</v>
      </c>
      <c r="F648" s="52" t="s">
        <v>2695</v>
      </c>
      <c r="G648" s="52" t="str">
        <f t="shared" si="214"/>
        <v>4 - Process based codes</v>
      </c>
      <c r="H648" s="52" t="s">
        <v>2714</v>
      </c>
      <c r="I648" s="52" t="str">
        <f t="shared" si="215"/>
        <v>4.10 - Invoicing / finance</v>
      </c>
      <c r="J648" s="52" t="s">
        <v>1297</v>
      </c>
      <c r="K648" s="52" t="str">
        <f t="shared" si="216"/>
        <v>4.10.2 - Delayed payment</v>
      </c>
      <c r="L648" s="52"/>
      <c r="M648" s="52" t="str">
        <f t="shared" si="217"/>
        <v/>
      </c>
      <c r="N648" s="56" t="str">
        <f t="shared" si="218"/>
        <v>Delayed payment</v>
      </c>
      <c r="O648" s="56" t="str">
        <f>Table1[Full Reference Number]&amp;" - "&amp;Table1[Final Code level Name]</f>
        <v>4.10.2 - Delayed payment</v>
      </c>
      <c r="P648" s="56"/>
      <c r="Q648" s="52" t="s">
        <v>1747</v>
      </c>
      <c r="R648" s="52" t="s">
        <v>47</v>
      </c>
      <c r="S648" s="52" t="s">
        <v>1726</v>
      </c>
      <c r="T648" s="52" t="s">
        <v>1561</v>
      </c>
      <c r="U648" s="52" t="s">
        <v>1561</v>
      </c>
      <c r="V648" s="52" t="s">
        <v>1746</v>
      </c>
      <c r="W648" s="52" t="s">
        <v>1561</v>
      </c>
      <c r="X648" s="52" t="s">
        <v>1746</v>
      </c>
      <c r="Y648" s="52" t="s">
        <v>1561</v>
      </c>
      <c r="Z648" s="52" t="s">
        <v>1746</v>
      </c>
      <c r="AA648" s="52" t="s">
        <v>1561</v>
      </c>
      <c r="AB648" s="52" t="s">
        <v>1746</v>
      </c>
      <c r="AC648" s="52" t="str">
        <f>Table1[[#This Row],[Standard code for all incident types (Y/N)]]</f>
        <v>Yes</v>
      </c>
      <c r="AD648" s="52" t="str">
        <f>Table1[[#This Row],[Standard Opt/Mandatory]]</f>
        <v>Opt</v>
      </c>
      <c r="AE648" s="52" t="s">
        <v>1561</v>
      </c>
      <c r="AF648" s="52" t="s">
        <v>1746</v>
      </c>
      <c r="AG648" s="52"/>
    </row>
    <row r="649" spans="1:33" ht="15" customHeight="1" x14ac:dyDescent="0.25">
      <c r="A649" s="52">
        <f t="shared" si="210"/>
        <v>4</v>
      </c>
      <c r="B649" s="52">
        <f t="shared" si="211"/>
        <v>10</v>
      </c>
      <c r="C649" s="52">
        <f t="shared" si="212"/>
        <v>3</v>
      </c>
      <c r="D649" s="52" t="str">
        <f t="shared" si="213"/>
        <v/>
      </c>
      <c r="E649" s="61" t="str">
        <f t="shared" si="209"/>
        <v>4.10.3</v>
      </c>
      <c r="F649" s="52" t="s">
        <v>2695</v>
      </c>
      <c r="G649" s="52" t="str">
        <f t="shared" si="214"/>
        <v>4 - Process based codes</v>
      </c>
      <c r="H649" s="52" t="s">
        <v>2714</v>
      </c>
      <c r="I649" s="52" t="str">
        <f t="shared" si="215"/>
        <v>4.10 - Invoicing / finance</v>
      </c>
      <c r="J649" s="52" t="s">
        <v>1298</v>
      </c>
      <c r="K649" s="52" t="str">
        <f t="shared" si="216"/>
        <v>4.10.3 - Patient access scheme not correctly applied</v>
      </c>
      <c r="L649" s="52"/>
      <c r="M649" s="52" t="str">
        <f t="shared" si="217"/>
        <v/>
      </c>
      <c r="N649" s="56" t="str">
        <f t="shared" si="218"/>
        <v>Patient access scheme not correctly applied</v>
      </c>
      <c r="O649" s="56" t="str">
        <f>Table1[Full Reference Number]&amp;" - "&amp;Table1[Final Code level Name]</f>
        <v>4.10.3 - Patient access scheme not correctly applied</v>
      </c>
      <c r="P649" s="56"/>
      <c r="Q649" s="52" t="s">
        <v>1747</v>
      </c>
      <c r="R649" s="52" t="s">
        <v>47</v>
      </c>
      <c r="S649" s="52" t="s">
        <v>1726</v>
      </c>
      <c r="T649" s="52" t="s">
        <v>1561</v>
      </c>
      <c r="U649" s="52" t="s">
        <v>1561</v>
      </c>
      <c r="V649" s="52" t="s">
        <v>1746</v>
      </c>
      <c r="W649" s="52" t="s">
        <v>1561</v>
      </c>
      <c r="X649" s="52" t="s">
        <v>1746</v>
      </c>
      <c r="Y649" s="52" t="s">
        <v>1561</v>
      </c>
      <c r="Z649" s="52" t="s">
        <v>1746</v>
      </c>
      <c r="AA649" s="52" t="s">
        <v>1561</v>
      </c>
      <c r="AB649" s="52" t="s">
        <v>1746</v>
      </c>
      <c r="AC649" s="52" t="str">
        <f>Table1[[#This Row],[Standard code for all incident types (Y/N)]]</f>
        <v>Yes</v>
      </c>
      <c r="AD649" s="52" t="str">
        <f>Table1[[#This Row],[Standard Opt/Mandatory]]</f>
        <v>Opt</v>
      </c>
      <c r="AE649" s="52" t="s">
        <v>1561</v>
      </c>
      <c r="AF649" s="52" t="s">
        <v>1746</v>
      </c>
      <c r="AG649" s="52"/>
    </row>
    <row r="650" spans="1:33" s="49" customFormat="1" ht="15" customHeight="1" x14ac:dyDescent="0.25">
      <c r="A650" s="52">
        <f t="shared" si="210"/>
        <v>4</v>
      </c>
      <c r="B650" s="52">
        <f t="shared" si="211"/>
        <v>10</v>
      </c>
      <c r="C650" s="52">
        <f t="shared" si="212"/>
        <v>4</v>
      </c>
      <c r="D650" s="52" t="str">
        <f t="shared" si="213"/>
        <v/>
      </c>
      <c r="E650" s="61" t="str">
        <f t="shared" si="209"/>
        <v>4.10.4</v>
      </c>
      <c r="F650" s="52" t="s">
        <v>2695</v>
      </c>
      <c r="G650" s="52" t="str">
        <f t="shared" si="214"/>
        <v>4 - Process based codes</v>
      </c>
      <c r="H650" s="52" t="s">
        <v>2714</v>
      </c>
      <c r="I650" s="52" t="str">
        <f t="shared" si="215"/>
        <v>4.10 - Invoicing / finance</v>
      </c>
      <c r="J650" s="52" t="s">
        <v>1706</v>
      </c>
      <c r="K650" s="52" t="str">
        <f t="shared" si="216"/>
        <v>4.10.4 - Unclassified invoicing/finance failure</v>
      </c>
      <c r="L650" s="52"/>
      <c r="M650" s="52" t="str">
        <f t="shared" si="217"/>
        <v/>
      </c>
      <c r="N650" s="56" t="str">
        <f t="shared" si="218"/>
        <v>Unclassified invoicing/finance failure</v>
      </c>
      <c r="O650" s="56" t="str">
        <f>Table1[Full Reference Number]&amp;" - "&amp;Table1[Final Code level Name]</f>
        <v>4.10.4 - Unclassified invoicing/finance failure</v>
      </c>
      <c r="P650" s="60"/>
      <c r="Q650" s="52" t="s">
        <v>1747</v>
      </c>
      <c r="R650" s="52" t="s">
        <v>47</v>
      </c>
      <c r="S650" s="52" t="s">
        <v>1726</v>
      </c>
      <c r="T650" s="52" t="s">
        <v>1561</v>
      </c>
      <c r="U650" s="52" t="str">
        <f>Table1[[#This Row],[Standard code for all incident types (Y/N)]]</f>
        <v>Yes</v>
      </c>
      <c r="V650" s="52" t="s">
        <v>1726</v>
      </c>
      <c r="W650" s="52" t="str">
        <f>Table1[[#This Row],[Standard code for all incident types (Y/N)]]</f>
        <v>Yes</v>
      </c>
      <c r="X650" s="52" t="str">
        <f>Table1[[#This Row],[Standard Opt/Mandatory]]</f>
        <v>Opt</v>
      </c>
      <c r="Y650" s="52" t="str">
        <f>Table1[[#This Row],[Standard code for all incident types (Y/N)]]</f>
        <v>Yes</v>
      </c>
      <c r="Z650" s="52" t="str">
        <f>Table1[[#This Row],[Standard Opt/Mandatory]]</f>
        <v>Opt</v>
      </c>
      <c r="AA650" s="52" t="str">
        <f>Table1[[#This Row],[Standard code for all incident types (Y/N)]]</f>
        <v>Yes</v>
      </c>
      <c r="AB650" s="52" t="str">
        <f>Table1[[#This Row],[Standard Opt/Mandatory]]</f>
        <v>Opt</v>
      </c>
      <c r="AC650" s="52" t="str">
        <f>Table1[[#This Row],[Standard code for all incident types (Y/N)]]</f>
        <v>Yes</v>
      </c>
      <c r="AD650" s="52" t="str">
        <f>Table1[[#This Row],[Standard Opt/Mandatory]]</f>
        <v>Opt</v>
      </c>
      <c r="AE650" s="52" t="str">
        <f>Table1[[#This Row],[Standard code for all incident types (Y/N)]]</f>
        <v>Yes</v>
      </c>
      <c r="AF650" s="52" t="str">
        <f>Table1[[#This Row],[Standard Opt/Mandatory]]</f>
        <v>Opt</v>
      </c>
      <c r="AG650" s="52"/>
    </row>
    <row r="651" spans="1:33" s="48" customFormat="1" ht="15" customHeight="1" x14ac:dyDescent="0.25">
      <c r="A651" s="52">
        <f t="shared" si="210"/>
        <v>5</v>
      </c>
      <c r="B651" s="52" t="str">
        <f t="shared" si="211"/>
        <v/>
      </c>
      <c r="C651" s="52" t="str">
        <f t="shared" si="212"/>
        <v/>
      </c>
      <c r="D651" s="52" t="str">
        <f t="shared" si="213"/>
        <v/>
      </c>
      <c r="E651" s="61" t="str">
        <f t="shared" si="209"/>
        <v>5</v>
      </c>
      <c r="F651" s="52" t="s">
        <v>2696</v>
      </c>
      <c r="G651" s="52" t="str">
        <f t="shared" si="163"/>
        <v>5 - Root cause codes</v>
      </c>
      <c r="H651" s="52"/>
      <c r="I651" s="52" t="str">
        <f t="shared" si="164"/>
        <v/>
      </c>
      <c r="J651" s="55"/>
      <c r="K651" s="52" t="str">
        <f t="shared" si="165"/>
        <v/>
      </c>
      <c r="L651" s="52"/>
      <c r="M651" s="52" t="str">
        <f t="shared" si="166"/>
        <v/>
      </c>
      <c r="N651" s="56" t="str">
        <f t="shared" si="167"/>
        <v>Root cause codes</v>
      </c>
      <c r="O651" s="56" t="str">
        <f>Table1[Full Reference Number]&amp;" - "&amp;Table1[Final Code level Name]</f>
        <v>5 - Root cause codes</v>
      </c>
      <c r="P651" s="56"/>
      <c r="Q651" s="52" t="s">
        <v>837</v>
      </c>
      <c r="R651" s="52" t="s">
        <v>47</v>
      </c>
      <c r="S651" s="52" t="s">
        <v>1730</v>
      </c>
      <c r="T651" s="52" t="s">
        <v>1561</v>
      </c>
      <c r="U651" s="52" t="str">
        <f>Table1[[#This Row],[Standard code for all incident types (Y/N)]]</f>
        <v>Yes</v>
      </c>
      <c r="V651" s="52" t="str">
        <f>Table1[[#This Row],[Standard Opt/Mandatory]]</f>
        <v>Man unless N/a</v>
      </c>
      <c r="W651" s="52" t="str">
        <f>Table1[[#This Row],[Standard code for all incident types (Y/N)]]</f>
        <v>Yes</v>
      </c>
      <c r="X651" s="52" t="str">
        <f>Table1[[#This Row],[Standard Opt/Mandatory]]</f>
        <v>Man unless N/a</v>
      </c>
      <c r="Y651" s="52" t="str">
        <f>Table1[[#This Row],[Standard code for all incident types (Y/N)]]</f>
        <v>Yes</v>
      </c>
      <c r="Z651" s="52" t="str">
        <f>Table1[[#This Row],[Standard Opt/Mandatory]]</f>
        <v>Man unless N/a</v>
      </c>
      <c r="AA651" s="52" t="str">
        <f>Table1[[#This Row],[Standard code for all incident types (Y/N)]]</f>
        <v>Yes</v>
      </c>
      <c r="AB651" s="52" t="str">
        <f>Table1[[#This Row],[Standard Opt/Mandatory]]</f>
        <v>Man unless N/a</v>
      </c>
      <c r="AC651" s="52" t="str">
        <f>Table1[[#This Row],[Standard code for all incident types (Y/N)]]</f>
        <v>Yes</v>
      </c>
      <c r="AD651" s="52" t="str">
        <f>Table1[[#This Row],[Standard Opt/Mandatory]]</f>
        <v>Man unless N/a</v>
      </c>
      <c r="AE651" s="52" t="str">
        <f>Table1[[#This Row],[Standard code for all incident types (Y/N)]]</f>
        <v>Yes</v>
      </c>
      <c r="AF651" s="52" t="str">
        <f>Table1[[#This Row],[Standard Opt/Mandatory]]</f>
        <v>Man unless N/a</v>
      </c>
      <c r="AG651" s="52"/>
    </row>
    <row r="652" spans="1:33" ht="15" customHeight="1" x14ac:dyDescent="0.25">
      <c r="A652" s="52">
        <f t="shared" si="210"/>
        <v>5</v>
      </c>
      <c r="B652" s="52">
        <f t="shared" si="211"/>
        <v>1</v>
      </c>
      <c r="C652" s="52" t="str">
        <f t="shared" si="212"/>
        <v/>
      </c>
      <c r="D652" s="52" t="str">
        <f t="shared" si="213"/>
        <v/>
      </c>
      <c r="E652" s="61" t="str">
        <f t="shared" si="209"/>
        <v>5.1</v>
      </c>
      <c r="F652" s="52" t="s">
        <v>2696</v>
      </c>
      <c r="G652" s="52" t="str">
        <f t="shared" si="163"/>
        <v>5 - Root cause codes</v>
      </c>
      <c r="H652" s="52" t="s">
        <v>2715</v>
      </c>
      <c r="I652" s="52" t="str">
        <f t="shared" si="164"/>
        <v>5.1 - Work and environment factors</v>
      </c>
      <c r="J652" s="52"/>
      <c r="K652" s="52" t="str">
        <f t="shared" si="165"/>
        <v/>
      </c>
      <c r="L652" s="52"/>
      <c r="M652" s="52" t="str">
        <f t="shared" si="166"/>
        <v/>
      </c>
      <c r="N652" s="56" t="str">
        <f t="shared" si="167"/>
        <v>Work and environment factors</v>
      </c>
      <c r="O652" s="56" t="str">
        <f>Table1[Full Reference Number]&amp;" - "&amp;Table1[Final Code level Name]</f>
        <v>5.1 - Work and environment factors</v>
      </c>
      <c r="P652" s="56"/>
      <c r="Q652" s="52" t="s">
        <v>1747</v>
      </c>
      <c r="R652" s="52" t="s">
        <v>47</v>
      </c>
      <c r="S652" s="52" t="s">
        <v>1726</v>
      </c>
      <c r="T652" s="52" t="s">
        <v>1561</v>
      </c>
      <c r="U652" s="52" t="str">
        <f>Table1[[#This Row],[Standard code for all incident types (Y/N)]]</f>
        <v>Yes</v>
      </c>
      <c r="V652" s="52" t="str">
        <f>Table1[[#This Row],[Standard Opt/Mandatory]]</f>
        <v>Opt</v>
      </c>
      <c r="W652" s="52" t="str">
        <f>Table1[[#This Row],[Standard code for all incident types (Y/N)]]</f>
        <v>Yes</v>
      </c>
      <c r="X652" s="52" t="str">
        <f>Table1[[#This Row],[Standard Opt/Mandatory]]</f>
        <v>Opt</v>
      </c>
      <c r="Y652" s="52" t="str">
        <f>Table1[[#This Row],[Standard code for all incident types (Y/N)]]</f>
        <v>Yes</v>
      </c>
      <c r="Z652" s="52" t="str">
        <f>Table1[[#This Row],[Standard Opt/Mandatory]]</f>
        <v>Opt</v>
      </c>
      <c r="AA652" s="52" t="str">
        <f>Table1[[#This Row],[Standard code for all incident types (Y/N)]]</f>
        <v>Yes</v>
      </c>
      <c r="AB652" s="52" t="str">
        <f>Table1[[#This Row],[Standard Opt/Mandatory]]</f>
        <v>Opt</v>
      </c>
      <c r="AC652" s="52" t="str">
        <f>Table1[[#This Row],[Standard code for all incident types (Y/N)]]</f>
        <v>Yes</v>
      </c>
      <c r="AD652" s="52" t="str">
        <f>Table1[[#This Row],[Standard Opt/Mandatory]]</f>
        <v>Opt</v>
      </c>
      <c r="AE652" s="52" t="str">
        <f>Table1[[#This Row],[Standard code for all incident types (Y/N)]]</f>
        <v>Yes</v>
      </c>
      <c r="AF652" s="52" t="str">
        <f>Table1[[#This Row],[Standard Opt/Mandatory]]</f>
        <v>Opt</v>
      </c>
      <c r="AG652" s="52"/>
    </row>
    <row r="653" spans="1:33" ht="15" customHeight="1" x14ac:dyDescent="0.25">
      <c r="A653" s="52">
        <f t="shared" si="210"/>
        <v>5</v>
      </c>
      <c r="B653" s="52">
        <f t="shared" si="211"/>
        <v>1</v>
      </c>
      <c r="C653" s="52">
        <f t="shared" si="212"/>
        <v>1</v>
      </c>
      <c r="D653" s="52" t="str">
        <f t="shared" si="213"/>
        <v/>
      </c>
      <c r="E653" s="61" t="str">
        <f t="shared" si="209"/>
        <v>5.1.1</v>
      </c>
      <c r="F653" s="52" t="s">
        <v>2696</v>
      </c>
      <c r="G653" s="52" t="str">
        <f t="shared" si="163"/>
        <v>5 - Root cause codes</v>
      </c>
      <c r="H653" s="52" t="s">
        <v>2715</v>
      </c>
      <c r="I653" s="52" t="str">
        <f t="shared" si="164"/>
        <v>5.1 - Work and environment factors</v>
      </c>
      <c r="J653" s="52" t="s">
        <v>1422</v>
      </c>
      <c r="K653" s="52" t="str">
        <f t="shared" si="165"/>
        <v>5.1.1 - Poor workspace layout / insufficient space</v>
      </c>
      <c r="L653" s="52"/>
      <c r="M653" s="52" t="str">
        <f t="shared" si="166"/>
        <v/>
      </c>
      <c r="N653" s="56" t="str">
        <f t="shared" si="167"/>
        <v>Poor workspace layout / insufficient space</v>
      </c>
      <c r="O653" s="56" t="str">
        <f>Table1[Full Reference Number]&amp;" - "&amp;Table1[Final Code level Name]</f>
        <v>5.1.1 - Poor workspace layout / insufficient space</v>
      </c>
      <c r="P653" s="56"/>
      <c r="Q653" s="52" t="s">
        <v>1747</v>
      </c>
      <c r="R653" s="52" t="s">
        <v>47</v>
      </c>
      <c r="S653" s="52" t="s">
        <v>1726</v>
      </c>
      <c r="T653" s="52" t="s">
        <v>1561</v>
      </c>
      <c r="U653" s="52" t="str">
        <f>Table1[[#This Row],[Standard code for all incident types (Y/N)]]</f>
        <v>Yes</v>
      </c>
      <c r="V653" s="52" t="str">
        <f>Table1[[#This Row],[Standard Opt/Mandatory]]</f>
        <v>Opt</v>
      </c>
      <c r="W653" s="52" t="str">
        <f>Table1[[#This Row],[Standard code for all incident types (Y/N)]]</f>
        <v>Yes</v>
      </c>
      <c r="X653" s="52" t="str">
        <f>Table1[[#This Row],[Standard Opt/Mandatory]]</f>
        <v>Opt</v>
      </c>
      <c r="Y653" s="52" t="str">
        <f>Table1[[#This Row],[Standard code for all incident types (Y/N)]]</f>
        <v>Yes</v>
      </c>
      <c r="Z653" s="52" t="str">
        <f>Table1[[#This Row],[Standard Opt/Mandatory]]</f>
        <v>Opt</v>
      </c>
      <c r="AA653" s="52" t="str">
        <f>Table1[[#This Row],[Standard code for all incident types (Y/N)]]</f>
        <v>Yes</v>
      </c>
      <c r="AB653" s="52" t="str">
        <f>Table1[[#This Row],[Standard Opt/Mandatory]]</f>
        <v>Opt</v>
      </c>
      <c r="AC653" s="52" t="str">
        <f>Table1[[#This Row],[Standard code for all incident types (Y/N)]]</f>
        <v>Yes</v>
      </c>
      <c r="AD653" s="52" t="str">
        <f>Table1[[#This Row],[Standard Opt/Mandatory]]</f>
        <v>Opt</v>
      </c>
      <c r="AE653" s="52" t="str">
        <f>Table1[[#This Row],[Standard code for all incident types (Y/N)]]</f>
        <v>Yes</v>
      </c>
      <c r="AF653" s="52" t="str">
        <f>Table1[[#This Row],[Standard Opt/Mandatory]]</f>
        <v>Opt</v>
      </c>
      <c r="AG653" s="52"/>
    </row>
    <row r="654" spans="1:33" ht="15" customHeight="1" x14ac:dyDescent="0.25">
      <c r="A654" s="52">
        <f t="shared" si="210"/>
        <v>5</v>
      </c>
      <c r="B654" s="52">
        <f t="shared" si="211"/>
        <v>1</v>
      </c>
      <c r="C654" s="52">
        <f t="shared" si="212"/>
        <v>2</v>
      </c>
      <c r="D654" s="52" t="str">
        <f t="shared" si="213"/>
        <v/>
      </c>
      <c r="E654" s="61" t="str">
        <f t="shared" si="209"/>
        <v>5.1.2</v>
      </c>
      <c r="F654" s="52" t="s">
        <v>2696</v>
      </c>
      <c r="G654" s="52" t="str">
        <f t="shared" si="163"/>
        <v>5 - Root cause codes</v>
      </c>
      <c r="H654" s="52" t="s">
        <v>2715</v>
      </c>
      <c r="I654" s="52" t="str">
        <f t="shared" si="164"/>
        <v>5.1 - Work and environment factors</v>
      </c>
      <c r="J654" s="52" t="s">
        <v>1423</v>
      </c>
      <c r="K654" s="52" t="str">
        <f t="shared" si="165"/>
        <v>5.1.2 - Unsuitable environmental conditions (e.g. noise, heat, light, cleanliness, distractions, interruptions)</v>
      </c>
      <c r="L654" s="52"/>
      <c r="M654" s="52" t="str">
        <f t="shared" si="166"/>
        <v/>
      </c>
      <c r="N654" s="56" t="str">
        <f t="shared" si="167"/>
        <v>Unsuitable environmental conditions (e.g. noise, heat, light, cleanliness, distractions, interruptions)</v>
      </c>
      <c r="O654" s="56" t="str">
        <f>Table1[Full Reference Number]&amp;" - "&amp;Table1[Final Code level Name]</f>
        <v>5.1.2 - Unsuitable environmental conditions (e.g. noise, heat, light, cleanliness, distractions, interruptions)</v>
      </c>
      <c r="P654" s="56"/>
      <c r="Q654" s="52" t="s">
        <v>1747</v>
      </c>
      <c r="R654" s="52" t="s">
        <v>47</v>
      </c>
      <c r="S654" s="52" t="s">
        <v>1726</v>
      </c>
      <c r="T654" s="52" t="s">
        <v>1561</v>
      </c>
      <c r="U654" s="52" t="str">
        <f>Table1[[#This Row],[Standard code for all incident types (Y/N)]]</f>
        <v>Yes</v>
      </c>
      <c r="V654" s="52" t="str">
        <f>Table1[[#This Row],[Standard Opt/Mandatory]]</f>
        <v>Opt</v>
      </c>
      <c r="W654" s="52" t="str">
        <f>Table1[[#This Row],[Standard code for all incident types (Y/N)]]</f>
        <v>Yes</v>
      </c>
      <c r="X654" s="52" t="str">
        <f>Table1[[#This Row],[Standard Opt/Mandatory]]</f>
        <v>Opt</v>
      </c>
      <c r="Y654" s="52" t="str">
        <f>Table1[[#This Row],[Standard code for all incident types (Y/N)]]</f>
        <v>Yes</v>
      </c>
      <c r="Z654" s="52" t="str">
        <f>Table1[[#This Row],[Standard Opt/Mandatory]]</f>
        <v>Opt</v>
      </c>
      <c r="AA654" s="52" t="str">
        <f>Table1[[#This Row],[Standard code for all incident types (Y/N)]]</f>
        <v>Yes</v>
      </c>
      <c r="AB654" s="52" t="str">
        <f>Table1[[#This Row],[Standard Opt/Mandatory]]</f>
        <v>Opt</v>
      </c>
      <c r="AC654" s="52" t="str">
        <f>Table1[[#This Row],[Standard code for all incident types (Y/N)]]</f>
        <v>Yes</v>
      </c>
      <c r="AD654" s="52" t="str">
        <f>Table1[[#This Row],[Standard Opt/Mandatory]]</f>
        <v>Opt</v>
      </c>
      <c r="AE654" s="52" t="str">
        <f>Table1[[#This Row],[Standard code for all incident types (Y/N)]]</f>
        <v>Yes</v>
      </c>
      <c r="AF654" s="52" t="str">
        <f>Table1[[#This Row],[Standard Opt/Mandatory]]</f>
        <v>Opt</v>
      </c>
      <c r="AG654" s="52"/>
    </row>
    <row r="655" spans="1:33" ht="15" customHeight="1" x14ac:dyDescent="0.25">
      <c r="A655" s="52">
        <f t="shared" si="210"/>
        <v>5</v>
      </c>
      <c r="B655" s="52">
        <f t="shared" si="211"/>
        <v>1</v>
      </c>
      <c r="C655" s="52">
        <f t="shared" si="212"/>
        <v>3</v>
      </c>
      <c r="D655" s="52" t="str">
        <f t="shared" si="213"/>
        <v/>
      </c>
      <c r="E655" s="61" t="str">
        <f t="shared" si="209"/>
        <v>5.1.3</v>
      </c>
      <c r="F655" s="52" t="s">
        <v>2696</v>
      </c>
      <c r="G655" s="52" t="str">
        <f t="shared" si="163"/>
        <v>5 - Root cause codes</v>
      </c>
      <c r="H655" s="52" t="s">
        <v>2715</v>
      </c>
      <c r="I655" s="52" t="str">
        <f t="shared" si="164"/>
        <v>5.1 - Work and environment factors</v>
      </c>
      <c r="J655" s="52" t="s">
        <v>1424</v>
      </c>
      <c r="K655" s="52" t="str">
        <f t="shared" si="165"/>
        <v>5.1.3 - Workload and hours of work</v>
      </c>
      <c r="L655" s="52"/>
      <c r="M655" s="52" t="str">
        <f t="shared" si="166"/>
        <v/>
      </c>
      <c r="N655" s="56" t="str">
        <f t="shared" si="167"/>
        <v>Workload and hours of work</v>
      </c>
      <c r="O655" s="56" t="str">
        <f>Table1[Full Reference Number]&amp;" - "&amp;Table1[Final Code level Name]</f>
        <v>5.1.3 - Workload and hours of work</v>
      </c>
      <c r="P655" s="56"/>
      <c r="Q655" s="52" t="s">
        <v>1747</v>
      </c>
      <c r="R655" s="52" t="s">
        <v>47</v>
      </c>
      <c r="S655" s="52" t="s">
        <v>1726</v>
      </c>
      <c r="T655" s="52" t="s">
        <v>1561</v>
      </c>
      <c r="U655" s="52" t="str">
        <f>Table1[[#This Row],[Standard code for all incident types (Y/N)]]</f>
        <v>Yes</v>
      </c>
      <c r="V655" s="52" t="str">
        <f>Table1[[#This Row],[Standard Opt/Mandatory]]</f>
        <v>Opt</v>
      </c>
      <c r="W655" s="52" t="str">
        <f>Table1[[#This Row],[Standard code for all incident types (Y/N)]]</f>
        <v>Yes</v>
      </c>
      <c r="X655" s="52" t="str">
        <f>Table1[[#This Row],[Standard Opt/Mandatory]]</f>
        <v>Opt</v>
      </c>
      <c r="Y655" s="52" t="str">
        <f>Table1[[#This Row],[Standard code for all incident types (Y/N)]]</f>
        <v>Yes</v>
      </c>
      <c r="Z655" s="52" t="str">
        <f>Table1[[#This Row],[Standard Opt/Mandatory]]</f>
        <v>Opt</v>
      </c>
      <c r="AA655" s="52" t="str">
        <f>Table1[[#This Row],[Standard code for all incident types (Y/N)]]</f>
        <v>Yes</v>
      </c>
      <c r="AB655" s="52" t="str">
        <f>Table1[[#This Row],[Standard Opt/Mandatory]]</f>
        <v>Opt</v>
      </c>
      <c r="AC655" s="52" t="str">
        <f>Table1[[#This Row],[Standard code for all incident types (Y/N)]]</f>
        <v>Yes</v>
      </c>
      <c r="AD655" s="52" t="str">
        <f>Table1[[#This Row],[Standard Opt/Mandatory]]</f>
        <v>Opt</v>
      </c>
      <c r="AE655" s="52" t="str">
        <f>Table1[[#This Row],[Standard code for all incident types (Y/N)]]</f>
        <v>Yes</v>
      </c>
      <c r="AF655" s="52" t="str">
        <f>Table1[[#This Row],[Standard Opt/Mandatory]]</f>
        <v>Opt</v>
      </c>
      <c r="AG655" s="52"/>
    </row>
    <row r="656" spans="1:33" ht="15" customHeight="1" x14ac:dyDescent="0.25">
      <c r="A656" s="52">
        <f t="shared" si="210"/>
        <v>5</v>
      </c>
      <c r="B656" s="52">
        <f t="shared" si="211"/>
        <v>1</v>
      </c>
      <c r="C656" s="52">
        <f t="shared" si="212"/>
        <v>4</v>
      </c>
      <c r="D656" s="52" t="str">
        <f t="shared" si="213"/>
        <v/>
      </c>
      <c r="E656" s="61" t="str">
        <f t="shared" si="209"/>
        <v>5.1.4</v>
      </c>
      <c r="F656" s="52" t="s">
        <v>2696</v>
      </c>
      <c r="G656" s="52" t="str">
        <f t="shared" si="163"/>
        <v>5 - Root cause codes</v>
      </c>
      <c r="H656" s="52" t="s">
        <v>2715</v>
      </c>
      <c r="I656" s="52" t="str">
        <f t="shared" si="164"/>
        <v>5.1 - Work and environment factors</v>
      </c>
      <c r="J656" s="52" t="s">
        <v>1425</v>
      </c>
      <c r="K656" s="52" t="str">
        <f t="shared" si="165"/>
        <v>5.1.4 - Time pressures</v>
      </c>
      <c r="L656" s="52"/>
      <c r="M656" s="52" t="str">
        <f t="shared" si="166"/>
        <v/>
      </c>
      <c r="N656" s="56" t="str">
        <f t="shared" si="167"/>
        <v>Time pressures</v>
      </c>
      <c r="O656" s="56" t="str">
        <f>Table1[Full Reference Number]&amp;" - "&amp;Table1[Final Code level Name]</f>
        <v>5.1.4 - Time pressures</v>
      </c>
      <c r="P656" s="56"/>
      <c r="Q656" s="52" t="s">
        <v>1747</v>
      </c>
      <c r="R656" s="52" t="s">
        <v>47</v>
      </c>
      <c r="S656" s="52" t="s">
        <v>1726</v>
      </c>
      <c r="T656" s="52" t="s">
        <v>1561</v>
      </c>
      <c r="U656" s="52" t="str">
        <f>Table1[[#This Row],[Standard code for all incident types (Y/N)]]</f>
        <v>Yes</v>
      </c>
      <c r="V656" s="52" t="str">
        <f>Table1[[#This Row],[Standard Opt/Mandatory]]</f>
        <v>Opt</v>
      </c>
      <c r="W656" s="52" t="str">
        <f>Table1[[#This Row],[Standard code for all incident types (Y/N)]]</f>
        <v>Yes</v>
      </c>
      <c r="X656" s="52" t="str">
        <f>Table1[[#This Row],[Standard Opt/Mandatory]]</f>
        <v>Opt</v>
      </c>
      <c r="Y656" s="52" t="str">
        <f>Table1[[#This Row],[Standard code for all incident types (Y/N)]]</f>
        <v>Yes</v>
      </c>
      <c r="Z656" s="52" t="str">
        <f>Table1[[#This Row],[Standard Opt/Mandatory]]</f>
        <v>Opt</v>
      </c>
      <c r="AA656" s="52" t="str">
        <f>Table1[[#This Row],[Standard code for all incident types (Y/N)]]</f>
        <v>Yes</v>
      </c>
      <c r="AB656" s="52" t="str">
        <f>Table1[[#This Row],[Standard Opt/Mandatory]]</f>
        <v>Opt</v>
      </c>
      <c r="AC656" s="52" t="str">
        <f>Table1[[#This Row],[Standard code for all incident types (Y/N)]]</f>
        <v>Yes</v>
      </c>
      <c r="AD656" s="52" t="str">
        <f>Table1[[#This Row],[Standard Opt/Mandatory]]</f>
        <v>Opt</v>
      </c>
      <c r="AE656" s="52" t="str">
        <f>Table1[[#This Row],[Standard code for all incident types (Y/N)]]</f>
        <v>Yes</v>
      </c>
      <c r="AF656" s="52" t="str">
        <f>Table1[[#This Row],[Standard Opt/Mandatory]]</f>
        <v>Opt</v>
      </c>
      <c r="AG656" s="52"/>
    </row>
    <row r="657" spans="1:33" ht="15" customHeight="1" x14ac:dyDescent="0.25">
      <c r="A657" s="52">
        <f t="shared" si="210"/>
        <v>5</v>
      </c>
      <c r="B657" s="52">
        <f t="shared" si="211"/>
        <v>1</v>
      </c>
      <c r="C657" s="52">
        <f t="shared" si="212"/>
        <v>5</v>
      </c>
      <c r="D657" s="52" t="str">
        <f t="shared" si="213"/>
        <v/>
      </c>
      <c r="E657" s="61" t="str">
        <f t="shared" ref="E657:E720" si="219">A657&amp;IF(B657="","","."&amp;B657)&amp;IF(C657="","","."&amp;C657)&amp;IF(D657="","","."&amp;D657)</f>
        <v>5.1.5</v>
      </c>
      <c r="F657" s="52" t="s">
        <v>2696</v>
      </c>
      <c r="G657" s="52" t="str">
        <f t="shared" si="163"/>
        <v>5 - Root cause codes</v>
      </c>
      <c r="H657" s="52" t="s">
        <v>2715</v>
      </c>
      <c r="I657" s="52" t="str">
        <f t="shared" si="164"/>
        <v>5.1 - Work and environment factors</v>
      </c>
      <c r="J657" s="52" t="s">
        <v>1426</v>
      </c>
      <c r="K657" s="52" t="str">
        <f t="shared" si="165"/>
        <v>5.1.5 - Poor/excess administration</v>
      </c>
      <c r="L657" s="52"/>
      <c r="M657" s="52" t="str">
        <f t="shared" si="166"/>
        <v/>
      </c>
      <c r="N657" s="56" t="str">
        <f t="shared" si="167"/>
        <v>Poor/excess administration</v>
      </c>
      <c r="O657" s="56" t="str">
        <f>Table1[Full Reference Number]&amp;" - "&amp;Table1[Final Code level Name]</f>
        <v>5.1.5 - Poor/excess administration</v>
      </c>
      <c r="P657" s="56"/>
      <c r="Q657" s="52" t="s">
        <v>1747</v>
      </c>
      <c r="R657" s="52" t="s">
        <v>47</v>
      </c>
      <c r="S657" s="52" t="s">
        <v>1726</v>
      </c>
      <c r="T657" s="52" t="s">
        <v>1561</v>
      </c>
      <c r="U657" s="52" t="str">
        <f>Table1[[#This Row],[Standard code for all incident types (Y/N)]]</f>
        <v>Yes</v>
      </c>
      <c r="V657" s="52" t="str">
        <f>Table1[[#This Row],[Standard Opt/Mandatory]]</f>
        <v>Opt</v>
      </c>
      <c r="W657" s="52" t="str">
        <f>Table1[[#This Row],[Standard code for all incident types (Y/N)]]</f>
        <v>Yes</v>
      </c>
      <c r="X657" s="52" t="str">
        <f>Table1[[#This Row],[Standard Opt/Mandatory]]</f>
        <v>Opt</v>
      </c>
      <c r="Y657" s="52" t="str">
        <f>Table1[[#This Row],[Standard code for all incident types (Y/N)]]</f>
        <v>Yes</v>
      </c>
      <c r="Z657" s="52" t="str">
        <f>Table1[[#This Row],[Standard Opt/Mandatory]]</f>
        <v>Opt</v>
      </c>
      <c r="AA657" s="52" t="str">
        <f>Table1[[#This Row],[Standard code for all incident types (Y/N)]]</f>
        <v>Yes</v>
      </c>
      <c r="AB657" s="52" t="str">
        <f>Table1[[#This Row],[Standard Opt/Mandatory]]</f>
        <v>Opt</v>
      </c>
      <c r="AC657" s="52" t="str">
        <f>Table1[[#This Row],[Standard code for all incident types (Y/N)]]</f>
        <v>Yes</v>
      </c>
      <c r="AD657" s="52" t="str">
        <f>Table1[[#This Row],[Standard Opt/Mandatory]]</f>
        <v>Opt</v>
      </c>
      <c r="AE657" s="52" t="str">
        <f>Table1[[#This Row],[Standard code for all incident types (Y/N)]]</f>
        <v>Yes</v>
      </c>
      <c r="AF657" s="52" t="str">
        <f>Table1[[#This Row],[Standard Opt/Mandatory]]</f>
        <v>Opt</v>
      </c>
      <c r="AG657" s="52"/>
    </row>
    <row r="658" spans="1:33" ht="15" customHeight="1" x14ac:dyDescent="0.25">
      <c r="A658" s="52">
        <f t="shared" si="210"/>
        <v>5</v>
      </c>
      <c r="B658" s="52">
        <f t="shared" si="211"/>
        <v>2</v>
      </c>
      <c r="C658" s="52" t="str">
        <f t="shared" si="212"/>
        <v/>
      </c>
      <c r="D658" s="52" t="str">
        <f t="shared" si="213"/>
        <v/>
      </c>
      <c r="E658" s="61" t="str">
        <f t="shared" si="219"/>
        <v>5.2</v>
      </c>
      <c r="F658" s="52" t="s">
        <v>2696</v>
      </c>
      <c r="G658" s="52" t="str">
        <f t="shared" si="163"/>
        <v>5 - Root cause codes</v>
      </c>
      <c r="H658" s="52" t="s">
        <v>1427</v>
      </c>
      <c r="I658" s="52" t="str">
        <f t="shared" si="164"/>
        <v>5.2 - Equipment and resource factors</v>
      </c>
      <c r="J658" s="52"/>
      <c r="K658" s="52" t="str">
        <f t="shared" si="165"/>
        <v/>
      </c>
      <c r="L658" s="52"/>
      <c r="M658" s="52" t="str">
        <f t="shared" si="166"/>
        <v/>
      </c>
      <c r="N658" s="56" t="str">
        <f t="shared" si="167"/>
        <v>Equipment and resource factors</v>
      </c>
      <c r="O658" s="56" t="str">
        <f>Table1[Full Reference Number]&amp;" - "&amp;Table1[Final Code level Name]</f>
        <v>5.2 - Equipment and resource factors</v>
      </c>
      <c r="P658" s="56"/>
      <c r="Q658" s="52" t="s">
        <v>1747</v>
      </c>
      <c r="R658" s="52" t="s">
        <v>47</v>
      </c>
      <c r="S658" s="52" t="s">
        <v>1726</v>
      </c>
      <c r="T658" s="52" t="s">
        <v>1561</v>
      </c>
      <c r="U658" s="52" t="str">
        <f>Table1[[#This Row],[Standard code for all incident types (Y/N)]]</f>
        <v>Yes</v>
      </c>
      <c r="V658" s="52" t="str">
        <f>Table1[[#This Row],[Standard Opt/Mandatory]]</f>
        <v>Opt</v>
      </c>
      <c r="W658" s="52" t="str">
        <f>Table1[[#This Row],[Standard code for all incident types (Y/N)]]</f>
        <v>Yes</v>
      </c>
      <c r="X658" s="52" t="str">
        <f>Table1[[#This Row],[Standard Opt/Mandatory]]</f>
        <v>Opt</v>
      </c>
      <c r="Y658" s="52" t="str">
        <f>Table1[[#This Row],[Standard code for all incident types (Y/N)]]</f>
        <v>Yes</v>
      </c>
      <c r="Z658" s="52" t="str">
        <f>Table1[[#This Row],[Standard Opt/Mandatory]]</f>
        <v>Opt</v>
      </c>
      <c r="AA658" s="52" t="str">
        <f>Table1[[#This Row],[Standard code for all incident types (Y/N)]]</f>
        <v>Yes</v>
      </c>
      <c r="AB658" s="52" t="str">
        <f>Table1[[#This Row],[Standard Opt/Mandatory]]</f>
        <v>Opt</v>
      </c>
      <c r="AC658" s="52" t="str">
        <f>Table1[[#This Row],[Standard code for all incident types (Y/N)]]</f>
        <v>Yes</v>
      </c>
      <c r="AD658" s="52" t="str">
        <f>Table1[[#This Row],[Standard Opt/Mandatory]]</f>
        <v>Opt</v>
      </c>
      <c r="AE658" s="52" t="str">
        <f>Table1[[#This Row],[Standard code for all incident types (Y/N)]]</f>
        <v>Yes</v>
      </c>
      <c r="AF658" s="52" t="str">
        <f>Table1[[#This Row],[Standard Opt/Mandatory]]</f>
        <v>Opt</v>
      </c>
      <c r="AG658" s="52"/>
    </row>
    <row r="659" spans="1:33" ht="15" customHeight="1" x14ac:dyDescent="0.25">
      <c r="A659" s="52">
        <f t="shared" si="210"/>
        <v>5</v>
      </c>
      <c r="B659" s="52">
        <f t="shared" si="211"/>
        <v>2</v>
      </c>
      <c r="C659" s="52">
        <f t="shared" si="212"/>
        <v>1</v>
      </c>
      <c r="D659" s="52" t="str">
        <f t="shared" si="213"/>
        <v/>
      </c>
      <c r="E659" s="61" t="str">
        <f t="shared" si="219"/>
        <v>5.2.1</v>
      </c>
      <c r="F659" s="52" t="s">
        <v>2696</v>
      </c>
      <c r="G659" s="52" t="str">
        <f t="shared" si="163"/>
        <v>5 - Root cause codes</v>
      </c>
      <c r="H659" s="52" t="s">
        <v>1427</v>
      </c>
      <c r="I659" s="52" t="str">
        <f t="shared" si="164"/>
        <v>5.2 - Equipment and resource factors</v>
      </c>
      <c r="J659" s="52" t="s">
        <v>1428</v>
      </c>
      <c r="K659" s="52" t="str">
        <f t="shared" si="165"/>
        <v>5.2.1 - Poor design (e.g. unclear displays, equipment difficult to use)</v>
      </c>
      <c r="L659" s="52"/>
      <c r="M659" s="52" t="str">
        <f t="shared" si="166"/>
        <v/>
      </c>
      <c r="N659" s="56" t="str">
        <f t="shared" si="167"/>
        <v>Poor design (e.g. unclear displays, equipment difficult to use)</v>
      </c>
      <c r="O659" s="56" t="str">
        <f>Table1[Full Reference Number]&amp;" - "&amp;Table1[Final Code level Name]</f>
        <v>5.2.1 - Poor design (e.g. unclear displays, equipment difficult to use)</v>
      </c>
      <c r="P659" s="56"/>
      <c r="Q659" s="52" t="s">
        <v>1747</v>
      </c>
      <c r="R659" s="52" t="s">
        <v>47</v>
      </c>
      <c r="S659" s="52" t="s">
        <v>1726</v>
      </c>
      <c r="T659" s="52" t="s">
        <v>1561</v>
      </c>
      <c r="U659" s="52" t="str">
        <f>Table1[[#This Row],[Standard code for all incident types (Y/N)]]</f>
        <v>Yes</v>
      </c>
      <c r="V659" s="52" t="str">
        <f>Table1[[#This Row],[Standard Opt/Mandatory]]</f>
        <v>Opt</v>
      </c>
      <c r="W659" s="52" t="str">
        <f>Table1[[#This Row],[Standard code for all incident types (Y/N)]]</f>
        <v>Yes</v>
      </c>
      <c r="X659" s="52" t="str">
        <f>Table1[[#This Row],[Standard Opt/Mandatory]]</f>
        <v>Opt</v>
      </c>
      <c r="Y659" s="52" t="str">
        <f>Table1[[#This Row],[Standard code for all incident types (Y/N)]]</f>
        <v>Yes</v>
      </c>
      <c r="Z659" s="52" t="str">
        <f>Table1[[#This Row],[Standard Opt/Mandatory]]</f>
        <v>Opt</v>
      </c>
      <c r="AA659" s="52" t="str">
        <f>Table1[[#This Row],[Standard code for all incident types (Y/N)]]</f>
        <v>Yes</v>
      </c>
      <c r="AB659" s="52" t="str">
        <f>Table1[[#This Row],[Standard Opt/Mandatory]]</f>
        <v>Opt</v>
      </c>
      <c r="AC659" s="52" t="str">
        <f>Table1[[#This Row],[Standard code for all incident types (Y/N)]]</f>
        <v>Yes</v>
      </c>
      <c r="AD659" s="52" t="str">
        <f>Table1[[#This Row],[Standard Opt/Mandatory]]</f>
        <v>Opt</v>
      </c>
      <c r="AE659" s="52" t="str">
        <f>Table1[[#This Row],[Standard code for all incident types (Y/N)]]</f>
        <v>Yes</v>
      </c>
      <c r="AF659" s="52" t="str">
        <f>Table1[[#This Row],[Standard Opt/Mandatory]]</f>
        <v>Opt</v>
      </c>
      <c r="AG659" s="52"/>
    </row>
    <row r="660" spans="1:33" ht="15" customHeight="1" x14ac:dyDescent="0.25">
      <c r="A660" s="52">
        <f t="shared" si="210"/>
        <v>5</v>
      </c>
      <c r="B660" s="52">
        <f t="shared" si="211"/>
        <v>2</v>
      </c>
      <c r="C660" s="52">
        <f t="shared" si="212"/>
        <v>2</v>
      </c>
      <c r="D660" s="52" t="str">
        <f t="shared" si="213"/>
        <v/>
      </c>
      <c r="E660" s="61" t="str">
        <f t="shared" si="219"/>
        <v>5.2.2</v>
      </c>
      <c r="F660" s="52" t="s">
        <v>2696</v>
      </c>
      <c r="G660" s="52" t="str">
        <f t="shared" si="163"/>
        <v>5 - Root cause codes</v>
      </c>
      <c r="H660" s="52" t="s">
        <v>1427</v>
      </c>
      <c r="I660" s="52" t="str">
        <f t="shared" si="164"/>
        <v>5.2 - Equipment and resource factors</v>
      </c>
      <c r="J660" s="52" t="s">
        <v>1429</v>
      </c>
      <c r="K660" s="52" t="str">
        <f t="shared" si="165"/>
        <v>5.2.2 - Insufficient equipment</v>
      </c>
      <c r="L660" s="52"/>
      <c r="M660" s="52" t="str">
        <f t="shared" si="166"/>
        <v/>
      </c>
      <c r="N660" s="56" t="str">
        <f t="shared" si="167"/>
        <v>Insufficient equipment</v>
      </c>
      <c r="O660" s="56" t="str">
        <f>Table1[Full Reference Number]&amp;" - "&amp;Table1[Final Code level Name]</f>
        <v>5.2.2 - Insufficient equipment</v>
      </c>
      <c r="P660" s="56"/>
      <c r="Q660" s="52" t="s">
        <v>1747</v>
      </c>
      <c r="R660" s="52" t="s">
        <v>47</v>
      </c>
      <c r="S660" s="52" t="s">
        <v>1726</v>
      </c>
      <c r="T660" s="52" t="s">
        <v>1561</v>
      </c>
      <c r="U660" s="52" t="str">
        <f>Table1[[#This Row],[Standard code for all incident types (Y/N)]]</f>
        <v>Yes</v>
      </c>
      <c r="V660" s="52" t="str">
        <f>Table1[[#This Row],[Standard Opt/Mandatory]]</f>
        <v>Opt</v>
      </c>
      <c r="W660" s="52" t="str">
        <f>Table1[[#This Row],[Standard code for all incident types (Y/N)]]</f>
        <v>Yes</v>
      </c>
      <c r="X660" s="52" t="str">
        <f>Table1[[#This Row],[Standard Opt/Mandatory]]</f>
        <v>Opt</v>
      </c>
      <c r="Y660" s="52" t="str">
        <f>Table1[[#This Row],[Standard code for all incident types (Y/N)]]</f>
        <v>Yes</v>
      </c>
      <c r="Z660" s="52" t="str">
        <f>Table1[[#This Row],[Standard Opt/Mandatory]]</f>
        <v>Opt</v>
      </c>
      <c r="AA660" s="52" t="str">
        <f>Table1[[#This Row],[Standard code for all incident types (Y/N)]]</f>
        <v>Yes</v>
      </c>
      <c r="AB660" s="52" t="str">
        <f>Table1[[#This Row],[Standard Opt/Mandatory]]</f>
        <v>Opt</v>
      </c>
      <c r="AC660" s="52" t="str">
        <f>Table1[[#This Row],[Standard code for all incident types (Y/N)]]</f>
        <v>Yes</v>
      </c>
      <c r="AD660" s="52" t="str">
        <f>Table1[[#This Row],[Standard Opt/Mandatory]]</f>
        <v>Opt</v>
      </c>
      <c r="AE660" s="52" t="str">
        <f>Table1[[#This Row],[Standard code for all incident types (Y/N)]]</f>
        <v>Yes</v>
      </c>
      <c r="AF660" s="52" t="str">
        <f>Table1[[#This Row],[Standard Opt/Mandatory]]</f>
        <v>Opt</v>
      </c>
      <c r="AG660" s="52"/>
    </row>
    <row r="661" spans="1:33" ht="15" customHeight="1" x14ac:dyDescent="0.25">
      <c r="A661" s="52">
        <f t="shared" si="210"/>
        <v>5</v>
      </c>
      <c r="B661" s="52">
        <f t="shared" si="211"/>
        <v>2</v>
      </c>
      <c r="C661" s="52">
        <f t="shared" si="212"/>
        <v>3</v>
      </c>
      <c r="D661" s="52" t="str">
        <f t="shared" si="213"/>
        <v/>
      </c>
      <c r="E661" s="61" t="str">
        <f t="shared" si="219"/>
        <v>5.2.3</v>
      </c>
      <c r="F661" s="52" t="s">
        <v>2696</v>
      </c>
      <c r="G661" s="52" t="str">
        <f t="shared" si="163"/>
        <v>5 - Root cause codes</v>
      </c>
      <c r="H661" s="52" t="s">
        <v>1427</v>
      </c>
      <c r="I661" s="52" t="str">
        <f t="shared" si="164"/>
        <v>5.2 - Equipment and resource factors</v>
      </c>
      <c r="J661" s="52" t="s">
        <v>1430</v>
      </c>
      <c r="K661" s="52" t="str">
        <f t="shared" si="165"/>
        <v>5.2.3 - Wrong type of equipment / correct equipment not available</v>
      </c>
      <c r="L661" s="52"/>
      <c r="M661" s="52" t="str">
        <f t="shared" si="166"/>
        <v/>
      </c>
      <c r="N661" s="56" t="str">
        <f t="shared" si="167"/>
        <v>Wrong type of equipment / correct equipment not available</v>
      </c>
      <c r="O661" s="56" t="str">
        <f>Table1[Full Reference Number]&amp;" - "&amp;Table1[Final Code level Name]</f>
        <v>5.2.3 - Wrong type of equipment / correct equipment not available</v>
      </c>
      <c r="P661" s="56"/>
      <c r="Q661" s="52" t="s">
        <v>1747</v>
      </c>
      <c r="R661" s="52" t="s">
        <v>47</v>
      </c>
      <c r="S661" s="52" t="s">
        <v>1726</v>
      </c>
      <c r="T661" s="52" t="s">
        <v>1561</v>
      </c>
      <c r="U661" s="52" t="str">
        <f>Table1[[#This Row],[Standard code for all incident types (Y/N)]]</f>
        <v>Yes</v>
      </c>
      <c r="V661" s="52" t="str">
        <f>Table1[[#This Row],[Standard Opt/Mandatory]]</f>
        <v>Opt</v>
      </c>
      <c r="W661" s="52" t="str">
        <f>Table1[[#This Row],[Standard code for all incident types (Y/N)]]</f>
        <v>Yes</v>
      </c>
      <c r="X661" s="52" t="str">
        <f>Table1[[#This Row],[Standard Opt/Mandatory]]</f>
        <v>Opt</v>
      </c>
      <c r="Y661" s="52" t="str">
        <f>Table1[[#This Row],[Standard code for all incident types (Y/N)]]</f>
        <v>Yes</v>
      </c>
      <c r="Z661" s="52" t="str">
        <f>Table1[[#This Row],[Standard Opt/Mandatory]]</f>
        <v>Opt</v>
      </c>
      <c r="AA661" s="52" t="str">
        <f>Table1[[#This Row],[Standard code for all incident types (Y/N)]]</f>
        <v>Yes</v>
      </c>
      <c r="AB661" s="52" t="str">
        <f>Table1[[#This Row],[Standard Opt/Mandatory]]</f>
        <v>Opt</v>
      </c>
      <c r="AC661" s="52" t="str">
        <f>Table1[[#This Row],[Standard code for all incident types (Y/N)]]</f>
        <v>Yes</v>
      </c>
      <c r="AD661" s="52" t="str">
        <f>Table1[[#This Row],[Standard Opt/Mandatory]]</f>
        <v>Opt</v>
      </c>
      <c r="AE661" s="52" t="str">
        <f>Table1[[#This Row],[Standard code for all incident types (Y/N)]]</f>
        <v>Yes</v>
      </c>
      <c r="AF661" s="52" t="str">
        <f>Table1[[#This Row],[Standard Opt/Mandatory]]</f>
        <v>Opt</v>
      </c>
      <c r="AG661" s="52"/>
    </row>
    <row r="662" spans="1:33" ht="15" customHeight="1" x14ac:dyDescent="0.25">
      <c r="A662" s="52">
        <f t="shared" si="210"/>
        <v>5</v>
      </c>
      <c r="B662" s="52">
        <f t="shared" si="211"/>
        <v>2</v>
      </c>
      <c r="C662" s="52">
        <f t="shared" si="212"/>
        <v>4</v>
      </c>
      <c r="D662" s="52" t="str">
        <f t="shared" si="213"/>
        <v/>
      </c>
      <c r="E662" s="61" t="str">
        <f t="shared" si="219"/>
        <v>5.2.4</v>
      </c>
      <c r="F662" s="52" t="s">
        <v>2696</v>
      </c>
      <c r="G662" s="52" t="str">
        <f t="shared" si="163"/>
        <v>5 - Root cause codes</v>
      </c>
      <c r="H662" s="52" t="s">
        <v>1427</v>
      </c>
      <c r="I662" s="52" t="str">
        <f t="shared" si="164"/>
        <v>5.2 - Equipment and resource factors</v>
      </c>
      <c r="J662" s="52" t="s">
        <v>1431</v>
      </c>
      <c r="K662" s="52" t="str">
        <f t="shared" si="165"/>
        <v>5.2.4 - Maintenance / calibration</v>
      </c>
      <c r="L662" s="52"/>
      <c r="M662" s="52" t="str">
        <f t="shared" si="166"/>
        <v/>
      </c>
      <c r="N662" s="56" t="str">
        <f t="shared" si="167"/>
        <v>Maintenance / calibration</v>
      </c>
      <c r="O662" s="56" t="str">
        <f>Table1[Full Reference Number]&amp;" - "&amp;Table1[Final Code level Name]</f>
        <v>5.2.4 - Maintenance / calibration</v>
      </c>
      <c r="P662" s="56"/>
      <c r="Q662" s="52" t="s">
        <v>1747</v>
      </c>
      <c r="R662" s="52" t="s">
        <v>47</v>
      </c>
      <c r="S662" s="52" t="s">
        <v>1726</v>
      </c>
      <c r="T662" s="52" t="s">
        <v>1561</v>
      </c>
      <c r="U662" s="52" t="str">
        <f>Table1[[#This Row],[Standard code for all incident types (Y/N)]]</f>
        <v>Yes</v>
      </c>
      <c r="V662" s="52" t="str">
        <f>Table1[[#This Row],[Standard Opt/Mandatory]]</f>
        <v>Opt</v>
      </c>
      <c r="W662" s="52" t="str">
        <f>Table1[[#This Row],[Standard code for all incident types (Y/N)]]</f>
        <v>Yes</v>
      </c>
      <c r="X662" s="52" t="str">
        <f>Table1[[#This Row],[Standard Opt/Mandatory]]</f>
        <v>Opt</v>
      </c>
      <c r="Y662" s="52" t="str">
        <f>Table1[[#This Row],[Standard code for all incident types (Y/N)]]</f>
        <v>Yes</v>
      </c>
      <c r="Z662" s="52" t="str">
        <f>Table1[[#This Row],[Standard Opt/Mandatory]]</f>
        <v>Opt</v>
      </c>
      <c r="AA662" s="52" t="str">
        <f>Table1[[#This Row],[Standard code for all incident types (Y/N)]]</f>
        <v>Yes</v>
      </c>
      <c r="AB662" s="52" t="str">
        <f>Table1[[#This Row],[Standard Opt/Mandatory]]</f>
        <v>Opt</v>
      </c>
      <c r="AC662" s="52" t="str">
        <f>Table1[[#This Row],[Standard code for all incident types (Y/N)]]</f>
        <v>Yes</v>
      </c>
      <c r="AD662" s="52" t="str">
        <f>Table1[[#This Row],[Standard Opt/Mandatory]]</f>
        <v>Opt</v>
      </c>
      <c r="AE662" s="52" t="str">
        <f>Table1[[#This Row],[Standard code for all incident types (Y/N)]]</f>
        <v>Yes</v>
      </c>
      <c r="AF662" s="52" t="str">
        <f>Table1[[#This Row],[Standard Opt/Mandatory]]</f>
        <v>Opt</v>
      </c>
      <c r="AG662" s="52"/>
    </row>
    <row r="663" spans="1:33" ht="15" customHeight="1" x14ac:dyDescent="0.25">
      <c r="A663" s="52">
        <f t="shared" ref="A663:A726" si="220">IF(F663&lt;&gt;F662,A662+1,A662)</f>
        <v>5</v>
      </c>
      <c r="B663" s="52">
        <f t="shared" ref="B663:B726" si="221">IF(ISERROR(IF(ISBLANK(H663),"",IF(F663&lt;&gt;F662,1,IF(H663&lt;&gt;H662,B662+1,B662)))),1,IF(ISBLANK(H663),"",IF(F663&lt;&gt;F662,1,IF(H663&lt;&gt;H662,B662+1,B662))))</f>
        <v>2</v>
      </c>
      <c r="C663" s="52">
        <f t="shared" ref="C663:C726" si="222">IF(ISERROR(IF(ISBLANK(J663),"",IF(H663&lt;&gt;H662,1,IF(J663&lt;&gt;J662,C662+1,C662)))),1,IF(ISBLANK(J663),"",IF(H663&lt;&gt;H662,1,IF(J663&lt;&gt;J662,C662+1,C662))))</f>
        <v>5</v>
      </c>
      <c r="D663" s="52" t="str">
        <f t="shared" ref="D663:D726" si="223">IF(ISERROR(IF(ISBLANK(L663),"",IF(J663&lt;&gt;J662,1,IF(L663&lt;&gt;L662,D662+1,D662)))),1,IF(ISBLANK(L663),"",IF(J663&lt;&gt;J662,1,IF(L663&lt;&gt;L662,D662+1,D662))))</f>
        <v/>
      </c>
      <c r="E663" s="61" t="str">
        <f t="shared" si="219"/>
        <v>5.2.5</v>
      </c>
      <c r="F663" s="52" t="s">
        <v>2696</v>
      </c>
      <c r="G663" s="52" t="str">
        <f t="shared" si="163"/>
        <v>5 - Root cause codes</v>
      </c>
      <c r="H663" s="52" t="s">
        <v>1427</v>
      </c>
      <c r="I663" s="52" t="str">
        <f t="shared" si="164"/>
        <v>5.2 - Equipment and resource factors</v>
      </c>
      <c r="J663" s="52" t="s">
        <v>1432</v>
      </c>
      <c r="K663" s="52" t="str">
        <f t="shared" si="165"/>
        <v>5.2.5 - Commissioning / validation</v>
      </c>
      <c r="L663" s="52"/>
      <c r="M663" s="52" t="str">
        <f t="shared" si="166"/>
        <v/>
      </c>
      <c r="N663" s="56" t="str">
        <f t="shared" si="167"/>
        <v>Commissioning / validation</v>
      </c>
      <c r="O663" s="56" t="str">
        <f>Table1[Full Reference Number]&amp;" - "&amp;Table1[Final Code level Name]</f>
        <v>5.2.5 - Commissioning / validation</v>
      </c>
      <c r="P663" s="56"/>
      <c r="Q663" s="52" t="s">
        <v>1747</v>
      </c>
      <c r="R663" s="52" t="s">
        <v>47</v>
      </c>
      <c r="S663" s="52" t="s">
        <v>1726</v>
      </c>
      <c r="T663" s="52" t="s">
        <v>1561</v>
      </c>
      <c r="U663" s="52" t="str">
        <f>Table1[[#This Row],[Standard code for all incident types (Y/N)]]</f>
        <v>Yes</v>
      </c>
      <c r="V663" s="52" t="str">
        <f>Table1[[#This Row],[Standard Opt/Mandatory]]</f>
        <v>Opt</v>
      </c>
      <c r="W663" s="52" t="str">
        <f>Table1[[#This Row],[Standard code for all incident types (Y/N)]]</f>
        <v>Yes</v>
      </c>
      <c r="X663" s="52" t="str">
        <f>Table1[[#This Row],[Standard Opt/Mandatory]]</f>
        <v>Opt</v>
      </c>
      <c r="Y663" s="52" t="str">
        <f>Table1[[#This Row],[Standard code for all incident types (Y/N)]]</f>
        <v>Yes</v>
      </c>
      <c r="Z663" s="52" t="str">
        <f>Table1[[#This Row],[Standard Opt/Mandatory]]</f>
        <v>Opt</v>
      </c>
      <c r="AA663" s="52" t="str">
        <f>Table1[[#This Row],[Standard code for all incident types (Y/N)]]</f>
        <v>Yes</v>
      </c>
      <c r="AB663" s="52" t="str">
        <f>Table1[[#This Row],[Standard Opt/Mandatory]]</f>
        <v>Opt</v>
      </c>
      <c r="AC663" s="52" t="str">
        <f>Table1[[#This Row],[Standard code for all incident types (Y/N)]]</f>
        <v>Yes</v>
      </c>
      <c r="AD663" s="52" t="str">
        <f>Table1[[#This Row],[Standard Opt/Mandatory]]</f>
        <v>Opt</v>
      </c>
      <c r="AE663" s="52" t="str">
        <f>Table1[[#This Row],[Standard code for all incident types (Y/N)]]</f>
        <v>Yes</v>
      </c>
      <c r="AF663" s="52" t="str">
        <f>Table1[[#This Row],[Standard Opt/Mandatory]]</f>
        <v>Opt</v>
      </c>
      <c r="AG663" s="52"/>
    </row>
    <row r="664" spans="1:33" ht="15" customHeight="1" x14ac:dyDescent="0.25">
      <c r="A664" s="52">
        <f t="shared" si="220"/>
        <v>5</v>
      </c>
      <c r="B664" s="52">
        <f t="shared" si="221"/>
        <v>2</v>
      </c>
      <c r="C664" s="52">
        <f t="shared" si="222"/>
        <v>6</v>
      </c>
      <c r="D664" s="52" t="str">
        <f t="shared" si="223"/>
        <v/>
      </c>
      <c r="E664" s="61" t="str">
        <f t="shared" si="219"/>
        <v>5.2.6</v>
      </c>
      <c r="F664" s="52" t="s">
        <v>2696</v>
      </c>
      <c r="G664" s="52" t="str">
        <f t="shared" si="163"/>
        <v>5 - Root cause codes</v>
      </c>
      <c r="H664" s="52" t="s">
        <v>1427</v>
      </c>
      <c r="I664" s="52" t="str">
        <f t="shared" si="164"/>
        <v>5.2 - Equipment and resource factors</v>
      </c>
      <c r="J664" s="52" t="s">
        <v>1433</v>
      </c>
      <c r="K664" s="52" t="str">
        <f t="shared" si="165"/>
        <v>5.2.6 - Wrong product / quantity / specification ordered (includes none ordered)</v>
      </c>
      <c r="L664" s="52"/>
      <c r="M664" s="52" t="str">
        <f t="shared" si="166"/>
        <v/>
      </c>
      <c r="N664" s="56" t="str">
        <f t="shared" si="167"/>
        <v>Wrong product / quantity / specification ordered (includes none ordered)</v>
      </c>
      <c r="O664" s="56" t="str">
        <f>Table1[Full Reference Number]&amp;" - "&amp;Table1[Final Code level Name]</f>
        <v>5.2.6 - Wrong product / quantity / specification ordered (includes none ordered)</v>
      </c>
      <c r="P664" s="56"/>
      <c r="Q664" s="52" t="s">
        <v>1747</v>
      </c>
      <c r="R664" s="52" t="s">
        <v>47</v>
      </c>
      <c r="S664" s="52" t="s">
        <v>1726</v>
      </c>
      <c r="T664" s="52" t="s">
        <v>1561</v>
      </c>
      <c r="U664" s="52" t="str">
        <f>Table1[[#This Row],[Standard code for all incident types (Y/N)]]</f>
        <v>Yes</v>
      </c>
      <c r="V664" s="52" t="str">
        <f>Table1[[#This Row],[Standard Opt/Mandatory]]</f>
        <v>Opt</v>
      </c>
      <c r="W664" s="52" t="str">
        <f>Table1[[#This Row],[Standard code for all incident types (Y/N)]]</f>
        <v>Yes</v>
      </c>
      <c r="X664" s="52" t="str">
        <f>Table1[[#This Row],[Standard Opt/Mandatory]]</f>
        <v>Opt</v>
      </c>
      <c r="Y664" s="52" t="str">
        <f>Table1[[#This Row],[Standard code for all incident types (Y/N)]]</f>
        <v>Yes</v>
      </c>
      <c r="Z664" s="52" t="str">
        <f>Table1[[#This Row],[Standard Opt/Mandatory]]</f>
        <v>Opt</v>
      </c>
      <c r="AA664" s="52" t="str">
        <f>Table1[[#This Row],[Standard code for all incident types (Y/N)]]</f>
        <v>Yes</v>
      </c>
      <c r="AB664" s="52" t="str">
        <f>Table1[[#This Row],[Standard Opt/Mandatory]]</f>
        <v>Opt</v>
      </c>
      <c r="AC664" s="52" t="str">
        <f>Table1[[#This Row],[Standard code for all incident types (Y/N)]]</f>
        <v>Yes</v>
      </c>
      <c r="AD664" s="52" t="str">
        <f>Table1[[#This Row],[Standard Opt/Mandatory]]</f>
        <v>Opt</v>
      </c>
      <c r="AE664" s="52" t="str">
        <f>Table1[[#This Row],[Standard code for all incident types (Y/N)]]</f>
        <v>Yes</v>
      </c>
      <c r="AF664" s="52" t="str">
        <f>Table1[[#This Row],[Standard Opt/Mandatory]]</f>
        <v>Opt</v>
      </c>
      <c r="AG664" s="52"/>
    </row>
    <row r="665" spans="1:33" ht="15" customHeight="1" x14ac:dyDescent="0.25">
      <c r="A665" s="52">
        <f t="shared" si="220"/>
        <v>5</v>
      </c>
      <c r="B665" s="52">
        <f t="shared" si="221"/>
        <v>2</v>
      </c>
      <c r="C665" s="52">
        <f t="shared" si="222"/>
        <v>7</v>
      </c>
      <c r="D665" s="52" t="str">
        <f t="shared" si="223"/>
        <v/>
      </c>
      <c r="E665" s="61" t="str">
        <f t="shared" si="219"/>
        <v>5.2.7</v>
      </c>
      <c r="F665" s="52" t="s">
        <v>2696</v>
      </c>
      <c r="G665" s="52" t="str">
        <f t="shared" si="163"/>
        <v>5 - Root cause codes</v>
      </c>
      <c r="H665" s="52" t="s">
        <v>1427</v>
      </c>
      <c r="I665" s="52" t="str">
        <f t="shared" si="164"/>
        <v>5.2 - Equipment and resource factors</v>
      </c>
      <c r="J665" s="52" t="s">
        <v>1434</v>
      </c>
      <c r="K665" s="52" t="str">
        <f t="shared" si="165"/>
        <v>5.2.7 - Wrong product / quantity / specification supplied</v>
      </c>
      <c r="L665" s="52"/>
      <c r="M665" s="52" t="str">
        <f t="shared" si="166"/>
        <v/>
      </c>
      <c r="N665" s="56" t="str">
        <f t="shared" si="167"/>
        <v>Wrong product / quantity / specification supplied</v>
      </c>
      <c r="O665" s="56" t="str">
        <f>Table1[Full Reference Number]&amp;" - "&amp;Table1[Final Code level Name]</f>
        <v>5.2.7 - Wrong product / quantity / specification supplied</v>
      </c>
      <c r="P665" s="56"/>
      <c r="Q665" s="52" t="s">
        <v>1747</v>
      </c>
      <c r="R665" s="52" t="s">
        <v>47</v>
      </c>
      <c r="S665" s="52" t="s">
        <v>1726</v>
      </c>
      <c r="T665" s="52" t="s">
        <v>1561</v>
      </c>
      <c r="U665" s="52" t="str">
        <f>Table1[[#This Row],[Standard code for all incident types (Y/N)]]</f>
        <v>Yes</v>
      </c>
      <c r="V665" s="52" t="str">
        <f>Table1[[#This Row],[Standard Opt/Mandatory]]</f>
        <v>Opt</v>
      </c>
      <c r="W665" s="52" t="str">
        <f>Table1[[#This Row],[Standard code for all incident types (Y/N)]]</f>
        <v>Yes</v>
      </c>
      <c r="X665" s="52" t="str">
        <f>Table1[[#This Row],[Standard Opt/Mandatory]]</f>
        <v>Opt</v>
      </c>
      <c r="Y665" s="52" t="str">
        <f>Table1[[#This Row],[Standard code for all incident types (Y/N)]]</f>
        <v>Yes</v>
      </c>
      <c r="Z665" s="52" t="str">
        <f>Table1[[#This Row],[Standard Opt/Mandatory]]</f>
        <v>Opt</v>
      </c>
      <c r="AA665" s="52" t="str">
        <f>Table1[[#This Row],[Standard code for all incident types (Y/N)]]</f>
        <v>Yes</v>
      </c>
      <c r="AB665" s="52" t="str">
        <f>Table1[[#This Row],[Standard Opt/Mandatory]]</f>
        <v>Opt</v>
      </c>
      <c r="AC665" s="52" t="str">
        <f>Table1[[#This Row],[Standard code for all incident types (Y/N)]]</f>
        <v>Yes</v>
      </c>
      <c r="AD665" s="52" t="str">
        <f>Table1[[#This Row],[Standard Opt/Mandatory]]</f>
        <v>Opt</v>
      </c>
      <c r="AE665" s="52" t="str">
        <f>Table1[[#This Row],[Standard code for all incident types (Y/N)]]</f>
        <v>Yes</v>
      </c>
      <c r="AF665" s="52" t="str">
        <f>Table1[[#This Row],[Standard Opt/Mandatory]]</f>
        <v>Opt</v>
      </c>
      <c r="AG665" s="52"/>
    </row>
    <row r="666" spans="1:33" ht="15" customHeight="1" x14ac:dyDescent="0.25">
      <c r="A666" s="52">
        <f t="shared" si="220"/>
        <v>5</v>
      </c>
      <c r="B666" s="52">
        <f t="shared" si="221"/>
        <v>2</v>
      </c>
      <c r="C666" s="52">
        <f t="shared" si="222"/>
        <v>8</v>
      </c>
      <c r="D666" s="52" t="str">
        <f t="shared" si="223"/>
        <v/>
      </c>
      <c r="E666" s="61" t="str">
        <f t="shared" si="219"/>
        <v>5.2.8</v>
      </c>
      <c r="F666" s="52" t="s">
        <v>2696</v>
      </c>
      <c r="G666" s="52" t="str">
        <f t="shared" si="163"/>
        <v>5 - Root cause codes</v>
      </c>
      <c r="H666" s="52" t="s">
        <v>1427</v>
      </c>
      <c r="I666" s="52" t="str">
        <f t="shared" si="164"/>
        <v>5.2 - Equipment and resource factors</v>
      </c>
      <c r="J666" s="52" t="s">
        <v>1435</v>
      </c>
      <c r="K666" s="52" t="str">
        <f t="shared" si="165"/>
        <v>5.2.8 - Supplier not approved</v>
      </c>
      <c r="L666" s="52"/>
      <c r="M666" s="52" t="str">
        <f t="shared" si="166"/>
        <v/>
      </c>
      <c r="N666" s="56" t="str">
        <f t="shared" si="167"/>
        <v>Supplier not approved</v>
      </c>
      <c r="O666" s="56" t="str">
        <f>Table1[Full Reference Number]&amp;" - "&amp;Table1[Final Code level Name]</f>
        <v>5.2.8 - Supplier not approved</v>
      </c>
      <c r="P666" s="56"/>
      <c r="Q666" s="52" t="s">
        <v>1747</v>
      </c>
      <c r="R666" s="52" t="s">
        <v>47</v>
      </c>
      <c r="S666" s="52" t="s">
        <v>1726</v>
      </c>
      <c r="T666" s="52" t="s">
        <v>1561</v>
      </c>
      <c r="U666" s="52" t="str">
        <f>Table1[[#This Row],[Standard code for all incident types (Y/N)]]</f>
        <v>Yes</v>
      </c>
      <c r="V666" s="52" t="str">
        <f>Table1[[#This Row],[Standard Opt/Mandatory]]</f>
        <v>Opt</v>
      </c>
      <c r="W666" s="52" t="str">
        <f>Table1[[#This Row],[Standard code for all incident types (Y/N)]]</f>
        <v>Yes</v>
      </c>
      <c r="X666" s="52" t="str">
        <f>Table1[[#This Row],[Standard Opt/Mandatory]]</f>
        <v>Opt</v>
      </c>
      <c r="Y666" s="52" t="str">
        <f>Table1[[#This Row],[Standard code for all incident types (Y/N)]]</f>
        <v>Yes</v>
      </c>
      <c r="Z666" s="52" t="str">
        <f>Table1[[#This Row],[Standard Opt/Mandatory]]</f>
        <v>Opt</v>
      </c>
      <c r="AA666" s="52" t="str">
        <f>Table1[[#This Row],[Standard code for all incident types (Y/N)]]</f>
        <v>Yes</v>
      </c>
      <c r="AB666" s="52" t="str">
        <f>Table1[[#This Row],[Standard Opt/Mandatory]]</f>
        <v>Opt</v>
      </c>
      <c r="AC666" s="52" t="str">
        <f>Table1[[#This Row],[Standard code for all incident types (Y/N)]]</f>
        <v>Yes</v>
      </c>
      <c r="AD666" s="52" t="str">
        <f>Table1[[#This Row],[Standard Opt/Mandatory]]</f>
        <v>Opt</v>
      </c>
      <c r="AE666" s="52" t="str">
        <f>Table1[[#This Row],[Standard code for all incident types (Y/N)]]</f>
        <v>Yes</v>
      </c>
      <c r="AF666" s="52" t="str">
        <f>Table1[[#This Row],[Standard Opt/Mandatory]]</f>
        <v>Opt</v>
      </c>
      <c r="AG666" s="52"/>
    </row>
    <row r="667" spans="1:33" ht="15" customHeight="1" x14ac:dyDescent="0.25">
      <c r="A667" s="52">
        <f t="shared" si="220"/>
        <v>5</v>
      </c>
      <c r="B667" s="52">
        <f t="shared" si="221"/>
        <v>2</v>
      </c>
      <c r="C667" s="52">
        <f t="shared" si="222"/>
        <v>9</v>
      </c>
      <c r="D667" s="52" t="str">
        <f t="shared" si="223"/>
        <v/>
      </c>
      <c r="E667" s="61" t="str">
        <f t="shared" si="219"/>
        <v>5.2.9</v>
      </c>
      <c r="F667" s="52" t="s">
        <v>2696</v>
      </c>
      <c r="G667" s="52" t="str">
        <f t="shared" si="163"/>
        <v>5 - Root cause codes</v>
      </c>
      <c r="H667" s="52" t="s">
        <v>1427</v>
      </c>
      <c r="I667" s="52" t="str">
        <f t="shared" si="164"/>
        <v>5.2 - Equipment and resource factors</v>
      </c>
      <c r="J667" s="52" t="s">
        <v>2794</v>
      </c>
      <c r="K667" s="52" t="str">
        <f t="shared" si="165"/>
        <v>5.2.9 - Inadequate equipment/product/service specification</v>
      </c>
      <c r="L667" s="52"/>
      <c r="M667" s="52" t="str">
        <f t="shared" si="166"/>
        <v/>
      </c>
      <c r="N667" s="56" t="str">
        <f t="shared" si="167"/>
        <v>Inadequate equipment/product/service specification</v>
      </c>
      <c r="O667" s="56" t="str">
        <f>Table1[Full Reference Number]&amp;" - "&amp;Table1[Final Code level Name]</f>
        <v>5.2.9 - Inadequate equipment/product/service specification</v>
      </c>
      <c r="P667" s="56"/>
      <c r="Q667" s="52" t="s">
        <v>1747</v>
      </c>
      <c r="R667" s="52" t="s">
        <v>47</v>
      </c>
      <c r="S667" s="52" t="s">
        <v>1726</v>
      </c>
      <c r="T667" s="52" t="s">
        <v>1561</v>
      </c>
      <c r="U667" s="52" t="str">
        <f>Table1[[#This Row],[Standard code for all incident types (Y/N)]]</f>
        <v>Yes</v>
      </c>
      <c r="V667" s="52" t="str">
        <f>Table1[[#This Row],[Standard Opt/Mandatory]]</f>
        <v>Opt</v>
      </c>
      <c r="W667" s="52" t="str">
        <f>Table1[[#This Row],[Standard code for all incident types (Y/N)]]</f>
        <v>Yes</v>
      </c>
      <c r="X667" s="52" t="str">
        <f>Table1[[#This Row],[Standard Opt/Mandatory]]</f>
        <v>Opt</v>
      </c>
      <c r="Y667" s="52" t="str">
        <f>Table1[[#This Row],[Standard code for all incident types (Y/N)]]</f>
        <v>Yes</v>
      </c>
      <c r="Z667" s="52" t="str">
        <f>Table1[[#This Row],[Standard Opt/Mandatory]]</f>
        <v>Opt</v>
      </c>
      <c r="AA667" s="52" t="str">
        <f>Table1[[#This Row],[Standard code for all incident types (Y/N)]]</f>
        <v>Yes</v>
      </c>
      <c r="AB667" s="52" t="str">
        <f>Table1[[#This Row],[Standard Opt/Mandatory]]</f>
        <v>Opt</v>
      </c>
      <c r="AC667" s="52" t="str">
        <f>Table1[[#This Row],[Standard code for all incident types (Y/N)]]</f>
        <v>Yes</v>
      </c>
      <c r="AD667" s="52" t="str">
        <f>Table1[[#This Row],[Standard Opt/Mandatory]]</f>
        <v>Opt</v>
      </c>
      <c r="AE667" s="52" t="str">
        <f>Table1[[#This Row],[Standard code for all incident types (Y/N)]]</f>
        <v>Yes</v>
      </c>
      <c r="AF667" s="52" t="str">
        <f>Table1[[#This Row],[Standard Opt/Mandatory]]</f>
        <v>Opt</v>
      </c>
      <c r="AG667" s="52"/>
    </row>
    <row r="668" spans="1:33" ht="15" customHeight="1" x14ac:dyDescent="0.25">
      <c r="A668" s="52">
        <f t="shared" si="220"/>
        <v>5</v>
      </c>
      <c r="B668" s="52">
        <f t="shared" si="221"/>
        <v>2</v>
      </c>
      <c r="C668" s="52">
        <f t="shared" si="222"/>
        <v>10</v>
      </c>
      <c r="D668" s="52" t="str">
        <f t="shared" si="223"/>
        <v/>
      </c>
      <c r="E668" s="61" t="str">
        <f t="shared" si="219"/>
        <v>5.2.10</v>
      </c>
      <c r="F668" s="52" t="s">
        <v>2696</v>
      </c>
      <c r="G668" s="52" t="str">
        <f t="shared" si="163"/>
        <v>5 - Root cause codes</v>
      </c>
      <c r="H668" s="52" t="s">
        <v>1427</v>
      </c>
      <c r="I668" s="52" t="str">
        <f t="shared" si="164"/>
        <v>5.2 - Equipment and resource factors</v>
      </c>
      <c r="J668" s="52" t="s">
        <v>1437</v>
      </c>
      <c r="K668" s="52" t="str">
        <f t="shared" si="165"/>
        <v>5.2.10 - No/insufficient stock</v>
      </c>
      <c r="L668" s="52"/>
      <c r="M668" s="52" t="str">
        <f t="shared" si="166"/>
        <v/>
      </c>
      <c r="N668" s="56" t="str">
        <f t="shared" si="167"/>
        <v>No/insufficient stock</v>
      </c>
      <c r="O668" s="56" t="str">
        <f>Table1[Full Reference Number]&amp;" - "&amp;Table1[Final Code level Name]</f>
        <v>5.2.10 - No/insufficient stock</v>
      </c>
      <c r="P668" s="56"/>
      <c r="Q668" s="52" t="s">
        <v>1747</v>
      </c>
      <c r="R668" s="52" t="s">
        <v>47</v>
      </c>
      <c r="S668" s="52" t="s">
        <v>1726</v>
      </c>
      <c r="T668" s="52" t="s">
        <v>1561</v>
      </c>
      <c r="U668" s="52" t="str">
        <f>Table1[[#This Row],[Standard code for all incident types (Y/N)]]</f>
        <v>Yes</v>
      </c>
      <c r="V668" s="52" t="str">
        <f>Table1[[#This Row],[Standard Opt/Mandatory]]</f>
        <v>Opt</v>
      </c>
      <c r="W668" s="52" t="str">
        <f>Table1[[#This Row],[Standard code for all incident types (Y/N)]]</f>
        <v>Yes</v>
      </c>
      <c r="X668" s="52" t="str">
        <f>Table1[[#This Row],[Standard Opt/Mandatory]]</f>
        <v>Opt</v>
      </c>
      <c r="Y668" s="52" t="str">
        <f>Table1[[#This Row],[Standard code for all incident types (Y/N)]]</f>
        <v>Yes</v>
      </c>
      <c r="Z668" s="52" t="str">
        <f>Table1[[#This Row],[Standard Opt/Mandatory]]</f>
        <v>Opt</v>
      </c>
      <c r="AA668" s="52" t="str">
        <f>Table1[[#This Row],[Standard code for all incident types (Y/N)]]</f>
        <v>Yes</v>
      </c>
      <c r="AB668" s="52" t="str">
        <f>Table1[[#This Row],[Standard Opt/Mandatory]]</f>
        <v>Opt</v>
      </c>
      <c r="AC668" s="52" t="str">
        <f>Table1[[#This Row],[Standard code for all incident types (Y/N)]]</f>
        <v>Yes</v>
      </c>
      <c r="AD668" s="52" t="str">
        <f>Table1[[#This Row],[Standard Opt/Mandatory]]</f>
        <v>Opt</v>
      </c>
      <c r="AE668" s="52" t="str">
        <f>Table1[[#This Row],[Standard code for all incident types (Y/N)]]</f>
        <v>Yes</v>
      </c>
      <c r="AF668" s="52" t="str">
        <f>Table1[[#This Row],[Standard Opt/Mandatory]]</f>
        <v>Opt</v>
      </c>
      <c r="AG668" s="52"/>
    </row>
    <row r="669" spans="1:33" ht="15" customHeight="1" x14ac:dyDescent="0.25">
      <c r="A669" s="52">
        <f t="shared" si="220"/>
        <v>5</v>
      </c>
      <c r="B669" s="52">
        <f t="shared" si="221"/>
        <v>3</v>
      </c>
      <c r="C669" s="52" t="str">
        <f t="shared" si="222"/>
        <v/>
      </c>
      <c r="D669" s="52" t="str">
        <f t="shared" si="223"/>
        <v/>
      </c>
      <c r="E669" s="61" t="str">
        <f t="shared" si="219"/>
        <v>5.3</v>
      </c>
      <c r="F669" s="52" t="s">
        <v>2696</v>
      </c>
      <c r="G669" s="52" t="str">
        <f t="shared" si="163"/>
        <v>5 - Root cause codes</v>
      </c>
      <c r="H669" s="52" t="s">
        <v>2716</v>
      </c>
      <c r="I669" s="52" t="str">
        <f t="shared" si="164"/>
        <v>5.3 - Medicine or medical device triggers</v>
      </c>
      <c r="J669" s="52"/>
      <c r="K669" s="52" t="str">
        <f t="shared" si="165"/>
        <v/>
      </c>
      <c r="L669" s="52"/>
      <c r="M669" s="52" t="str">
        <f t="shared" si="166"/>
        <v/>
      </c>
      <c r="N669" s="56" t="str">
        <f t="shared" si="167"/>
        <v>Medicine or medical device triggers</v>
      </c>
      <c r="O669" s="56" t="str">
        <f>Table1[Full Reference Number]&amp;" - "&amp;Table1[Final Code level Name]</f>
        <v>5.3 - Medicine or medical device triggers</v>
      </c>
      <c r="P669" s="56"/>
      <c r="Q669" s="52" t="s">
        <v>1747</v>
      </c>
      <c r="R669" s="52" t="s">
        <v>47</v>
      </c>
      <c r="S669" s="52" t="s">
        <v>1726</v>
      </c>
      <c r="T669" s="52" t="s">
        <v>1561</v>
      </c>
      <c r="U669" s="52" t="str">
        <f>Table1[[#This Row],[Standard code for all incident types (Y/N)]]</f>
        <v>Yes</v>
      </c>
      <c r="V669" s="52" t="str">
        <f>Table1[[#This Row],[Standard Opt/Mandatory]]</f>
        <v>Opt</v>
      </c>
      <c r="W669" s="52" t="str">
        <f>Table1[[#This Row],[Standard code for all incident types (Y/N)]]</f>
        <v>Yes</v>
      </c>
      <c r="X669" s="52" t="str">
        <f>Table1[[#This Row],[Standard Opt/Mandatory]]</f>
        <v>Opt</v>
      </c>
      <c r="Y669" s="52" t="str">
        <f>Table1[[#This Row],[Standard code for all incident types (Y/N)]]</f>
        <v>Yes</v>
      </c>
      <c r="Z669" s="52" t="str">
        <f>Table1[[#This Row],[Standard Opt/Mandatory]]</f>
        <v>Opt</v>
      </c>
      <c r="AA669" s="52" t="str">
        <f>Table1[[#This Row],[Standard code for all incident types (Y/N)]]</f>
        <v>Yes</v>
      </c>
      <c r="AB669" s="52" t="str">
        <f>Table1[[#This Row],[Standard Opt/Mandatory]]</f>
        <v>Opt</v>
      </c>
      <c r="AC669" s="52" t="str">
        <f>Table1[[#This Row],[Standard code for all incident types (Y/N)]]</f>
        <v>Yes</v>
      </c>
      <c r="AD669" s="52" t="str">
        <f>Table1[[#This Row],[Standard Opt/Mandatory]]</f>
        <v>Opt</v>
      </c>
      <c r="AE669" s="52" t="str">
        <f>Table1[[#This Row],[Standard code for all incident types (Y/N)]]</f>
        <v>Yes</v>
      </c>
      <c r="AF669" s="52" t="str">
        <f>Table1[[#This Row],[Standard Opt/Mandatory]]</f>
        <v>Opt</v>
      </c>
      <c r="AG669" s="52"/>
    </row>
    <row r="670" spans="1:33" ht="15" customHeight="1" x14ac:dyDescent="0.25">
      <c r="A670" s="52">
        <f t="shared" si="220"/>
        <v>5</v>
      </c>
      <c r="B670" s="52">
        <f t="shared" si="221"/>
        <v>3</v>
      </c>
      <c r="C670" s="52">
        <f t="shared" si="222"/>
        <v>1</v>
      </c>
      <c r="D670" s="52" t="str">
        <f t="shared" si="223"/>
        <v/>
      </c>
      <c r="E670" s="61" t="str">
        <f t="shared" si="219"/>
        <v>5.3.1</v>
      </c>
      <c r="F670" s="52" t="s">
        <v>2696</v>
      </c>
      <c r="G670" s="52" t="str">
        <f t="shared" si="163"/>
        <v>5 - Root cause codes</v>
      </c>
      <c r="H670" s="52" t="s">
        <v>2716</v>
      </c>
      <c r="I670" s="52" t="str">
        <f t="shared" si="164"/>
        <v>5.3 - Medicine or medical device triggers</v>
      </c>
      <c r="J670" s="52" t="s">
        <v>1439</v>
      </c>
      <c r="K670" s="52" t="str">
        <f t="shared" si="165"/>
        <v>5.3.1 - Poor packaging / labelling</v>
      </c>
      <c r="L670" s="52"/>
      <c r="M670" s="52" t="str">
        <f t="shared" si="166"/>
        <v/>
      </c>
      <c r="N670" s="56" t="str">
        <f t="shared" si="167"/>
        <v>Poor packaging / labelling</v>
      </c>
      <c r="O670" s="56" t="str">
        <f>Table1[Full Reference Number]&amp;" - "&amp;Table1[Final Code level Name]</f>
        <v>5.3.1 - Poor packaging / labelling</v>
      </c>
      <c r="P670" s="56"/>
      <c r="Q670" s="52" t="s">
        <v>1747</v>
      </c>
      <c r="R670" s="52" t="s">
        <v>47</v>
      </c>
      <c r="S670" s="52" t="s">
        <v>1726</v>
      </c>
      <c r="T670" s="52" t="s">
        <v>1561</v>
      </c>
      <c r="U670" s="52" t="str">
        <f>Table1[[#This Row],[Standard code for all incident types (Y/N)]]</f>
        <v>Yes</v>
      </c>
      <c r="V670" s="52" t="str">
        <f>Table1[[#This Row],[Standard Opt/Mandatory]]</f>
        <v>Opt</v>
      </c>
      <c r="W670" s="52" t="str">
        <f>Table1[[#This Row],[Standard code for all incident types (Y/N)]]</f>
        <v>Yes</v>
      </c>
      <c r="X670" s="52" t="str">
        <f>Table1[[#This Row],[Standard Opt/Mandatory]]</f>
        <v>Opt</v>
      </c>
      <c r="Y670" s="52" t="str">
        <f>Table1[[#This Row],[Standard code for all incident types (Y/N)]]</f>
        <v>Yes</v>
      </c>
      <c r="Z670" s="52" t="str">
        <f>Table1[[#This Row],[Standard Opt/Mandatory]]</f>
        <v>Opt</v>
      </c>
      <c r="AA670" s="52" t="str">
        <f>Table1[[#This Row],[Standard code for all incident types (Y/N)]]</f>
        <v>Yes</v>
      </c>
      <c r="AB670" s="52" t="str">
        <f>Table1[[#This Row],[Standard Opt/Mandatory]]</f>
        <v>Opt</v>
      </c>
      <c r="AC670" s="52" t="str">
        <f>Table1[[#This Row],[Standard code for all incident types (Y/N)]]</f>
        <v>Yes</v>
      </c>
      <c r="AD670" s="52" t="str">
        <f>Table1[[#This Row],[Standard Opt/Mandatory]]</f>
        <v>Opt</v>
      </c>
      <c r="AE670" s="52" t="str">
        <f>Table1[[#This Row],[Standard code for all incident types (Y/N)]]</f>
        <v>Yes</v>
      </c>
      <c r="AF670" s="52" t="str">
        <f>Table1[[#This Row],[Standard Opt/Mandatory]]</f>
        <v>Opt</v>
      </c>
      <c r="AG670" s="52"/>
    </row>
    <row r="671" spans="1:33" ht="15" customHeight="1" x14ac:dyDescent="0.25">
      <c r="A671" s="52">
        <f t="shared" si="220"/>
        <v>5</v>
      </c>
      <c r="B671" s="52">
        <f t="shared" si="221"/>
        <v>3</v>
      </c>
      <c r="C671" s="52">
        <f t="shared" si="222"/>
        <v>2</v>
      </c>
      <c r="D671" s="52" t="str">
        <f t="shared" si="223"/>
        <v/>
      </c>
      <c r="E671" s="61" t="str">
        <f t="shared" si="219"/>
        <v>5.3.2</v>
      </c>
      <c r="F671" s="52" t="s">
        <v>2696</v>
      </c>
      <c r="G671" s="52" t="str">
        <f t="shared" si="163"/>
        <v>5 - Root cause codes</v>
      </c>
      <c r="H671" s="52" t="s">
        <v>2716</v>
      </c>
      <c r="I671" s="52" t="str">
        <f t="shared" si="164"/>
        <v>5.3 - Medicine or medical device triggers</v>
      </c>
      <c r="J671" s="52" t="s">
        <v>2795</v>
      </c>
      <c r="K671" s="52" t="str">
        <f t="shared" si="165"/>
        <v>5.3.2 - Caution in use notice</v>
      </c>
      <c r="L671" s="52"/>
      <c r="M671" s="52" t="str">
        <f t="shared" si="166"/>
        <v/>
      </c>
      <c r="N671" s="56" t="str">
        <f t="shared" si="167"/>
        <v>Caution in use notice</v>
      </c>
      <c r="O671" s="56" t="str">
        <f>Table1[Full Reference Number]&amp;" - "&amp;Table1[Final Code level Name]</f>
        <v>5.3.2 - Caution in use notice</v>
      </c>
      <c r="P671" s="56"/>
      <c r="Q671" s="52" t="s">
        <v>1747</v>
      </c>
      <c r="R671" s="52" t="s">
        <v>47</v>
      </c>
      <c r="S671" s="52" t="s">
        <v>1726</v>
      </c>
      <c r="T671" s="52" t="s">
        <v>1561</v>
      </c>
      <c r="U671" s="52" t="str">
        <f>Table1[[#This Row],[Standard code for all incident types (Y/N)]]</f>
        <v>Yes</v>
      </c>
      <c r="V671" s="52" t="str">
        <f>Table1[[#This Row],[Standard Opt/Mandatory]]</f>
        <v>Opt</v>
      </c>
      <c r="W671" s="52" t="str">
        <f>Table1[[#This Row],[Standard code for all incident types (Y/N)]]</f>
        <v>Yes</v>
      </c>
      <c r="X671" s="52" t="str">
        <f>Table1[[#This Row],[Standard Opt/Mandatory]]</f>
        <v>Opt</v>
      </c>
      <c r="Y671" s="52" t="str">
        <f>Table1[[#This Row],[Standard code for all incident types (Y/N)]]</f>
        <v>Yes</v>
      </c>
      <c r="Z671" s="52" t="str">
        <f>Table1[[#This Row],[Standard Opt/Mandatory]]</f>
        <v>Opt</v>
      </c>
      <c r="AA671" s="52" t="str">
        <f>Table1[[#This Row],[Standard code for all incident types (Y/N)]]</f>
        <v>Yes</v>
      </c>
      <c r="AB671" s="52" t="str">
        <f>Table1[[#This Row],[Standard Opt/Mandatory]]</f>
        <v>Opt</v>
      </c>
      <c r="AC671" s="52" t="str">
        <f>Table1[[#This Row],[Standard code for all incident types (Y/N)]]</f>
        <v>Yes</v>
      </c>
      <c r="AD671" s="52" t="str">
        <f>Table1[[#This Row],[Standard Opt/Mandatory]]</f>
        <v>Opt</v>
      </c>
      <c r="AE671" s="52" t="str">
        <f>Table1[[#This Row],[Standard code for all incident types (Y/N)]]</f>
        <v>Yes</v>
      </c>
      <c r="AF671" s="52" t="str">
        <f>Table1[[#This Row],[Standard Opt/Mandatory]]</f>
        <v>Opt</v>
      </c>
      <c r="AG671" s="52"/>
    </row>
    <row r="672" spans="1:33" ht="15" customHeight="1" x14ac:dyDescent="0.25">
      <c r="A672" s="52">
        <f t="shared" si="220"/>
        <v>5</v>
      </c>
      <c r="B672" s="52">
        <f t="shared" si="221"/>
        <v>3</v>
      </c>
      <c r="C672" s="52">
        <f t="shared" si="222"/>
        <v>3</v>
      </c>
      <c r="D672" s="52" t="str">
        <f t="shared" si="223"/>
        <v/>
      </c>
      <c r="E672" s="61" t="str">
        <f t="shared" si="219"/>
        <v>5.3.3</v>
      </c>
      <c r="F672" s="52" t="s">
        <v>2696</v>
      </c>
      <c r="G672" s="52" t="str">
        <f t="shared" si="163"/>
        <v>5 - Root cause codes</v>
      </c>
      <c r="H672" s="52" t="s">
        <v>2716</v>
      </c>
      <c r="I672" s="52" t="str">
        <f t="shared" si="164"/>
        <v>5.3 - Medicine or medical device triggers</v>
      </c>
      <c r="J672" s="52" t="s">
        <v>2796</v>
      </c>
      <c r="K672" s="52" t="str">
        <f t="shared" si="165"/>
        <v>5.3.3 - Faulty medicine / medical device</v>
      </c>
      <c r="L672" s="52"/>
      <c r="M672" s="52" t="str">
        <f t="shared" si="166"/>
        <v/>
      </c>
      <c r="N672" s="56" t="str">
        <f t="shared" si="167"/>
        <v>Faulty medicine / medical device</v>
      </c>
      <c r="O672" s="56" t="str">
        <f>Table1[Full Reference Number]&amp;" - "&amp;Table1[Final Code level Name]</f>
        <v>5.3.3 - Faulty medicine / medical device</v>
      </c>
      <c r="P672" s="56"/>
      <c r="Q672" s="52" t="s">
        <v>1747</v>
      </c>
      <c r="R672" s="52" t="s">
        <v>47</v>
      </c>
      <c r="S672" s="52" t="s">
        <v>1726</v>
      </c>
      <c r="T672" s="52" t="s">
        <v>1561</v>
      </c>
      <c r="U672" s="52" t="str">
        <f>Table1[[#This Row],[Standard code for all incident types (Y/N)]]</f>
        <v>Yes</v>
      </c>
      <c r="V672" s="52" t="str">
        <f>Table1[[#This Row],[Standard Opt/Mandatory]]</f>
        <v>Opt</v>
      </c>
      <c r="W672" s="52" t="str">
        <f>Table1[[#This Row],[Standard code for all incident types (Y/N)]]</f>
        <v>Yes</v>
      </c>
      <c r="X672" s="52" t="str">
        <f>Table1[[#This Row],[Standard Opt/Mandatory]]</f>
        <v>Opt</v>
      </c>
      <c r="Y672" s="52" t="str">
        <f>Table1[[#This Row],[Standard code for all incident types (Y/N)]]</f>
        <v>Yes</v>
      </c>
      <c r="Z672" s="52" t="str">
        <f>Table1[[#This Row],[Standard Opt/Mandatory]]</f>
        <v>Opt</v>
      </c>
      <c r="AA672" s="52" t="str">
        <f>Table1[[#This Row],[Standard code for all incident types (Y/N)]]</f>
        <v>Yes</v>
      </c>
      <c r="AB672" s="52" t="str">
        <f>Table1[[#This Row],[Standard Opt/Mandatory]]</f>
        <v>Opt</v>
      </c>
      <c r="AC672" s="52" t="str">
        <f>Table1[[#This Row],[Standard code for all incident types (Y/N)]]</f>
        <v>Yes</v>
      </c>
      <c r="AD672" s="52" t="str">
        <f>Table1[[#This Row],[Standard Opt/Mandatory]]</f>
        <v>Opt</v>
      </c>
      <c r="AE672" s="52" t="str">
        <f>Table1[[#This Row],[Standard code for all incident types (Y/N)]]</f>
        <v>Yes</v>
      </c>
      <c r="AF672" s="52" t="str">
        <f>Table1[[#This Row],[Standard Opt/Mandatory]]</f>
        <v>Opt</v>
      </c>
      <c r="AG672" s="52"/>
    </row>
    <row r="673" spans="1:33" ht="15" customHeight="1" x14ac:dyDescent="0.25">
      <c r="A673" s="52">
        <f t="shared" si="220"/>
        <v>5</v>
      </c>
      <c r="B673" s="52">
        <f t="shared" si="221"/>
        <v>4</v>
      </c>
      <c r="C673" s="52" t="str">
        <f t="shared" si="222"/>
        <v/>
      </c>
      <c r="D673" s="52" t="str">
        <f t="shared" si="223"/>
        <v/>
      </c>
      <c r="E673" s="61" t="str">
        <f t="shared" si="219"/>
        <v>5.4</v>
      </c>
      <c r="F673" s="52" t="s">
        <v>2696</v>
      </c>
      <c r="G673" s="52" t="str">
        <f t="shared" si="163"/>
        <v>5 - Root cause codes</v>
      </c>
      <c r="H673" s="52" t="s">
        <v>1442</v>
      </c>
      <c r="I673" s="52" t="str">
        <f t="shared" si="164"/>
        <v>5.4 - Task factors</v>
      </c>
      <c r="J673" s="52"/>
      <c r="K673" s="52" t="str">
        <f t="shared" si="165"/>
        <v/>
      </c>
      <c r="L673" s="52"/>
      <c r="M673" s="52" t="str">
        <f t="shared" si="166"/>
        <v/>
      </c>
      <c r="N673" s="56" t="str">
        <f t="shared" si="167"/>
        <v>Task factors</v>
      </c>
      <c r="O673" s="56" t="str">
        <f>Table1[Full Reference Number]&amp;" - "&amp;Table1[Final Code level Name]</f>
        <v>5.4 - Task factors</v>
      </c>
      <c r="P673" s="56"/>
      <c r="Q673" s="52" t="s">
        <v>1747</v>
      </c>
      <c r="R673" s="52" t="s">
        <v>47</v>
      </c>
      <c r="S673" s="52" t="s">
        <v>1726</v>
      </c>
      <c r="T673" s="52" t="s">
        <v>1561</v>
      </c>
      <c r="U673" s="52" t="str">
        <f>Table1[[#This Row],[Standard code for all incident types (Y/N)]]</f>
        <v>Yes</v>
      </c>
      <c r="V673" s="52" t="str">
        <f>Table1[[#This Row],[Standard Opt/Mandatory]]</f>
        <v>Opt</v>
      </c>
      <c r="W673" s="52" t="str">
        <f>Table1[[#This Row],[Standard code for all incident types (Y/N)]]</f>
        <v>Yes</v>
      </c>
      <c r="X673" s="52" t="str">
        <f>Table1[[#This Row],[Standard Opt/Mandatory]]</f>
        <v>Opt</v>
      </c>
      <c r="Y673" s="52" t="str">
        <f>Table1[[#This Row],[Standard code for all incident types (Y/N)]]</f>
        <v>Yes</v>
      </c>
      <c r="Z673" s="52" t="str">
        <f>Table1[[#This Row],[Standard Opt/Mandatory]]</f>
        <v>Opt</v>
      </c>
      <c r="AA673" s="52" t="str">
        <f>Table1[[#This Row],[Standard code for all incident types (Y/N)]]</f>
        <v>Yes</v>
      </c>
      <c r="AB673" s="52" t="str">
        <f>Table1[[#This Row],[Standard Opt/Mandatory]]</f>
        <v>Opt</v>
      </c>
      <c r="AC673" s="52" t="str">
        <f>Table1[[#This Row],[Standard code for all incident types (Y/N)]]</f>
        <v>Yes</v>
      </c>
      <c r="AD673" s="52" t="str">
        <f>Table1[[#This Row],[Standard Opt/Mandatory]]</f>
        <v>Opt</v>
      </c>
      <c r="AE673" s="52" t="str">
        <f>Table1[[#This Row],[Standard code for all incident types (Y/N)]]</f>
        <v>Yes</v>
      </c>
      <c r="AF673" s="52" t="str">
        <f>Table1[[#This Row],[Standard Opt/Mandatory]]</f>
        <v>Opt</v>
      </c>
      <c r="AG673" s="52"/>
    </row>
    <row r="674" spans="1:33" ht="15" customHeight="1" x14ac:dyDescent="0.25">
      <c r="A674" s="52">
        <f t="shared" si="220"/>
        <v>5</v>
      </c>
      <c r="B674" s="52">
        <f t="shared" si="221"/>
        <v>4</v>
      </c>
      <c r="C674" s="52">
        <f t="shared" si="222"/>
        <v>1</v>
      </c>
      <c r="D674" s="52" t="str">
        <f t="shared" si="223"/>
        <v/>
      </c>
      <c r="E674" s="61" t="str">
        <f t="shared" si="219"/>
        <v>5.4.1</v>
      </c>
      <c r="F674" s="52" t="s">
        <v>2696</v>
      </c>
      <c r="G674" s="52" t="str">
        <f t="shared" si="163"/>
        <v>5 - Root cause codes</v>
      </c>
      <c r="H674" s="52" t="s">
        <v>1442</v>
      </c>
      <c r="I674" s="52" t="str">
        <f t="shared" si="164"/>
        <v>5.4 - Task factors</v>
      </c>
      <c r="J674" s="52" t="s">
        <v>1443</v>
      </c>
      <c r="K674" s="52" t="str">
        <f t="shared" si="165"/>
        <v>5.4.1 - Lack of approved documents (guidelines / procedures / policies)</v>
      </c>
      <c r="L674" s="52"/>
      <c r="M674" s="52" t="str">
        <f t="shared" si="166"/>
        <v/>
      </c>
      <c r="N674" s="56" t="str">
        <f t="shared" si="167"/>
        <v>Lack of approved documents (guidelines / procedures / policies)</v>
      </c>
      <c r="O674" s="56" t="str">
        <f>Table1[Full Reference Number]&amp;" - "&amp;Table1[Final Code level Name]</f>
        <v>5.4.1 - Lack of approved documents (guidelines / procedures / policies)</v>
      </c>
      <c r="P674" s="56"/>
      <c r="Q674" s="52" t="s">
        <v>1747</v>
      </c>
      <c r="R674" s="52" t="s">
        <v>47</v>
      </c>
      <c r="S674" s="52" t="s">
        <v>1726</v>
      </c>
      <c r="T674" s="52" t="s">
        <v>1561</v>
      </c>
      <c r="U674" s="52" t="str">
        <f>Table1[[#This Row],[Standard code for all incident types (Y/N)]]</f>
        <v>Yes</v>
      </c>
      <c r="V674" s="52" t="str">
        <f>Table1[[#This Row],[Standard Opt/Mandatory]]</f>
        <v>Opt</v>
      </c>
      <c r="W674" s="52" t="str">
        <f>Table1[[#This Row],[Standard code for all incident types (Y/N)]]</f>
        <v>Yes</v>
      </c>
      <c r="X674" s="52" t="str">
        <f>Table1[[#This Row],[Standard Opt/Mandatory]]</f>
        <v>Opt</v>
      </c>
      <c r="Y674" s="52" t="str">
        <f>Table1[[#This Row],[Standard code for all incident types (Y/N)]]</f>
        <v>Yes</v>
      </c>
      <c r="Z674" s="52" t="str">
        <f>Table1[[#This Row],[Standard Opt/Mandatory]]</f>
        <v>Opt</v>
      </c>
      <c r="AA674" s="52" t="str">
        <f>Table1[[#This Row],[Standard code for all incident types (Y/N)]]</f>
        <v>Yes</v>
      </c>
      <c r="AB674" s="52" t="str">
        <f>Table1[[#This Row],[Standard Opt/Mandatory]]</f>
        <v>Opt</v>
      </c>
      <c r="AC674" s="52" t="str">
        <f>Table1[[#This Row],[Standard code for all incident types (Y/N)]]</f>
        <v>Yes</v>
      </c>
      <c r="AD674" s="52" t="str">
        <f>Table1[[#This Row],[Standard Opt/Mandatory]]</f>
        <v>Opt</v>
      </c>
      <c r="AE674" s="52" t="str">
        <f>Table1[[#This Row],[Standard code for all incident types (Y/N)]]</f>
        <v>Yes</v>
      </c>
      <c r="AF674" s="52" t="str">
        <f>Table1[[#This Row],[Standard Opt/Mandatory]]</f>
        <v>Opt</v>
      </c>
      <c r="AG674" s="52"/>
    </row>
    <row r="675" spans="1:33" ht="15" customHeight="1" x14ac:dyDescent="0.25">
      <c r="A675" s="52">
        <f t="shared" si="220"/>
        <v>5</v>
      </c>
      <c r="B675" s="52">
        <f t="shared" si="221"/>
        <v>4</v>
      </c>
      <c r="C675" s="52">
        <f t="shared" si="222"/>
        <v>2</v>
      </c>
      <c r="D675" s="52" t="str">
        <f t="shared" si="223"/>
        <v/>
      </c>
      <c r="E675" s="61" t="str">
        <f t="shared" si="219"/>
        <v>5.4.2</v>
      </c>
      <c r="F675" s="52" t="s">
        <v>2696</v>
      </c>
      <c r="G675" s="52" t="str">
        <f t="shared" si="163"/>
        <v>5 - Root cause codes</v>
      </c>
      <c r="H675" s="52" t="s">
        <v>1442</v>
      </c>
      <c r="I675" s="52" t="str">
        <f t="shared" si="164"/>
        <v>5.4 - Task factors</v>
      </c>
      <c r="J675" s="52" t="s">
        <v>1444</v>
      </c>
      <c r="K675" s="52" t="str">
        <f t="shared" si="165"/>
        <v>5.4.2 - Insufficient detail in approved documents (e.g. lack of decision making aids)</v>
      </c>
      <c r="L675" s="52"/>
      <c r="M675" s="52" t="str">
        <f t="shared" si="166"/>
        <v/>
      </c>
      <c r="N675" s="56" t="str">
        <f t="shared" si="167"/>
        <v>Insufficient detail in approved documents (e.g. lack of decision making aids)</v>
      </c>
      <c r="O675" s="56" t="str">
        <f>Table1[Full Reference Number]&amp;" - "&amp;Table1[Final Code level Name]</f>
        <v>5.4.2 - Insufficient detail in approved documents (e.g. lack of decision making aids)</v>
      </c>
      <c r="P675" s="56"/>
      <c r="Q675" s="52" t="s">
        <v>1747</v>
      </c>
      <c r="R675" s="52" t="s">
        <v>47</v>
      </c>
      <c r="S675" s="52" t="s">
        <v>1726</v>
      </c>
      <c r="T675" s="52" t="s">
        <v>1561</v>
      </c>
      <c r="U675" s="52" t="str">
        <f>Table1[[#This Row],[Standard code for all incident types (Y/N)]]</f>
        <v>Yes</v>
      </c>
      <c r="V675" s="52" t="str">
        <f>Table1[[#This Row],[Standard Opt/Mandatory]]</f>
        <v>Opt</v>
      </c>
      <c r="W675" s="52" t="str">
        <f>Table1[[#This Row],[Standard code for all incident types (Y/N)]]</f>
        <v>Yes</v>
      </c>
      <c r="X675" s="52" t="str">
        <f>Table1[[#This Row],[Standard Opt/Mandatory]]</f>
        <v>Opt</v>
      </c>
      <c r="Y675" s="52" t="str">
        <f>Table1[[#This Row],[Standard code for all incident types (Y/N)]]</f>
        <v>Yes</v>
      </c>
      <c r="Z675" s="52" t="str">
        <f>Table1[[#This Row],[Standard Opt/Mandatory]]</f>
        <v>Opt</v>
      </c>
      <c r="AA675" s="52" t="str">
        <f>Table1[[#This Row],[Standard code for all incident types (Y/N)]]</f>
        <v>Yes</v>
      </c>
      <c r="AB675" s="52" t="str">
        <f>Table1[[#This Row],[Standard Opt/Mandatory]]</f>
        <v>Opt</v>
      </c>
      <c r="AC675" s="52" t="str">
        <f>Table1[[#This Row],[Standard code for all incident types (Y/N)]]</f>
        <v>Yes</v>
      </c>
      <c r="AD675" s="52" t="str">
        <f>Table1[[#This Row],[Standard Opt/Mandatory]]</f>
        <v>Opt</v>
      </c>
      <c r="AE675" s="52" t="str">
        <f>Table1[[#This Row],[Standard code for all incident types (Y/N)]]</f>
        <v>Yes</v>
      </c>
      <c r="AF675" s="52" t="str">
        <f>Table1[[#This Row],[Standard Opt/Mandatory]]</f>
        <v>Opt</v>
      </c>
      <c r="AG675" s="52"/>
    </row>
    <row r="676" spans="1:33" ht="15" customHeight="1" x14ac:dyDescent="0.25">
      <c r="A676" s="52">
        <f t="shared" si="220"/>
        <v>5</v>
      </c>
      <c r="B676" s="52">
        <f t="shared" si="221"/>
        <v>4</v>
      </c>
      <c r="C676" s="52">
        <f t="shared" si="222"/>
        <v>3</v>
      </c>
      <c r="D676" s="52" t="str">
        <f t="shared" si="223"/>
        <v/>
      </c>
      <c r="E676" s="61" t="str">
        <f t="shared" si="219"/>
        <v>5.4.3</v>
      </c>
      <c r="F676" s="52" t="s">
        <v>2696</v>
      </c>
      <c r="G676" s="52" t="str">
        <f t="shared" si="163"/>
        <v>5 - Root cause codes</v>
      </c>
      <c r="H676" s="52" t="s">
        <v>1442</v>
      </c>
      <c r="I676" s="52" t="str">
        <f t="shared" si="164"/>
        <v>5.4 - Task factors</v>
      </c>
      <c r="J676" s="52" t="s">
        <v>1445</v>
      </c>
      <c r="K676" s="52" t="str">
        <f t="shared" si="165"/>
        <v>5.4.3 - Documentation not reflecting current practice</v>
      </c>
      <c r="L676" s="52"/>
      <c r="M676" s="52" t="str">
        <f t="shared" si="166"/>
        <v/>
      </c>
      <c r="N676" s="56" t="str">
        <f t="shared" si="167"/>
        <v>Documentation not reflecting current practice</v>
      </c>
      <c r="O676" s="56" t="str">
        <f>Table1[Full Reference Number]&amp;" - "&amp;Table1[Final Code level Name]</f>
        <v>5.4.3 - Documentation not reflecting current practice</v>
      </c>
      <c r="P676" s="56"/>
      <c r="Q676" s="52" t="s">
        <v>1747</v>
      </c>
      <c r="R676" s="52" t="s">
        <v>47</v>
      </c>
      <c r="S676" s="52" t="s">
        <v>1726</v>
      </c>
      <c r="T676" s="52" t="s">
        <v>1561</v>
      </c>
      <c r="U676" s="52" t="str">
        <f>Table1[[#This Row],[Standard code for all incident types (Y/N)]]</f>
        <v>Yes</v>
      </c>
      <c r="V676" s="52" t="str">
        <f>Table1[[#This Row],[Standard Opt/Mandatory]]</f>
        <v>Opt</v>
      </c>
      <c r="W676" s="52" t="str">
        <f>Table1[[#This Row],[Standard code for all incident types (Y/N)]]</f>
        <v>Yes</v>
      </c>
      <c r="X676" s="52" t="str">
        <f>Table1[[#This Row],[Standard Opt/Mandatory]]</f>
        <v>Opt</v>
      </c>
      <c r="Y676" s="52" t="str">
        <f>Table1[[#This Row],[Standard code for all incident types (Y/N)]]</f>
        <v>Yes</v>
      </c>
      <c r="Z676" s="52" t="str">
        <f>Table1[[#This Row],[Standard Opt/Mandatory]]</f>
        <v>Opt</v>
      </c>
      <c r="AA676" s="52" t="str">
        <f>Table1[[#This Row],[Standard code for all incident types (Y/N)]]</f>
        <v>Yes</v>
      </c>
      <c r="AB676" s="52" t="str">
        <f>Table1[[#This Row],[Standard Opt/Mandatory]]</f>
        <v>Opt</v>
      </c>
      <c r="AC676" s="52" t="str">
        <f>Table1[[#This Row],[Standard code for all incident types (Y/N)]]</f>
        <v>Yes</v>
      </c>
      <c r="AD676" s="52" t="str">
        <f>Table1[[#This Row],[Standard Opt/Mandatory]]</f>
        <v>Opt</v>
      </c>
      <c r="AE676" s="52" t="str">
        <f>Table1[[#This Row],[Standard code for all incident types (Y/N)]]</f>
        <v>Yes</v>
      </c>
      <c r="AF676" s="52" t="str">
        <f>Table1[[#This Row],[Standard Opt/Mandatory]]</f>
        <v>Opt</v>
      </c>
      <c r="AG676" s="52"/>
    </row>
    <row r="677" spans="1:33" ht="15" customHeight="1" x14ac:dyDescent="0.25">
      <c r="A677" s="52">
        <f t="shared" si="220"/>
        <v>5</v>
      </c>
      <c r="B677" s="52">
        <f t="shared" si="221"/>
        <v>4</v>
      </c>
      <c r="C677" s="52">
        <f t="shared" si="222"/>
        <v>4</v>
      </c>
      <c r="D677" s="52" t="str">
        <f t="shared" si="223"/>
        <v/>
      </c>
      <c r="E677" s="61" t="str">
        <f t="shared" si="219"/>
        <v>5.4.4</v>
      </c>
      <c r="F677" s="52" t="s">
        <v>2696</v>
      </c>
      <c r="G677" s="52" t="str">
        <f t="shared" si="163"/>
        <v>5 - Root cause codes</v>
      </c>
      <c r="H677" s="52" t="s">
        <v>1442</v>
      </c>
      <c r="I677" s="52" t="str">
        <f t="shared" si="164"/>
        <v>5.4 - Task factors</v>
      </c>
      <c r="J677" s="52" t="s">
        <v>1446</v>
      </c>
      <c r="K677" s="52" t="str">
        <f t="shared" si="165"/>
        <v>5.4.4 - Documentation unworkable in current environment</v>
      </c>
      <c r="L677" s="52"/>
      <c r="M677" s="52" t="str">
        <f t="shared" si="166"/>
        <v/>
      </c>
      <c r="N677" s="56" t="str">
        <f t="shared" si="167"/>
        <v>Documentation unworkable in current environment</v>
      </c>
      <c r="O677" s="56" t="str">
        <f>Table1[Full Reference Number]&amp;" - "&amp;Table1[Final Code level Name]</f>
        <v>5.4.4 - Documentation unworkable in current environment</v>
      </c>
      <c r="P677" s="56"/>
      <c r="Q677" s="52" t="s">
        <v>1747</v>
      </c>
      <c r="R677" s="52" t="s">
        <v>47</v>
      </c>
      <c r="S677" s="52" t="s">
        <v>1726</v>
      </c>
      <c r="T677" s="52" t="s">
        <v>1561</v>
      </c>
      <c r="U677" s="52" t="str">
        <f>Table1[[#This Row],[Standard code for all incident types (Y/N)]]</f>
        <v>Yes</v>
      </c>
      <c r="V677" s="52" t="str">
        <f>Table1[[#This Row],[Standard Opt/Mandatory]]</f>
        <v>Opt</v>
      </c>
      <c r="W677" s="52" t="str">
        <f>Table1[[#This Row],[Standard code for all incident types (Y/N)]]</f>
        <v>Yes</v>
      </c>
      <c r="X677" s="52" t="str">
        <f>Table1[[#This Row],[Standard Opt/Mandatory]]</f>
        <v>Opt</v>
      </c>
      <c r="Y677" s="52" t="str">
        <f>Table1[[#This Row],[Standard code for all incident types (Y/N)]]</f>
        <v>Yes</v>
      </c>
      <c r="Z677" s="52" t="str">
        <f>Table1[[#This Row],[Standard Opt/Mandatory]]</f>
        <v>Opt</v>
      </c>
      <c r="AA677" s="52" t="str">
        <f>Table1[[#This Row],[Standard code for all incident types (Y/N)]]</f>
        <v>Yes</v>
      </c>
      <c r="AB677" s="52" t="str">
        <f>Table1[[#This Row],[Standard Opt/Mandatory]]</f>
        <v>Opt</v>
      </c>
      <c r="AC677" s="52" t="str">
        <f>Table1[[#This Row],[Standard code for all incident types (Y/N)]]</f>
        <v>Yes</v>
      </c>
      <c r="AD677" s="52" t="str">
        <f>Table1[[#This Row],[Standard Opt/Mandatory]]</f>
        <v>Opt</v>
      </c>
      <c r="AE677" s="52" t="str">
        <f>Table1[[#This Row],[Standard code for all incident types (Y/N)]]</f>
        <v>Yes</v>
      </c>
      <c r="AF677" s="52" t="str">
        <f>Table1[[#This Row],[Standard Opt/Mandatory]]</f>
        <v>Opt</v>
      </c>
      <c r="AG677" s="52"/>
    </row>
    <row r="678" spans="1:33" ht="15" customHeight="1" x14ac:dyDescent="0.25">
      <c r="A678" s="52">
        <f t="shared" si="220"/>
        <v>5</v>
      </c>
      <c r="B678" s="52">
        <f t="shared" si="221"/>
        <v>5</v>
      </c>
      <c r="C678" s="52" t="str">
        <f t="shared" si="222"/>
        <v/>
      </c>
      <c r="D678" s="52" t="str">
        <f t="shared" si="223"/>
        <v/>
      </c>
      <c r="E678" s="61" t="str">
        <f t="shared" si="219"/>
        <v>5.5</v>
      </c>
      <c r="F678" s="52" t="s">
        <v>2696</v>
      </c>
      <c r="G678" s="52" t="str">
        <f t="shared" si="163"/>
        <v>5 - Root cause codes</v>
      </c>
      <c r="H678" s="52" t="s">
        <v>2717</v>
      </c>
      <c r="I678" s="52" t="str">
        <f t="shared" si="164"/>
        <v>5.5 - Education &amp; training factors</v>
      </c>
      <c r="J678" s="52"/>
      <c r="K678" s="52" t="str">
        <f t="shared" si="165"/>
        <v/>
      </c>
      <c r="L678" s="52"/>
      <c r="M678" s="52" t="str">
        <f t="shared" si="166"/>
        <v/>
      </c>
      <c r="N678" s="56" t="str">
        <f t="shared" si="167"/>
        <v>Education &amp; training factors</v>
      </c>
      <c r="O678" s="56" t="str">
        <f>Table1[Full Reference Number]&amp;" - "&amp;Table1[Final Code level Name]</f>
        <v>5.5 - Education &amp; training factors</v>
      </c>
      <c r="P678" s="56"/>
      <c r="Q678" s="52" t="s">
        <v>1747</v>
      </c>
      <c r="R678" s="52" t="s">
        <v>47</v>
      </c>
      <c r="S678" s="52" t="s">
        <v>1726</v>
      </c>
      <c r="T678" s="52" t="s">
        <v>1561</v>
      </c>
      <c r="U678" s="52" t="str">
        <f>Table1[[#This Row],[Standard code for all incident types (Y/N)]]</f>
        <v>Yes</v>
      </c>
      <c r="V678" s="52" t="str">
        <f>Table1[[#This Row],[Standard Opt/Mandatory]]</f>
        <v>Opt</v>
      </c>
      <c r="W678" s="52" t="str">
        <f>Table1[[#This Row],[Standard code for all incident types (Y/N)]]</f>
        <v>Yes</v>
      </c>
      <c r="X678" s="52" t="str">
        <f>Table1[[#This Row],[Standard Opt/Mandatory]]</f>
        <v>Opt</v>
      </c>
      <c r="Y678" s="52" t="str">
        <f>Table1[[#This Row],[Standard code for all incident types (Y/N)]]</f>
        <v>Yes</v>
      </c>
      <c r="Z678" s="52" t="str">
        <f>Table1[[#This Row],[Standard Opt/Mandatory]]</f>
        <v>Opt</v>
      </c>
      <c r="AA678" s="52" t="str">
        <f>Table1[[#This Row],[Standard code for all incident types (Y/N)]]</f>
        <v>Yes</v>
      </c>
      <c r="AB678" s="52" t="str">
        <f>Table1[[#This Row],[Standard Opt/Mandatory]]</f>
        <v>Opt</v>
      </c>
      <c r="AC678" s="52" t="str">
        <f>Table1[[#This Row],[Standard code for all incident types (Y/N)]]</f>
        <v>Yes</v>
      </c>
      <c r="AD678" s="52" t="str">
        <f>Table1[[#This Row],[Standard Opt/Mandatory]]</f>
        <v>Opt</v>
      </c>
      <c r="AE678" s="52" t="str">
        <f>Table1[[#This Row],[Standard code for all incident types (Y/N)]]</f>
        <v>Yes</v>
      </c>
      <c r="AF678" s="52" t="str">
        <f>Table1[[#This Row],[Standard Opt/Mandatory]]</f>
        <v>Opt</v>
      </c>
      <c r="AG678" s="52"/>
    </row>
    <row r="679" spans="1:33" ht="15" customHeight="1" x14ac:dyDescent="0.25">
      <c r="A679" s="52">
        <f t="shared" si="220"/>
        <v>5</v>
      </c>
      <c r="B679" s="52">
        <f t="shared" si="221"/>
        <v>5</v>
      </c>
      <c r="C679" s="52">
        <f t="shared" si="222"/>
        <v>1</v>
      </c>
      <c r="D679" s="52" t="str">
        <f t="shared" si="223"/>
        <v/>
      </c>
      <c r="E679" s="61" t="str">
        <f t="shared" si="219"/>
        <v>5.5.1</v>
      </c>
      <c r="F679" s="52" t="s">
        <v>2696</v>
      </c>
      <c r="G679" s="52" t="str">
        <f t="shared" si="163"/>
        <v>5 - Root cause codes</v>
      </c>
      <c r="H679" s="52" t="s">
        <v>2717</v>
      </c>
      <c r="I679" s="52" t="str">
        <f t="shared" si="164"/>
        <v>5.5 - Education &amp; training factors</v>
      </c>
      <c r="J679" s="52" t="s">
        <v>1025</v>
      </c>
      <c r="K679" s="52" t="str">
        <f t="shared" si="165"/>
        <v>5.5.1 - Training</v>
      </c>
      <c r="L679" s="52"/>
      <c r="M679" s="52" t="str">
        <f t="shared" si="166"/>
        <v/>
      </c>
      <c r="N679" s="56" t="str">
        <f t="shared" si="167"/>
        <v>Training</v>
      </c>
      <c r="O679" s="56" t="str">
        <f>Table1[Full Reference Number]&amp;" - "&amp;Table1[Final Code level Name]</f>
        <v>5.5.1 - Training</v>
      </c>
      <c r="P679" s="56"/>
      <c r="Q679" s="52" t="s">
        <v>1747</v>
      </c>
      <c r="R679" s="52" t="s">
        <v>47</v>
      </c>
      <c r="S679" s="52" t="s">
        <v>1726</v>
      </c>
      <c r="T679" s="52" t="s">
        <v>1561</v>
      </c>
      <c r="U679" s="52" t="str">
        <f>Table1[[#This Row],[Standard code for all incident types (Y/N)]]</f>
        <v>Yes</v>
      </c>
      <c r="V679" s="52" t="str">
        <f>Table1[[#This Row],[Standard Opt/Mandatory]]</f>
        <v>Opt</v>
      </c>
      <c r="W679" s="52" t="str">
        <f>Table1[[#This Row],[Standard code for all incident types (Y/N)]]</f>
        <v>Yes</v>
      </c>
      <c r="X679" s="52" t="str">
        <f>Table1[[#This Row],[Standard Opt/Mandatory]]</f>
        <v>Opt</v>
      </c>
      <c r="Y679" s="52" t="str">
        <f>Table1[[#This Row],[Standard code for all incident types (Y/N)]]</f>
        <v>Yes</v>
      </c>
      <c r="Z679" s="52" t="str">
        <f>Table1[[#This Row],[Standard Opt/Mandatory]]</f>
        <v>Opt</v>
      </c>
      <c r="AA679" s="52" t="str">
        <f>Table1[[#This Row],[Standard code for all incident types (Y/N)]]</f>
        <v>Yes</v>
      </c>
      <c r="AB679" s="52" t="str">
        <f>Table1[[#This Row],[Standard Opt/Mandatory]]</f>
        <v>Opt</v>
      </c>
      <c r="AC679" s="52" t="str">
        <f>Table1[[#This Row],[Standard code for all incident types (Y/N)]]</f>
        <v>Yes</v>
      </c>
      <c r="AD679" s="52" t="str">
        <f>Table1[[#This Row],[Standard Opt/Mandatory]]</f>
        <v>Opt</v>
      </c>
      <c r="AE679" s="52" t="str">
        <f>Table1[[#This Row],[Standard code for all incident types (Y/N)]]</f>
        <v>Yes</v>
      </c>
      <c r="AF679" s="52" t="str">
        <f>Table1[[#This Row],[Standard Opt/Mandatory]]</f>
        <v>Opt</v>
      </c>
      <c r="AG679" s="52"/>
    </row>
    <row r="680" spans="1:33" ht="15" customHeight="1" x14ac:dyDescent="0.25">
      <c r="A680" s="52">
        <f t="shared" si="220"/>
        <v>5</v>
      </c>
      <c r="B680" s="52">
        <f t="shared" si="221"/>
        <v>5</v>
      </c>
      <c r="C680" s="52">
        <f t="shared" si="222"/>
        <v>1</v>
      </c>
      <c r="D680" s="52">
        <f t="shared" si="223"/>
        <v>1</v>
      </c>
      <c r="E680" s="61" t="str">
        <f t="shared" si="219"/>
        <v>5.5.1.1</v>
      </c>
      <c r="F680" s="52" t="s">
        <v>2696</v>
      </c>
      <c r="G680" s="52" t="str">
        <f t="shared" si="163"/>
        <v>5 - Root cause codes</v>
      </c>
      <c r="H680" s="52" t="s">
        <v>2717</v>
      </c>
      <c r="I680" s="52" t="str">
        <f t="shared" si="164"/>
        <v>5.5 - Education &amp; training factors</v>
      </c>
      <c r="J680" s="52" t="s">
        <v>1025</v>
      </c>
      <c r="K680" s="52" t="str">
        <f t="shared" si="165"/>
        <v>5.5.1 - Training</v>
      </c>
      <c r="L680" s="52" t="s">
        <v>1448</v>
      </c>
      <c r="M680" s="52" t="str">
        <f t="shared" si="166"/>
        <v>5.5.1.1 - Inadequate training</v>
      </c>
      <c r="N680" s="56" t="str">
        <f t="shared" si="167"/>
        <v>Inadequate training</v>
      </c>
      <c r="O680" s="56" t="str">
        <f>Table1[Full Reference Number]&amp;" - "&amp;Table1[Final Code level Name]</f>
        <v>5.5.1.1 - Inadequate training</v>
      </c>
      <c r="P680" s="56"/>
      <c r="Q680" s="52" t="s">
        <v>1747</v>
      </c>
      <c r="R680" s="52" t="s">
        <v>47</v>
      </c>
      <c r="S680" s="52" t="s">
        <v>1726</v>
      </c>
      <c r="T680" s="52" t="s">
        <v>1561</v>
      </c>
      <c r="U680" s="52" t="str">
        <f>Table1[[#This Row],[Standard code for all incident types (Y/N)]]</f>
        <v>Yes</v>
      </c>
      <c r="V680" s="52" t="str">
        <f>Table1[[#This Row],[Standard Opt/Mandatory]]</f>
        <v>Opt</v>
      </c>
      <c r="W680" s="52" t="str">
        <f>Table1[[#This Row],[Standard code for all incident types (Y/N)]]</f>
        <v>Yes</v>
      </c>
      <c r="X680" s="52" t="str">
        <f>Table1[[#This Row],[Standard Opt/Mandatory]]</f>
        <v>Opt</v>
      </c>
      <c r="Y680" s="52" t="str">
        <f>Table1[[#This Row],[Standard code for all incident types (Y/N)]]</f>
        <v>Yes</v>
      </c>
      <c r="Z680" s="52" t="str">
        <f>Table1[[#This Row],[Standard Opt/Mandatory]]</f>
        <v>Opt</v>
      </c>
      <c r="AA680" s="52" t="str">
        <f>Table1[[#This Row],[Standard code for all incident types (Y/N)]]</f>
        <v>Yes</v>
      </c>
      <c r="AB680" s="52" t="str">
        <f>Table1[[#This Row],[Standard Opt/Mandatory]]</f>
        <v>Opt</v>
      </c>
      <c r="AC680" s="52" t="str">
        <f>Table1[[#This Row],[Standard code for all incident types (Y/N)]]</f>
        <v>Yes</v>
      </c>
      <c r="AD680" s="52" t="str">
        <f>Table1[[#This Row],[Standard Opt/Mandatory]]</f>
        <v>Opt</v>
      </c>
      <c r="AE680" s="52" t="str">
        <f>Table1[[#This Row],[Standard code for all incident types (Y/N)]]</f>
        <v>Yes</v>
      </c>
      <c r="AF680" s="52" t="str">
        <f>Table1[[#This Row],[Standard Opt/Mandatory]]</f>
        <v>Opt</v>
      </c>
      <c r="AG680" s="52"/>
    </row>
    <row r="681" spans="1:33" ht="15" customHeight="1" x14ac:dyDescent="0.25">
      <c r="A681" s="52">
        <f t="shared" si="220"/>
        <v>5</v>
      </c>
      <c r="B681" s="52">
        <f t="shared" si="221"/>
        <v>5</v>
      </c>
      <c r="C681" s="52">
        <f t="shared" si="222"/>
        <v>1</v>
      </c>
      <c r="D681" s="52">
        <f t="shared" si="223"/>
        <v>2</v>
      </c>
      <c r="E681" s="61" t="str">
        <f t="shared" si="219"/>
        <v>5.5.1.2</v>
      </c>
      <c r="F681" s="52" t="s">
        <v>2696</v>
      </c>
      <c r="G681" s="52" t="str">
        <f t="shared" si="163"/>
        <v>5 - Root cause codes</v>
      </c>
      <c r="H681" s="52" t="s">
        <v>2717</v>
      </c>
      <c r="I681" s="52" t="str">
        <f t="shared" si="164"/>
        <v>5.5 - Education &amp; training factors</v>
      </c>
      <c r="J681" s="52" t="s">
        <v>1025</v>
      </c>
      <c r="K681" s="52" t="str">
        <f t="shared" si="165"/>
        <v>5.5.1 - Training</v>
      </c>
      <c r="L681" s="52" t="s">
        <v>1449</v>
      </c>
      <c r="M681" s="52" t="str">
        <f t="shared" si="166"/>
        <v>5.5.1.2 - Training needs not identified</v>
      </c>
      <c r="N681" s="56" t="str">
        <f t="shared" si="167"/>
        <v>Training needs not identified</v>
      </c>
      <c r="O681" s="56" t="str">
        <f>Table1[Full Reference Number]&amp;" - "&amp;Table1[Final Code level Name]</f>
        <v>5.5.1.2 - Training needs not identified</v>
      </c>
      <c r="P681" s="56"/>
      <c r="Q681" s="52" t="s">
        <v>1747</v>
      </c>
      <c r="R681" s="52" t="s">
        <v>47</v>
      </c>
      <c r="S681" s="52" t="s">
        <v>1726</v>
      </c>
      <c r="T681" s="52" t="s">
        <v>1561</v>
      </c>
      <c r="U681" s="52" t="str">
        <f>Table1[[#This Row],[Standard code for all incident types (Y/N)]]</f>
        <v>Yes</v>
      </c>
      <c r="V681" s="52" t="str">
        <f>Table1[[#This Row],[Standard Opt/Mandatory]]</f>
        <v>Opt</v>
      </c>
      <c r="W681" s="52" t="str">
        <f>Table1[[#This Row],[Standard code for all incident types (Y/N)]]</f>
        <v>Yes</v>
      </c>
      <c r="X681" s="52" t="str">
        <f>Table1[[#This Row],[Standard Opt/Mandatory]]</f>
        <v>Opt</v>
      </c>
      <c r="Y681" s="52" t="str">
        <f>Table1[[#This Row],[Standard code for all incident types (Y/N)]]</f>
        <v>Yes</v>
      </c>
      <c r="Z681" s="52" t="str">
        <f>Table1[[#This Row],[Standard Opt/Mandatory]]</f>
        <v>Opt</v>
      </c>
      <c r="AA681" s="52" t="str">
        <f>Table1[[#This Row],[Standard code for all incident types (Y/N)]]</f>
        <v>Yes</v>
      </c>
      <c r="AB681" s="52" t="str">
        <f>Table1[[#This Row],[Standard Opt/Mandatory]]</f>
        <v>Opt</v>
      </c>
      <c r="AC681" s="52" t="str">
        <f>Table1[[#This Row],[Standard code for all incident types (Y/N)]]</f>
        <v>Yes</v>
      </c>
      <c r="AD681" s="52" t="str">
        <f>Table1[[#This Row],[Standard Opt/Mandatory]]</f>
        <v>Opt</v>
      </c>
      <c r="AE681" s="52" t="str">
        <f>Table1[[#This Row],[Standard code for all incident types (Y/N)]]</f>
        <v>Yes</v>
      </c>
      <c r="AF681" s="52" t="str">
        <f>Table1[[#This Row],[Standard Opt/Mandatory]]</f>
        <v>Opt</v>
      </c>
      <c r="AG681" s="52"/>
    </row>
    <row r="682" spans="1:33" ht="15" customHeight="1" x14ac:dyDescent="0.25">
      <c r="A682" s="52">
        <f t="shared" si="220"/>
        <v>5</v>
      </c>
      <c r="B682" s="52">
        <f t="shared" si="221"/>
        <v>5</v>
      </c>
      <c r="C682" s="52">
        <f t="shared" si="222"/>
        <v>1</v>
      </c>
      <c r="D682" s="52">
        <f t="shared" si="223"/>
        <v>3</v>
      </c>
      <c r="E682" s="61" t="str">
        <f t="shared" si="219"/>
        <v>5.5.1.3</v>
      </c>
      <c r="F682" s="52" t="s">
        <v>2696</v>
      </c>
      <c r="G682" s="52" t="str">
        <f t="shared" si="163"/>
        <v>5 - Root cause codes</v>
      </c>
      <c r="H682" s="52" t="s">
        <v>2717</v>
      </c>
      <c r="I682" s="52" t="str">
        <f t="shared" si="164"/>
        <v>5.5 - Education &amp; training factors</v>
      </c>
      <c r="J682" s="52" t="s">
        <v>1025</v>
      </c>
      <c r="K682" s="52" t="str">
        <f t="shared" si="165"/>
        <v>5.5.1 - Training</v>
      </c>
      <c r="L682" s="52" t="s">
        <v>1450</v>
      </c>
      <c r="M682" s="52" t="str">
        <f t="shared" si="166"/>
        <v>5.5.1.3 - Training needs identified but not planned</v>
      </c>
      <c r="N682" s="56" t="str">
        <f t="shared" si="167"/>
        <v>Training needs identified but not planned</v>
      </c>
      <c r="O682" s="56" t="str">
        <f>Table1[Full Reference Number]&amp;" - "&amp;Table1[Final Code level Name]</f>
        <v>5.5.1.3 - Training needs identified but not planned</v>
      </c>
      <c r="P682" s="56"/>
      <c r="Q682" s="52" t="s">
        <v>1747</v>
      </c>
      <c r="R682" s="52" t="s">
        <v>47</v>
      </c>
      <c r="S682" s="52" t="s">
        <v>1726</v>
      </c>
      <c r="T682" s="52" t="s">
        <v>1561</v>
      </c>
      <c r="U682" s="52" t="str">
        <f>Table1[[#This Row],[Standard code for all incident types (Y/N)]]</f>
        <v>Yes</v>
      </c>
      <c r="V682" s="52" t="str">
        <f>Table1[[#This Row],[Standard Opt/Mandatory]]</f>
        <v>Opt</v>
      </c>
      <c r="W682" s="52" t="str">
        <f>Table1[[#This Row],[Standard code for all incident types (Y/N)]]</f>
        <v>Yes</v>
      </c>
      <c r="X682" s="52" t="str">
        <f>Table1[[#This Row],[Standard Opt/Mandatory]]</f>
        <v>Opt</v>
      </c>
      <c r="Y682" s="52" t="str">
        <f>Table1[[#This Row],[Standard code for all incident types (Y/N)]]</f>
        <v>Yes</v>
      </c>
      <c r="Z682" s="52" t="str">
        <f>Table1[[#This Row],[Standard Opt/Mandatory]]</f>
        <v>Opt</v>
      </c>
      <c r="AA682" s="52" t="str">
        <f>Table1[[#This Row],[Standard code for all incident types (Y/N)]]</f>
        <v>Yes</v>
      </c>
      <c r="AB682" s="52" t="str">
        <f>Table1[[#This Row],[Standard Opt/Mandatory]]</f>
        <v>Opt</v>
      </c>
      <c r="AC682" s="52" t="str">
        <f>Table1[[#This Row],[Standard code for all incident types (Y/N)]]</f>
        <v>Yes</v>
      </c>
      <c r="AD682" s="52" t="str">
        <f>Table1[[#This Row],[Standard Opt/Mandatory]]</f>
        <v>Opt</v>
      </c>
      <c r="AE682" s="52" t="str">
        <f>Table1[[#This Row],[Standard code for all incident types (Y/N)]]</f>
        <v>Yes</v>
      </c>
      <c r="AF682" s="52" t="str">
        <f>Table1[[#This Row],[Standard Opt/Mandatory]]</f>
        <v>Opt</v>
      </c>
      <c r="AG682" s="52"/>
    </row>
    <row r="683" spans="1:33" ht="15" customHeight="1" x14ac:dyDescent="0.25">
      <c r="A683" s="52">
        <f t="shared" si="220"/>
        <v>5</v>
      </c>
      <c r="B683" s="52">
        <f t="shared" si="221"/>
        <v>5</v>
      </c>
      <c r="C683" s="52">
        <f t="shared" si="222"/>
        <v>1</v>
      </c>
      <c r="D683" s="52">
        <f t="shared" si="223"/>
        <v>4</v>
      </c>
      <c r="E683" s="61" t="str">
        <f t="shared" si="219"/>
        <v>5.5.1.4</v>
      </c>
      <c r="F683" s="52" t="s">
        <v>2696</v>
      </c>
      <c r="G683" s="52" t="str">
        <f t="shared" si="163"/>
        <v>5 - Root cause codes</v>
      </c>
      <c r="H683" s="52" t="s">
        <v>2717</v>
      </c>
      <c r="I683" s="52" t="str">
        <f t="shared" si="164"/>
        <v>5.5 - Education &amp; training factors</v>
      </c>
      <c r="J683" s="52" t="s">
        <v>1025</v>
      </c>
      <c r="K683" s="52" t="str">
        <f t="shared" si="165"/>
        <v>5.5.1 - Training</v>
      </c>
      <c r="L683" s="52" t="s">
        <v>1451</v>
      </c>
      <c r="M683" s="52" t="str">
        <f t="shared" si="166"/>
        <v>5.5.1.4 - Training planned, but not completed</v>
      </c>
      <c r="N683" s="56" t="str">
        <f t="shared" si="167"/>
        <v>Training planned, but not completed</v>
      </c>
      <c r="O683" s="56" t="str">
        <f>Table1[Full Reference Number]&amp;" - "&amp;Table1[Final Code level Name]</f>
        <v>5.5.1.4 - Training planned, but not completed</v>
      </c>
      <c r="P683" s="56"/>
      <c r="Q683" s="52" t="s">
        <v>1747</v>
      </c>
      <c r="R683" s="52" t="s">
        <v>47</v>
      </c>
      <c r="S683" s="52" t="s">
        <v>1726</v>
      </c>
      <c r="T683" s="52" t="s">
        <v>1561</v>
      </c>
      <c r="U683" s="52" t="str">
        <f>Table1[[#This Row],[Standard code for all incident types (Y/N)]]</f>
        <v>Yes</v>
      </c>
      <c r="V683" s="52" t="str">
        <f>Table1[[#This Row],[Standard Opt/Mandatory]]</f>
        <v>Opt</v>
      </c>
      <c r="W683" s="52" t="str">
        <f>Table1[[#This Row],[Standard code for all incident types (Y/N)]]</f>
        <v>Yes</v>
      </c>
      <c r="X683" s="52" t="str">
        <f>Table1[[#This Row],[Standard Opt/Mandatory]]</f>
        <v>Opt</v>
      </c>
      <c r="Y683" s="52" t="str">
        <f>Table1[[#This Row],[Standard code for all incident types (Y/N)]]</f>
        <v>Yes</v>
      </c>
      <c r="Z683" s="52" t="str">
        <f>Table1[[#This Row],[Standard Opt/Mandatory]]</f>
        <v>Opt</v>
      </c>
      <c r="AA683" s="52" t="str">
        <f>Table1[[#This Row],[Standard code for all incident types (Y/N)]]</f>
        <v>Yes</v>
      </c>
      <c r="AB683" s="52" t="str">
        <f>Table1[[#This Row],[Standard Opt/Mandatory]]</f>
        <v>Opt</v>
      </c>
      <c r="AC683" s="52" t="str">
        <f>Table1[[#This Row],[Standard code for all incident types (Y/N)]]</f>
        <v>Yes</v>
      </c>
      <c r="AD683" s="52" t="str">
        <f>Table1[[#This Row],[Standard Opt/Mandatory]]</f>
        <v>Opt</v>
      </c>
      <c r="AE683" s="52" t="str">
        <f>Table1[[#This Row],[Standard code for all incident types (Y/N)]]</f>
        <v>Yes</v>
      </c>
      <c r="AF683" s="52" t="str">
        <f>Table1[[#This Row],[Standard Opt/Mandatory]]</f>
        <v>Opt</v>
      </c>
      <c r="AG683" s="52"/>
    </row>
    <row r="684" spans="1:33" ht="15" customHeight="1" x14ac:dyDescent="0.25">
      <c r="A684" s="52">
        <f t="shared" si="220"/>
        <v>5</v>
      </c>
      <c r="B684" s="52">
        <f t="shared" si="221"/>
        <v>5</v>
      </c>
      <c r="C684" s="52">
        <f t="shared" si="222"/>
        <v>1</v>
      </c>
      <c r="D684" s="52">
        <f t="shared" si="223"/>
        <v>5</v>
      </c>
      <c r="E684" s="61" t="str">
        <f t="shared" si="219"/>
        <v>5.5.1.5</v>
      </c>
      <c r="F684" s="52" t="s">
        <v>2696</v>
      </c>
      <c r="G684" s="52" t="str">
        <f t="shared" si="163"/>
        <v>5 - Root cause codes</v>
      </c>
      <c r="H684" s="52" t="s">
        <v>2717</v>
      </c>
      <c r="I684" s="52" t="str">
        <f t="shared" si="164"/>
        <v>5.5 - Education &amp; training factors</v>
      </c>
      <c r="J684" s="52" t="s">
        <v>1025</v>
      </c>
      <c r="K684" s="52" t="str">
        <f t="shared" si="165"/>
        <v>5.5.1 - Training</v>
      </c>
      <c r="L684" s="52" t="s">
        <v>1452</v>
      </c>
      <c r="M684" s="52" t="str">
        <f t="shared" si="166"/>
        <v>5.5.1.5 - Approved training materials / courses not available</v>
      </c>
      <c r="N684" s="56" t="str">
        <f t="shared" si="167"/>
        <v>Approved training materials / courses not available</v>
      </c>
      <c r="O684" s="56" t="str">
        <f>Table1[Full Reference Number]&amp;" - "&amp;Table1[Final Code level Name]</f>
        <v>5.5.1.5 - Approved training materials / courses not available</v>
      </c>
      <c r="P684" s="56"/>
      <c r="Q684" s="52" t="s">
        <v>1747</v>
      </c>
      <c r="R684" s="52" t="s">
        <v>47</v>
      </c>
      <c r="S684" s="52" t="s">
        <v>1726</v>
      </c>
      <c r="T684" s="52" t="s">
        <v>1561</v>
      </c>
      <c r="U684" s="52" t="str">
        <f>Table1[[#This Row],[Standard code for all incident types (Y/N)]]</f>
        <v>Yes</v>
      </c>
      <c r="V684" s="52" t="str">
        <f>Table1[[#This Row],[Standard Opt/Mandatory]]</f>
        <v>Opt</v>
      </c>
      <c r="W684" s="52" t="str">
        <f>Table1[[#This Row],[Standard code for all incident types (Y/N)]]</f>
        <v>Yes</v>
      </c>
      <c r="X684" s="52" t="str">
        <f>Table1[[#This Row],[Standard Opt/Mandatory]]</f>
        <v>Opt</v>
      </c>
      <c r="Y684" s="52" t="str">
        <f>Table1[[#This Row],[Standard code for all incident types (Y/N)]]</f>
        <v>Yes</v>
      </c>
      <c r="Z684" s="52" t="str">
        <f>Table1[[#This Row],[Standard Opt/Mandatory]]</f>
        <v>Opt</v>
      </c>
      <c r="AA684" s="52" t="str">
        <f>Table1[[#This Row],[Standard code for all incident types (Y/N)]]</f>
        <v>Yes</v>
      </c>
      <c r="AB684" s="52" t="str">
        <f>Table1[[#This Row],[Standard Opt/Mandatory]]</f>
        <v>Opt</v>
      </c>
      <c r="AC684" s="52" t="str">
        <f>Table1[[#This Row],[Standard code for all incident types (Y/N)]]</f>
        <v>Yes</v>
      </c>
      <c r="AD684" s="52" t="str">
        <f>Table1[[#This Row],[Standard Opt/Mandatory]]</f>
        <v>Opt</v>
      </c>
      <c r="AE684" s="52" t="str">
        <f>Table1[[#This Row],[Standard code for all incident types (Y/N)]]</f>
        <v>Yes</v>
      </c>
      <c r="AF684" s="52" t="str">
        <f>Table1[[#This Row],[Standard Opt/Mandatory]]</f>
        <v>Opt</v>
      </c>
      <c r="AG684" s="52"/>
    </row>
    <row r="685" spans="1:33" ht="15" customHeight="1" x14ac:dyDescent="0.25">
      <c r="A685" s="52">
        <f t="shared" si="220"/>
        <v>5</v>
      </c>
      <c r="B685" s="52">
        <f t="shared" si="221"/>
        <v>5</v>
      </c>
      <c r="C685" s="52">
        <f t="shared" si="222"/>
        <v>2</v>
      </c>
      <c r="D685" s="52" t="str">
        <f t="shared" si="223"/>
        <v/>
      </c>
      <c r="E685" s="61" t="str">
        <f t="shared" si="219"/>
        <v>5.5.2</v>
      </c>
      <c r="F685" s="52" t="s">
        <v>2696</v>
      </c>
      <c r="G685" s="52" t="str">
        <f t="shared" si="163"/>
        <v>5 - Root cause codes</v>
      </c>
      <c r="H685" s="52" t="s">
        <v>2717</v>
      </c>
      <c r="I685" s="52" t="str">
        <f t="shared" si="164"/>
        <v>5.5 - Education &amp; training factors</v>
      </c>
      <c r="J685" s="52" t="s">
        <v>1032</v>
      </c>
      <c r="K685" s="52" t="str">
        <f t="shared" si="165"/>
        <v>5.5.2 - Competence</v>
      </c>
      <c r="L685" s="52"/>
      <c r="M685" s="52" t="str">
        <f t="shared" si="166"/>
        <v/>
      </c>
      <c r="N685" s="56" t="str">
        <f t="shared" si="167"/>
        <v>Competence</v>
      </c>
      <c r="O685" s="56" t="str">
        <f>Table1[Full Reference Number]&amp;" - "&amp;Table1[Final Code level Name]</f>
        <v>5.5.2 - Competence</v>
      </c>
      <c r="P685" s="56"/>
      <c r="Q685" s="52" t="s">
        <v>1747</v>
      </c>
      <c r="R685" s="52" t="s">
        <v>47</v>
      </c>
      <c r="S685" s="52" t="s">
        <v>1726</v>
      </c>
      <c r="T685" s="52" t="s">
        <v>1561</v>
      </c>
      <c r="U685" s="52" t="str">
        <f>Table1[[#This Row],[Standard code for all incident types (Y/N)]]</f>
        <v>Yes</v>
      </c>
      <c r="V685" s="52" t="str">
        <f>Table1[[#This Row],[Standard Opt/Mandatory]]</f>
        <v>Opt</v>
      </c>
      <c r="W685" s="52" t="str">
        <f>Table1[[#This Row],[Standard code for all incident types (Y/N)]]</f>
        <v>Yes</v>
      </c>
      <c r="X685" s="52" t="str">
        <f>Table1[[#This Row],[Standard Opt/Mandatory]]</f>
        <v>Opt</v>
      </c>
      <c r="Y685" s="52" t="str">
        <f>Table1[[#This Row],[Standard code for all incident types (Y/N)]]</f>
        <v>Yes</v>
      </c>
      <c r="Z685" s="52" t="str">
        <f>Table1[[#This Row],[Standard Opt/Mandatory]]</f>
        <v>Opt</v>
      </c>
      <c r="AA685" s="52" t="str">
        <f>Table1[[#This Row],[Standard code for all incident types (Y/N)]]</f>
        <v>Yes</v>
      </c>
      <c r="AB685" s="52" t="str">
        <f>Table1[[#This Row],[Standard Opt/Mandatory]]</f>
        <v>Opt</v>
      </c>
      <c r="AC685" s="52" t="str">
        <f>Table1[[#This Row],[Standard code for all incident types (Y/N)]]</f>
        <v>Yes</v>
      </c>
      <c r="AD685" s="52" t="str">
        <f>Table1[[#This Row],[Standard Opt/Mandatory]]</f>
        <v>Opt</v>
      </c>
      <c r="AE685" s="52" t="str">
        <f>Table1[[#This Row],[Standard code for all incident types (Y/N)]]</f>
        <v>Yes</v>
      </c>
      <c r="AF685" s="52" t="str">
        <f>Table1[[#This Row],[Standard Opt/Mandatory]]</f>
        <v>Opt</v>
      </c>
      <c r="AG685" s="52"/>
    </row>
    <row r="686" spans="1:33" ht="15" customHeight="1" x14ac:dyDescent="0.25">
      <c r="A686" s="52">
        <f t="shared" si="220"/>
        <v>5</v>
      </c>
      <c r="B686" s="52">
        <f t="shared" si="221"/>
        <v>5</v>
      </c>
      <c r="C686" s="52">
        <f t="shared" si="222"/>
        <v>2</v>
      </c>
      <c r="D686" s="52">
        <f t="shared" si="223"/>
        <v>1</v>
      </c>
      <c r="E686" s="61" t="str">
        <f t="shared" si="219"/>
        <v>5.5.2.1</v>
      </c>
      <c r="F686" s="52" t="s">
        <v>2696</v>
      </c>
      <c r="G686" s="52" t="str">
        <f t="shared" si="163"/>
        <v>5 - Root cause codes</v>
      </c>
      <c r="H686" s="52" t="s">
        <v>2717</v>
      </c>
      <c r="I686" s="52" t="str">
        <f t="shared" si="164"/>
        <v>5.5 - Education &amp; training factors</v>
      </c>
      <c r="J686" s="52" t="s">
        <v>1032</v>
      </c>
      <c r="K686" s="52" t="str">
        <f t="shared" si="165"/>
        <v>5.5.2 - Competence</v>
      </c>
      <c r="L686" s="52" t="s">
        <v>1453</v>
      </c>
      <c r="M686" s="52" t="str">
        <f t="shared" si="166"/>
        <v>5.5.2.1 - Competence not validated after training</v>
      </c>
      <c r="N686" s="56" t="str">
        <f t="shared" si="167"/>
        <v>Competence not validated after training</v>
      </c>
      <c r="O686" s="56" t="str">
        <f>Table1[Full Reference Number]&amp;" - "&amp;Table1[Final Code level Name]</f>
        <v>5.5.2.1 - Competence not validated after training</v>
      </c>
      <c r="P686" s="56"/>
      <c r="Q686" s="52" t="s">
        <v>1747</v>
      </c>
      <c r="R686" s="52" t="s">
        <v>47</v>
      </c>
      <c r="S686" s="52" t="s">
        <v>1726</v>
      </c>
      <c r="T686" s="52" t="s">
        <v>1561</v>
      </c>
      <c r="U686" s="52" t="str">
        <f>Table1[[#This Row],[Standard code for all incident types (Y/N)]]</f>
        <v>Yes</v>
      </c>
      <c r="V686" s="52" t="str">
        <f>Table1[[#This Row],[Standard Opt/Mandatory]]</f>
        <v>Opt</v>
      </c>
      <c r="W686" s="52" t="str">
        <f>Table1[[#This Row],[Standard code for all incident types (Y/N)]]</f>
        <v>Yes</v>
      </c>
      <c r="X686" s="52" t="str">
        <f>Table1[[#This Row],[Standard Opt/Mandatory]]</f>
        <v>Opt</v>
      </c>
      <c r="Y686" s="52" t="str">
        <f>Table1[[#This Row],[Standard code for all incident types (Y/N)]]</f>
        <v>Yes</v>
      </c>
      <c r="Z686" s="52" t="str">
        <f>Table1[[#This Row],[Standard Opt/Mandatory]]</f>
        <v>Opt</v>
      </c>
      <c r="AA686" s="52" t="str">
        <f>Table1[[#This Row],[Standard code for all incident types (Y/N)]]</f>
        <v>Yes</v>
      </c>
      <c r="AB686" s="52" t="str">
        <f>Table1[[#This Row],[Standard Opt/Mandatory]]</f>
        <v>Opt</v>
      </c>
      <c r="AC686" s="52" t="str">
        <f>Table1[[#This Row],[Standard code for all incident types (Y/N)]]</f>
        <v>Yes</v>
      </c>
      <c r="AD686" s="52" t="str">
        <f>Table1[[#This Row],[Standard Opt/Mandatory]]</f>
        <v>Opt</v>
      </c>
      <c r="AE686" s="52" t="str">
        <f>Table1[[#This Row],[Standard code for all incident types (Y/N)]]</f>
        <v>Yes</v>
      </c>
      <c r="AF686" s="52" t="str">
        <f>Table1[[#This Row],[Standard Opt/Mandatory]]</f>
        <v>Opt</v>
      </c>
      <c r="AG686" s="52"/>
    </row>
    <row r="687" spans="1:33" ht="15" customHeight="1" x14ac:dyDescent="0.25">
      <c r="A687" s="52">
        <f t="shared" si="220"/>
        <v>5</v>
      </c>
      <c r="B687" s="52">
        <f t="shared" si="221"/>
        <v>5</v>
      </c>
      <c r="C687" s="52">
        <f t="shared" si="222"/>
        <v>2</v>
      </c>
      <c r="D687" s="52">
        <f t="shared" si="223"/>
        <v>2</v>
      </c>
      <c r="E687" s="61" t="str">
        <f t="shared" si="219"/>
        <v>5.5.2.2</v>
      </c>
      <c r="F687" s="52" t="s">
        <v>2696</v>
      </c>
      <c r="G687" s="52" t="str">
        <f t="shared" si="163"/>
        <v>5 - Root cause codes</v>
      </c>
      <c r="H687" s="52" t="s">
        <v>2717</v>
      </c>
      <c r="I687" s="52" t="str">
        <f t="shared" si="164"/>
        <v>5.5 - Education &amp; training factors</v>
      </c>
      <c r="J687" s="52" t="s">
        <v>1032</v>
      </c>
      <c r="K687" s="52" t="str">
        <f t="shared" si="165"/>
        <v>5.5.2 - Competence</v>
      </c>
      <c r="L687" s="52" t="s">
        <v>1454</v>
      </c>
      <c r="M687" s="52" t="str">
        <f t="shared" si="166"/>
        <v>5.5.2.2 - Impaired / poor judgement</v>
      </c>
      <c r="N687" s="56" t="str">
        <f t="shared" si="167"/>
        <v>Impaired / poor judgement</v>
      </c>
      <c r="O687" s="56" t="str">
        <f>Table1[Full Reference Number]&amp;" - "&amp;Table1[Final Code level Name]</f>
        <v>5.5.2.2 - Impaired / poor judgement</v>
      </c>
      <c r="P687" s="56"/>
      <c r="Q687" s="52" t="s">
        <v>1747</v>
      </c>
      <c r="R687" s="52" t="s">
        <v>47</v>
      </c>
      <c r="S687" s="52" t="s">
        <v>1726</v>
      </c>
      <c r="T687" s="52" t="s">
        <v>1561</v>
      </c>
      <c r="U687" s="52" t="str">
        <f>Table1[[#This Row],[Standard code for all incident types (Y/N)]]</f>
        <v>Yes</v>
      </c>
      <c r="V687" s="52" t="str">
        <f>Table1[[#This Row],[Standard Opt/Mandatory]]</f>
        <v>Opt</v>
      </c>
      <c r="W687" s="52" t="str">
        <f>Table1[[#This Row],[Standard code for all incident types (Y/N)]]</f>
        <v>Yes</v>
      </c>
      <c r="X687" s="52" t="str">
        <f>Table1[[#This Row],[Standard Opt/Mandatory]]</f>
        <v>Opt</v>
      </c>
      <c r="Y687" s="52" t="str">
        <f>Table1[[#This Row],[Standard code for all incident types (Y/N)]]</f>
        <v>Yes</v>
      </c>
      <c r="Z687" s="52" t="str">
        <f>Table1[[#This Row],[Standard Opt/Mandatory]]</f>
        <v>Opt</v>
      </c>
      <c r="AA687" s="52" t="str">
        <f>Table1[[#This Row],[Standard code for all incident types (Y/N)]]</f>
        <v>Yes</v>
      </c>
      <c r="AB687" s="52" t="str">
        <f>Table1[[#This Row],[Standard Opt/Mandatory]]</f>
        <v>Opt</v>
      </c>
      <c r="AC687" s="52" t="str">
        <f>Table1[[#This Row],[Standard code for all incident types (Y/N)]]</f>
        <v>Yes</v>
      </c>
      <c r="AD687" s="52" t="str">
        <f>Table1[[#This Row],[Standard Opt/Mandatory]]</f>
        <v>Opt</v>
      </c>
      <c r="AE687" s="52" t="str">
        <f>Table1[[#This Row],[Standard code for all incident types (Y/N)]]</f>
        <v>Yes</v>
      </c>
      <c r="AF687" s="52" t="str">
        <f>Table1[[#This Row],[Standard Opt/Mandatory]]</f>
        <v>Opt</v>
      </c>
      <c r="AG687" s="52"/>
    </row>
    <row r="688" spans="1:33" ht="15" customHeight="1" x14ac:dyDescent="0.25">
      <c r="A688" s="52">
        <f t="shared" si="220"/>
        <v>5</v>
      </c>
      <c r="B688" s="52">
        <f t="shared" si="221"/>
        <v>5</v>
      </c>
      <c r="C688" s="52">
        <f t="shared" si="222"/>
        <v>2</v>
      </c>
      <c r="D688" s="52">
        <f t="shared" si="223"/>
        <v>3</v>
      </c>
      <c r="E688" s="61" t="str">
        <f t="shared" si="219"/>
        <v>5.5.2.3</v>
      </c>
      <c r="F688" s="52" t="s">
        <v>2696</v>
      </c>
      <c r="G688" s="52" t="str">
        <f t="shared" si="163"/>
        <v>5 - Root cause codes</v>
      </c>
      <c r="H688" s="52" t="s">
        <v>2717</v>
      </c>
      <c r="I688" s="52" t="str">
        <f t="shared" si="164"/>
        <v>5.5 - Education &amp; training factors</v>
      </c>
      <c r="J688" s="52" t="s">
        <v>1032</v>
      </c>
      <c r="K688" s="52" t="str">
        <f t="shared" si="165"/>
        <v>5.5.2 - Competence</v>
      </c>
      <c r="L688" s="52" t="s">
        <v>2876</v>
      </c>
      <c r="M688" s="52" t="str">
        <f t="shared" si="166"/>
        <v>5.5.2.3 - Health / stress related lapse</v>
      </c>
      <c r="N688" s="56" t="str">
        <f t="shared" si="167"/>
        <v>Health / stress related lapse</v>
      </c>
      <c r="O688" s="56" t="str">
        <f>Table1[Full Reference Number]&amp;" - "&amp;Table1[Final Code level Name]</f>
        <v>5.5.2.3 - Health / stress related lapse</v>
      </c>
      <c r="P688" s="56"/>
      <c r="Q688" s="52" t="s">
        <v>1747</v>
      </c>
      <c r="R688" s="52" t="s">
        <v>47</v>
      </c>
      <c r="S688" s="52" t="s">
        <v>1726</v>
      </c>
      <c r="T688" s="52" t="s">
        <v>1561</v>
      </c>
      <c r="U688" s="52" t="str">
        <f>Table1[[#This Row],[Standard code for all incident types (Y/N)]]</f>
        <v>Yes</v>
      </c>
      <c r="V688" s="52" t="str">
        <f>Table1[[#This Row],[Standard Opt/Mandatory]]</f>
        <v>Opt</v>
      </c>
      <c r="W688" s="52" t="str">
        <f>Table1[[#This Row],[Standard code for all incident types (Y/N)]]</f>
        <v>Yes</v>
      </c>
      <c r="X688" s="52" t="str">
        <f>Table1[[#This Row],[Standard Opt/Mandatory]]</f>
        <v>Opt</v>
      </c>
      <c r="Y688" s="52" t="str">
        <f>Table1[[#This Row],[Standard code for all incident types (Y/N)]]</f>
        <v>Yes</v>
      </c>
      <c r="Z688" s="52" t="str">
        <f>Table1[[#This Row],[Standard Opt/Mandatory]]</f>
        <v>Opt</v>
      </c>
      <c r="AA688" s="52" t="str">
        <f>Table1[[#This Row],[Standard code for all incident types (Y/N)]]</f>
        <v>Yes</v>
      </c>
      <c r="AB688" s="52" t="str">
        <f>Table1[[#This Row],[Standard Opt/Mandatory]]</f>
        <v>Opt</v>
      </c>
      <c r="AC688" s="52" t="str">
        <f>Table1[[#This Row],[Standard code for all incident types (Y/N)]]</f>
        <v>Yes</v>
      </c>
      <c r="AD688" s="52" t="str">
        <f>Table1[[#This Row],[Standard Opt/Mandatory]]</f>
        <v>Opt</v>
      </c>
      <c r="AE688" s="52" t="str">
        <f>Table1[[#This Row],[Standard code for all incident types (Y/N)]]</f>
        <v>Yes</v>
      </c>
      <c r="AF688" s="52" t="str">
        <f>Table1[[#This Row],[Standard Opt/Mandatory]]</f>
        <v>Opt</v>
      </c>
      <c r="AG688" s="52"/>
    </row>
    <row r="689" spans="1:33" ht="15" customHeight="1" x14ac:dyDescent="0.25">
      <c r="A689" s="52">
        <f t="shared" si="220"/>
        <v>5</v>
      </c>
      <c r="B689" s="52">
        <f t="shared" si="221"/>
        <v>5</v>
      </c>
      <c r="C689" s="52">
        <f t="shared" si="222"/>
        <v>3</v>
      </c>
      <c r="D689" s="52" t="str">
        <f t="shared" si="223"/>
        <v/>
      </c>
      <c r="E689" s="61" t="str">
        <f t="shared" si="219"/>
        <v>5.5.3</v>
      </c>
      <c r="F689" s="52" t="s">
        <v>2696</v>
      </c>
      <c r="G689" s="52" t="str">
        <f t="shared" si="163"/>
        <v>5 - Root cause codes</v>
      </c>
      <c r="H689" s="52" t="s">
        <v>2717</v>
      </c>
      <c r="I689" s="52" t="str">
        <f t="shared" si="164"/>
        <v>5.5 - Education &amp; training factors</v>
      </c>
      <c r="J689" s="52" t="s">
        <v>1040</v>
      </c>
      <c r="K689" s="52" t="str">
        <f t="shared" si="165"/>
        <v>5.5.3 - Skills</v>
      </c>
      <c r="L689" s="52"/>
      <c r="M689" s="52" t="str">
        <f t="shared" si="166"/>
        <v/>
      </c>
      <c r="N689" s="56" t="str">
        <f t="shared" si="167"/>
        <v>Skills</v>
      </c>
      <c r="O689" s="56" t="str">
        <f>Table1[Full Reference Number]&amp;" - "&amp;Table1[Final Code level Name]</f>
        <v>5.5.3 - Skills</v>
      </c>
      <c r="P689" s="56"/>
      <c r="Q689" s="52" t="s">
        <v>1747</v>
      </c>
      <c r="R689" s="52" t="s">
        <v>47</v>
      </c>
      <c r="S689" s="52" t="s">
        <v>1726</v>
      </c>
      <c r="T689" s="52" t="s">
        <v>1561</v>
      </c>
      <c r="U689" s="52" t="str">
        <f>Table1[[#This Row],[Standard code for all incident types (Y/N)]]</f>
        <v>Yes</v>
      </c>
      <c r="V689" s="52" t="str">
        <f>Table1[[#This Row],[Standard Opt/Mandatory]]</f>
        <v>Opt</v>
      </c>
      <c r="W689" s="52" t="str">
        <f>Table1[[#This Row],[Standard code for all incident types (Y/N)]]</f>
        <v>Yes</v>
      </c>
      <c r="X689" s="52" t="str">
        <f>Table1[[#This Row],[Standard Opt/Mandatory]]</f>
        <v>Opt</v>
      </c>
      <c r="Y689" s="52" t="str">
        <f>Table1[[#This Row],[Standard code for all incident types (Y/N)]]</f>
        <v>Yes</v>
      </c>
      <c r="Z689" s="52" t="str">
        <f>Table1[[#This Row],[Standard Opt/Mandatory]]</f>
        <v>Opt</v>
      </c>
      <c r="AA689" s="52" t="str">
        <f>Table1[[#This Row],[Standard code for all incident types (Y/N)]]</f>
        <v>Yes</v>
      </c>
      <c r="AB689" s="52" t="str">
        <f>Table1[[#This Row],[Standard Opt/Mandatory]]</f>
        <v>Opt</v>
      </c>
      <c r="AC689" s="52" t="str">
        <f>Table1[[#This Row],[Standard code for all incident types (Y/N)]]</f>
        <v>Yes</v>
      </c>
      <c r="AD689" s="52" t="str">
        <f>Table1[[#This Row],[Standard Opt/Mandatory]]</f>
        <v>Opt</v>
      </c>
      <c r="AE689" s="52" t="str">
        <f>Table1[[#This Row],[Standard code for all incident types (Y/N)]]</f>
        <v>Yes</v>
      </c>
      <c r="AF689" s="52" t="str">
        <f>Table1[[#This Row],[Standard Opt/Mandatory]]</f>
        <v>Opt</v>
      </c>
      <c r="AG689" s="52"/>
    </row>
    <row r="690" spans="1:33" ht="15" customHeight="1" x14ac:dyDescent="0.25">
      <c r="A690" s="52">
        <f t="shared" si="220"/>
        <v>5</v>
      </c>
      <c r="B690" s="52">
        <f t="shared" si="221"/>
        <v>5</v>
      </c>
      <c r="C690" s="52">
        <f t="shared" si="222"/>
        <v>3</v>
      </c>
      <c r="D690" s="52">
        <f t="shared" si="223"/>
        <v>1</v>
      </c>
      <c r="E690" s="61" t="str">
        <f t="shared" si="219"/>
        <v>5.5.3.1</v>
      </c>
      <c r="F690" s="52" t="s">
        <v>2696</v>
      </c>
      <c r="G690" s="52" t="str">
        <f t="shared" si="163"/>
        <v>5 - Root cause codes</v>
      </c>
      <c r="H690" s="52" t="s">
        <v>2717</v>
      </c>
      <c r="I690" s="52" t="str">
        <f t="shared" si="164"/>
        <v>5.5 - Education &amp; training factors</v>
      </c>
      <c r="J690" s="52" t="s">
        <v>1040</v>
      </c>
      <c r="K690" s="52" t="str">
        <f t="shared" si="165"/>
        <v>5.5.3 - Skills</v>
      </c>
      <c r="L690" s="52" t="s">
        <v>1456</v>
      </c>
      <c r="M690" s="52" t="str">
        <f t="shared" si="166"/>
        <v>5.5.3.1 - Skill based slips/lapses (e.g. error in executing procedure)</v>
      </c>
      <c r="N690" s="56" t="str">
        <f t="shared" si="167"/>
        <v>Skill based slips/lapses (e.g. error in executing procedure)</v>
      </c>
      <c r="O690" s="56" t="str">
        <f>Table1[Full Reference Number]&amp;" - "&amp;Table1[Final Code level Name]</f>
        <v>5.5.3.1 - Skill based slips/lapses (e.g. error in executing procedure)</v>
      </c>
      <c r="P690" s="56"/>
      <c r="Q690" s="52" t="s">
        <v>1747</v>
      </c>
      <c r="R690" s="52" t="s">
        <v>47</v>
      </c>
      <c r="S690" s="52" t="s">
        <v>1726</v>
      </c>
      <c r="T690" s="52" t="s">
        <v>1561</v>
      </c>
      <c r="U690" s="52" t="str">
        <f>Table1[[#This Row],[Standard code for all incident types (Y/N)]]</f>
        <v>Yes</v>
      </c>
      <c r="V690" s="52" t="str">
        <f>Table1[[#This Row],[Standard Opt/Mandatory]]</f>
        <v>Opt</v>
      </c>
      <c r="W690" s="52" t="str">
        <f>Table1[[#This Row],[Standard code for all incident types (Y/N)]]</f>
        <v>Yes</v>
      </c>
      <c r="X690" s="52" t="str">
        <f>Table1[[#This Row],[Standard Opt/Mandatory]]</f>
        <v>Opt</v>
      </c>
      <c r="Y690" s="52" t="str">
        <f>Table1[[#This Row],[Standard code for all incident types (Y/N)]]</f>
        <v>Yes</v>
      </c>
      <c r="Z690" s="52" t="str">
        <f>Table1[[#This Row],[Standard Opt/Mandatory]]</f>
        <v>Opt</v>
      </c>
      <c r="AA690" s="52" t="str">
        <f>Table1[[#This Row],[Standard code for all incident types (Y/N)]]</f>
        <v>Yes</v>
      </c>
      <c r="AB690" s="52" t="str">
        <f>Table1[[#This Row],[Standard Opt/Mandatory]]</f>
        <v>Opt</v>
      </c>
      <c r="AC690" s="52" t="str">
        <f>Table1[[#This Row],[Standard code for all incident types (Y/N)]]</f>
        <v>Yes</v>
      </c>
      <c r="AD690" s="52" t="str">
        <f>Table1[[#This Row],[Standard Opt/Mandatory]]</f>
        <v>Opt</v>
      </c>
      <c r="AE690" s="52" t="str">
        <f>Table1[[#This Row],[Standard code for all incident types (Y/N)]]</f>
        <v>Yes</v>
      </c>
      <c r="AF690" s="52" t="str">
        <f>Table1[[#This Row],[Standard Opt/Mandatory]]</f>
        <v>Opt</v>
      </c>
      <c r="AG690" s="52"/>
    </row>
    <row r="691" spans="1:33" ht="15" customHeight="1" x14ac:dyDescent="0.25">
      <c r="A691" s="52">
        <f t="shared" si="220"/>
        <v>5</v>
      </c>
      <c r="B691" s="52">
        <f t="shared" si="221"/>
        <v>5</v>
      </c>
      <c r="C691" s="52">
        <f t="shared" si="222"/>
        <v>3</v>
      </c>
      <c r="D691" s="52">
        <f t="shared" si="223"/>
        <v>2</v>
      </c>
      <c r="E691" s="61" t="str">
        <f t="shared" si="219"/>
        <v>5.5.3.2</v>
      </c>
      <c r="F691" s="52" t="s">
        <v>2696</v>
      </c>
      <c r="G691" s="52" t="str">
        <f t="shared" si="163"/>
        <v>5 - Root cause codes</v>
      </c>
      <c r="H691" s="52" t="s">
        <v>2717</v>
      </c>
      <c r="I691" s="52" t="str">
        <f t="shared" si="164"/>
        <v>5.5 - Education &amp; training factors</v>
      </c>
      <c r="J691" s="52" t="s">
        <v>1040</v>
      </c>
      <c r="K691" s="52" t="str">
        <f t="shared" si="165"/>
        <v>5.5.3 - Skills</v>
      </c>
      <c r="L691" s="52" t="s">
        <v>1457</v>
      </c>
      <c r="M691" s="52" t="str">
        <f t="shared" si="166"/>
        <v>5.5.3.2 - Rule-based mistakes (e.g. application of wrong procedure)</v>
      </c>
      <c r="N691" s="56" t="str">
        <f t="shared" si="167"/>
        <v>Rule-based mistakes (e.g. application of wrong procedure)</v>
      </c>
      <c r="O691" s="56" t="str">
        <f>Table1[Full Reference Number]&amp;" - "&amp;Table1[Final Code level Name]</f>
        <v>5.5.3.2 - Rule-based mistakes (e.g. application of wrong procedure)</v>
      </c>
      <c r="P691" s="56"/>
      <c r="Q691" s="52" t="s">
        <v>1747</v>
      </c>
      <c r="R691" s="52" t="s">
        <v>47</v>
      </c>
      <c r="S691" s="52" t="s">
        <v>1726</v>
      </c>
      <c r="T691" s="52" t="s">
        <v>1561</v>
      </c>
      <c r="U691" s="52" t="str">
        <f>Table1[[#This Row],[Standard code for all incident types (Y/N)]]</f>
        <v>Yes</v>
      </c>
      <c r="V691" s="52" t="str">
        <f>Table1[[#This Row],[Standard Opt/Mandatory]]</f>
        <v>Opt</v>
      </c>
      <c r="W691" s="52" t="str">
        <f>Table1[[#This Row],[Standard code for all incident types (Y/N)]]</f>
        <v>Yes</v>
      </c>
      <c r="X691" s="52" t="str">
        <f>Table1[[#This Row],[Standard Opt/Mandatory]]</f>
        <v>Opt</v>
      </c>
      <c r="Y691" s="52" t="str">
        <f>Table1[[#This Row],[Standard code for all incident types (Y/N)]]</f>
        <v>Yes</v>
      </c>
      <c r="Z691" s="52" t="str">
        <f>Table1[[#This Row],[Standard Opt/Mandatory]]</f>
        <v>Opt</v>
      </c>
      <c r="AA691" s="52" t="str">
        <f>Table1[[#This Row],[Standard code for all incident types (Y/N)]]</f>
        <v>Yes</v>
      </c>
      <c r="AB691" s="52" t="str">
        <f>Table1[[#This Row],[Standard Opt/Mandatory]]</f>
        <v>Opt</v>
      </c>
      <c r="AC691" s="52" t="str">
        <f>Table1[[#This Row],[Standard code for all incident types (Y/N)]]</f>
        <v>Yes</v>
      </c>
      <c r="AD691" s="52" t="str">
        <f>Table1[[#This Row],[Standard Opt/Mandatory]]</f>
        <v>Opt</v>
      </c>
      <c r="AE691" s="52" t="str">
        <f>Table1[[#This Row],[Standard code for all incident types (Y/N)]]</f>
        <v>Yes</v>
      </c>
      <c r="AF691" s="52" t="str">
        <f>Table1[[#This Row],[Standard Opt/Mandatory]]</f>
        <v>Opt</v>
      </c>
      <c r="AG691" s="52"/>
    </row>
    <row r="692" spans="1:33" ht="15" customHeight="1" x14ac:dyDescent="0.25">
      <c r="A692" s="52">
        <f t="shared" si="220"/>
        <v>5</v>
      </c>
      <c r="B692" s="52">
        <f t="shared" si="221"/>
        <v>5</v>
      </c>
      <c r="C692" s="52">
        <f t="shared" si="222"/>
        <v>3</v>
      </c>
      <c r="D692" s="52">
        <f t="shared" si="223"/>
        <v>3</v>
      </c>
      <c r="E692" s="61" t="str">
        <f t="shared" si="219"/>
        <v>5.5.3.3</v>
      </c>
      <c r="F692" s="52" t="s">
        <v>2696</v>
      </c>
      <c r="G692" s="52" t="str">
        <f t="shared" ref="G692:G724" si="224">A692&amp;" - "&amp;F692</f>
        <v>5 - Root cause codes</v>
      </c>
      <c r="H692" s="52" t="s">
        <v>2717</v>
      </c>
      <c r="I692" s="52" t="str">
        <f t="shared" ref="I692:I724" si="225">IF(B692="","",A692&amp;"."&amp;B692&amp;" - "&amp;H692)</f>
        <v>5.5 - Education &amp; training factors</v>
      </c>
      <c r="J692" s="52" t="s">
        <v>1040</v>
      </c>
      <c r="K692" s="52" t="str">
        <f t="shared" ref="K692:K724" si="226">IF(C692="","",A692&amp;"."&amp;B692&amp;"."&amp;C692&amp;" - "&amp;J692)</f>
        <v>5.5.3 - Skills</v>
      </c>
      <c r="L692" s="52" t="s">
        <v>1458</v>
      </c>
      <c r="M692" s="52" t="str">
        <f t="shared" ref="M692:M724" si="227">IF(D692="","",A692&amp;"."&amp;B692&amp;"."&amp;C692&amp;"."&amp;D692&amp;" - "&amp;L692)</f>
        <v>5.5.3.3 - Knowledge-based mistakes (e.g. unaware of multiple dosage regimes for specific condition)</v>
      </c>
      <c r="N692" s="56" t="str">
        <f t="shared" ref="N692:N724" si="228">IF(NOT(ISBLANK(L692)),L692,
IF(NOT(ISBLANK(J692)),J692,
IF(NOT(ISBLANK(H692)),H692,
IF(NOT(ISBLANK(F692)),F692))))</f>
        <v>Knowledge-based mistakes (e.g. unaware of multiple dosage regimes for specific condition)</v>
      </c>
      <c r="O692" s="56" t="str">
        <f>Table1[Full Reference Number]&amp;" - "&amp;Table1[Final Code level Name]</f>
        <v>5.5.3.3 - Knowledge-based mistakes (e.g. unaware of multiple dosage regimes for specific condition)</v>
      </c>
      <c r="P692" s="56"/>
      <c r="Q692" s="52" t="s">
        <v>1747</v>
      </c>
      <c r="R692" s="52" t="s">
        <v>47</v>
      </c>
      <c r="S692" s="52" t="s">
        <v>1726</v>
      </c>
      <c r="T692" s="52" t="s">
        <v>1561</v>
      </c>
      <c r="U692" s="52" t="str">
        <f>Table1[[#This Row],[Standard code for all incident types (Y/N)]]</f>
        <v>Yes</v>
      </c>
      <c r="V692" s="52" t="str">
        <f>Table1[[#This Row],[Standard Opt/Mandatory]]</f>
        <v>Opt</v>
      </c>
      <c r="W692" s="52" t="str">
        <f>Table1[[#This Row],[Standard code for all incident types (Y/N)]]</f>
        <v>Yes</v>
      </c>
      <c r="X692" s="52" t="str">
        <f>Table1[[#This Row],[Standard Opt/Mandatory]]</f>
        <v>Opt</v>
      </c>
      <c r="Y692" s="52" t="str">
        <f>Table1[[#This Row],[Standard code for all incident types (Y/N)]]</f>
        <v>Yes</v>
      </c>
      <c r="Z692" s="52" t="str">
        <f>Table1[[#This Row],[Standard Opt/Mandatory]]</f>
        <v>Opt</v>
      </c>
      <c r="AA692" s="52" t="str">
        <f>Table1[[#This Row],[Standard code for all incident types (Y/N)]]</f>
        <v>Yes</v>
      </c>
      <c r="AB692" s="52" t="str">
        <f>Table1[[#This Row],[Standard Opt/Mandatory]]</f>
        <v>Opt</v>
      </c>
      <c r="AC692" s="52" t="str">
        <f>Table1[[#This Row],[Standard code for all incident types (Y/N)]]</f>
        <v>Yes</v>
      </c>
      <c r="AD692" s="52" t="str">
        <f>Table1[[#This Row],[Standard Opt/Mandatory]]</f>
        <v>Opt</v>
      </c>
      <c r="AE692" s="52" t="str">
        <f>Table1[[#This Row],[Standard code for all incident types (Y/N)]]</f>
        <v>Yes</v>
      </c>
      <c r="AF692" s="52" t="str">
        <f>Table1[[#This Row],[Standard Opt/Mandatory]]</f>
        <v>Opt</v>
      </c>
      <c r="AG692" s="52"/>
    </row>
    <row r="693" spans="1:33" ht="15" customHeight="1" x14ac:dyDescent="0.25">
      <c r="A693" s="52">
        <f t="shared" si="220"/>
        <v>5</v>
      </c>
      <c r="B693" s="52">
        <f t="shared" si="221"/>
        <v>6</v>
      </c>
      <c r="C693" s="52" t="str">
        <f t="shared" si="222"/>
        <v/>
      </c>
      <c r="D693" s="52" t="str">
        <f t="shared" si="223"/>
        <v/>
      </c>
      <c r="E693" s="61" t="str">
        <f t="shared" si="219"/>
        <v>5.6</v>
      </c>
      <c r="F693" s="52" t="s">
        <v>2696</v>
      </c>
      <c r="G693" s="52" t="str">
        <f t="shared" si="224"/>
        <v>5 - Root cause codes</v>
      </c>
      <c r="H693" s="52" t="s">
        <v>2718</v>
      </c>
      <c r="I693" s="52" t="str">
        <f t="shared" si="225"/>
        <v>5.6 - Communication factors</v>
      </c>
      <c r="J693" s="52"/>
      <c r="K693" s="52" t="str">
        <f t="shared" si="226"/>
        <v/>
      </c>
      <c r="L693" s="52"/>
      <c r="M693" s="52" t="str">
        <f t="shared" si="227"/>
        <v/>
      </c>
      <c r="N693" s="56" t="str">
        <f t="shared" si="228"/>
        <v>Communication factors</v>
      </c>
      <c r="O693" s="56" t="str">
        <f>Table1[Full Reference Number]&amp;" - "&amp;Table1[Final Code level Name]</f>
        <v>5.6 - Communication factors</v>
      </c>
      <c r="P693" s="56"/>
      <c r="Q693" s="52" t="s">
        <v>1747</v>
      </c>
      <c r="R693" s="52" t="s">
        <v>47</v>
      </c>
      <c r="S693" s="52" t="s">
        <v>1726</v>
      </c>
      <c r="T693" s="52" t="s">
        <v>1561</v>
      </c>
      <c r="U693" s="52" t="str">
        <f>Table1[[#This Row],[Standard code for all incident types (Y/N)]]</f>
        <v>Yes</v>
      </c>
      <c r="V693" s="52" t="str">
        <f>Table1[[#This Row],[Standard Opt/Mandatory]]</f>
        <v>Opt</v>
      </c>
      <c r="W693" s="52" t="str">
        <f>Table1[[#This Row],[Standard code for all incident types (Y/N)]]</f>
        <v>Yes</v>
      </c>
      <c r="X693" s="52" t="str">
        <f>Table1[[#This Row],[Standard Opt/Mandatory]]</f>
        <v>Opt</v>
      </c>
      <c r="Y693" s="52" t="str">
        <f>Table1[[#This Row],[Standard code for all incident types (Y/N)]]</f>
        <v>Yes</v>
      </c>
      <c r="Z693" s="52" t="str">
        <f>Table1[[#This Row],[Standard Opt/Mandatory]]</f>
        <v>Opt</v>
      </c>
      <c r="AA693" s="52" t="str">
        <f>Table1[[#This Row],[Standard code for all incident types (Y/N)]]</f>
        <v>Yes</v>
      </c>
      <c r="AB693" s="52" t="str">
        <f>Table1[[#This Row],[Standard Opt/Mandatory]]</f>
        <v>Opt</v>
      </c>
      <c r="AC693" s="52" t="str">
        <f>Table1[[#This Row],[Standard code for all incident types (Y/N)]]</f>
        <v>Yes</v>
      </c>
      <c r="AD693" s="52" t="str">
        <f>Table1[[#This Row],[Standard Opt/Mandatory]]</f>
        <v>Opt</v>
      </c>
      <c r="AE693" s="52" t="str">
        <f>Table1[[#This Row],[Standard code for all incident types (Y/N)]]</f>
        <v>Yes</v>
      </c>
      <c r="AF693" s="52" t="str">
        <f>Table1[[#This Row],[Standard Opt/Mandatory]]</f>
        <v>Opt</v>
      </c>
      <c r="AG693" s="52"/>
    </row>
    <row r="694" spans="1:33" ht="15" customHeight="1" x14ac:dyDescent="0.25">
      <c r="A694" s="52">
        <f t="shared" si="220"/>
        <v>5</v>
      </c>
      <c r="B694" s="52">
        <f t="shared" si="221"/>
        <v>6</v>
      </c>
      <c r="C694" s="52">
        <f t="shared" si="222"/>
        <v>1</v>
      </c>
      <c r="D694" s="52" t="str">
        <f t="shared" si="223"/>
        <v/>
      </c>
      <c r="E694" s="61" t="str">
        <f t="shared" si="219"/>
        <v>5.6.1</v>
      </c>
      <c r="F694" s="52" t="s">
        <v>2696</v>
      </c>
      <c r="G694" s="52" t="str">
        <f t="shared" si="224"/>
        <v>5 - Root cause codes</v>
      </c>
      <c r="H694" s="52" t="s">
        <v>2718</v>
      </c>
      <c r="I694" s="52" t="str">
        <f t="shared" si="225"/>
        <v>5.6 - Communication factors</v>
      </c>
      <c r="J694" s="52" t="s">
        <v>1460</v>
      </c>
      <c r="K694" s="52" t="str">
        <f t="shared" si="226"/>
        <v>5.6.1 - Handover and communication processes not clearly defined</v>
      </c>
      <c r="L694" s="52"/>
      <c r="M694" s="52" t="str">
        <f t="shared" si="227"/>
        <v/>
      </c>
      <c r="N694" s="56" t="str">
        <f t="shared" si="228"/>
        <v>Handover and communication processes not clearly defined</v>
      </c>
      <c r="O694" s="56" t="str">
        <f>Table1[Full Reference Number]&amp;" - "&amp;Table1[Final Code level Name]</f>
        <v>5.6.1 - Handover and communication processes not clearly defined</v>
      </c>
      <c r="P694" s="56"/>
      <c r="Q694" s="52" t="s">
        <v>1747</v>
      </c>
      <c r="R694" s="52" t="s">
        <v>47</v>
      </c>
      <c r="S694" s="52" t="s">
        <v>1726</v>
      </c>
      <c r="T694" s="52" t="s">
        <v>1561</v>
      </c>
      <c r="U694" s="52" t="str">
        <f>Table1[[#This Row],[Standard code for all incident types (Y/N)]]</f>
        <v>Yes</v>
      </c>
      <c r="V694" s="52" t="str">
        <f>Table1[[#This Row],[Standard Opt/Mandatory]]</f>
        <v>Opt</v>
      </c>
      <c r="W694" s="52" t="str">
        <f>Table1[[#This Row],[Standard code for all incident types (Y/N)]]</f>
        <v>Yes</v>
      </c>
      <c r="X694" s="52" t="str">
        <f>Table1[[#This Row],[Standard Opt/Mandatory]]</f>
        <v>Opt</v>
      </c>
      <c r="Y694" s="52" t="str">
        <f>Table1[[#This Row],[Standard code for all incident types (Y/N)]]</f>
        <v>Yes</v>
      </c>
      <c r="Z694" s="52" t="str">
        <f>Table1[[#This Row],[Standard Opt/Mandatory]]</f>
        <v>Opt</v>
      </c>
      <c r="AA694" s="52" t="str">
        <f>Table1[[#This Row],[Standard code for all incident types (Y/N)]]</f>
        <v>Yes</v>
      </c>
      <c r="AB694" s="52" t="str">
        <f>Table1[[#This Row],[Standard Opt/Mandatory]]</f>
        <v>Opt</v>
      </c>
      <c r="AC694" s="52" t="str">
        <f>Table1[[#This Row],[Standard code for all incident types (Y/N)]]</f>
        <v>Yes</v>
      </c>
      <c r="AD694" s="52" t="str">
        <f>Table1[[#This Row],[Standard Opt/Mandatory]]</f>
        <v>Opt</v>
      </c>
      <c r="AE694" s="52" t="str">
        <f>Table1[[#This Row],[Standard code for all incident types (Y/N)]]</f>
        <v>Yes</v>
      </c>
      <c r="AF694" s="52" t="str">
        <f>Table1[[#This Row],[Standard Opt/Mandatory]]</f>
        <v>Opt</v>
      </c>
      <c r="AG694" s="52"/>
    </row>
    <row r="695" spans="1:33" ht="15" customHeight="1" x14ac:dyDescent="0.25">
      <c r="A695" s="52">
        <f t="shared" si="220"/>
        <v>5</v>
      </c>
      <c r="B695" s="52">
        <f t="shared" si="221"/>
        <v>6</v>
      </c>
      <c r="C695" s="52">
        <f t="shared" si="222"/>
        <v>2</v>
      </c>
      <c r="D695" s="52" t="str">
        <f t="shared" si="223"/>
        <v/>
      </c>
      <c r="E695" s="61" t="str">
        <f t="shared" si="219"/>
        <v>5.6.2</v>
      </c>
      <c r="F695" s="52" t="s">
        <v>2696</v>
      </c>
      <c r="G695" s="52" t="str">
        <f t="shared" si="224"/>
        <v>5 - Root cause codes</v>
      </c>
      <c r="H695" s="52" t="s">
        <v>2718</v>
      </c>
      <c r="I695" s="52" t="str">
        <f t="shared" si="225"/>
        <v>5.6 - Communication factors</v>
      </c>
      <c r="J695" s="52" t="s">
        <v>1461</v>
      </c>
      <c r="K695" s="52" t="str">
        <f t="shared" si="226"/>
        <v>5.6.2 - Handover and communication processes defined but not followed</v>
      </c>
      <c r="L695" s="52"/>
      <c r="M695" s="52" t="str">
        <f t="shared" si="227"/>
        <v/>
      </c>
      <c r="N695" s="56" t="str">
        <f t="shared" si="228"/>
        <v>Handover and communication processes defined but not followed</v>
      </c>
      <c r="O695" s="56" t="str">
        <f>Table1[Full Reference Number]&amp;" - "&amp;Table1[Final Code level Name]</f>
        <v>5.6.2 - Handover and communication processes defined but not followed</v>
      </c>
      <c r="P695" s="56"/>
      <c r="Q695" s="52" t="s">
        <v>1747</v>
      </c>
      <c r="R695" s="52" t="s">
        <v>47</v>
      </c>
      <c r="S695" s="52" t="s">
        <v>1726</v>
      </c>
      <c r="T695" s="52" t="s">
        <v>1561</v>
      </c>
      <c r="U695" s="52" t="str">
        <f>Table1[[#This Row],[Standard code for all incident types (Y/N)]]</f>
        <v>Yes</v>
      </c>
      <c r="V695" s="52" t="str">
        <f>Table1[[#This Row],[Standard Opt/Mandatory]]</f>
        <v>Opt</v>
      </c>
      <c r="W695" s="52" t="str">
        <f>Table1[[#This Row],[Standard code for all incident types (Y/N)]]</f>
        <v>Yes</v>
      </c>
      <c r="X695" s="52" t="str">
        <f>Table1[[#This Row],[Standard Opt/Mandatory]]</f>
        <v>Opt</v>
      </c>
      <c r="Y695" s="52" t="str">
        <f>Table1[[#This Row],[Standard code for all incident types (Y/N)]]</f>
        <v>Yes</v>
      </c>
      <c r="Z695" s="52" t="str">
        <f>Table1[[#This Row],[Standard Opt/Mandatory]]</f>
        <v>Opt</v>
      </c>
      <c r="AA695" s="52" t="str">
        <f>Table1[[#This Row],[Standard code for all incident types (Y/N)]]</f>
        <v>Yes</v>
      </c>
      <c r="AB695" s="52" t="str">
        <f>Table1[[#This Row],[Standard Opt/Mandatory]]</f>
        <v>Opt</v>
      </c>
      <c r="AC695" s="52" t="str">
        <f>Table1[[#This Row],[Standard code for all incident types (Y/N)]]</f>
        <v>Yes</v>
      </c>
      <c r="AD695" s="52" t="str">
        <f>Table1[[#This Row],[Standard Opt/Mandatory]]</f>
        <v>Opt</v>
      </c>
      <c r="AE695" s="52" t="str">
        <f>Table1[[#This Row],[Standard code for all incident types (Y/N)]]</f>
        <v>Yes</v>
      </c>
      <c r="AF695" s="52" t="str">
        <f>Table1[[#This Row],[Standard Opt/Mandatory]]</f>
        <v>Opt</v>
      </c>
      <c r="AG695" s="52"/>
    </row>
    <row r="696" spans="1:33" ht="15" customHeight="1" x14ac:dyDescent="0.25">
      <c r="A696" s="52">
        <f t="shared" si="220"/>
        <v>5</v>
      </c>
      <c r="B696" s="52">
        <f t="shared" si="221"/>
        <v>6</v>
      </c>
      <c r="C696" s="52">
        <f t="shared" si="222"/>
        <v>3</v>
      </c>
      <c r="D696" s="52" t="str">
        <f t="shared" si="223"/>
        <v/>
      </c>
      <c r="E696" s="61" t="str">
        <f t="shared" si="219"/>
        <v>5.6.3</v>
      </c>
      <c r="F696" s="52" t="s">
        <v>2696</v>
      </c>
      <c r="G696" s="52" t="str">
        <f t="shared" si="224"/>
        <v>5 - Root cause codes</v>
      </c>
      <c r="H696" s="52" t="s">
        <v>2718</v>
      </c>
      <c r="I696" s="52" t="str">
        <f t="shared" si="225"/>
        <v>5.6 - Communication factors</v>
      </c>
      <c r="J696" s="52" t="s">
        <v>1462</v>
      </c>
      <c r="K696" s="52" t="str">
        <f t="shared" si="226"/>
        <v>5.6.3 - Contact details not up-to-date</v>
      </c>
      <c r="L696" s="52"/>
      <c r="M696" s="52" t="str">
        <f t="shared" si="227"/>
        <v/>
      </c>
      <c r="N696" s="56" t="str">
        <f t="shared" si="228"/>
        <v>Contact details not up-to-date</v>
      </c>
      <c r="O696" s="56" t="str">
        <f>Table1[Full Reference Number]&amp;" - "&amp;Table1[Final Code level Name]</f>
        <v>5.6.3 - Contact details not up-to-date</v>
      </c>
      <c r="P696" s="56"/>
      <c r="Q696" s="52" t="s">
        <v>1747</v>
      </c>
      <c r="R696" s="52" t="s">
        <v>47</v>
      </c>
      <c r="S696" s="52" t="s">
        <v>1726</v>
      </c>
      <c r="T696" s="52" t="s">
        <v>1561</v>
      </c>
      <c r="U696" s="52" t="str">
        <f>Table1[[#This Row],[Standard code for all incident types (Y/N)]]</f>
        <v>Yes</v>
      </c>
      <c r="V696" s="52" t="str">
        <f>Table1[[#This Row],[Standard Opt/Mandatory]]</f>
        <v>Opt</v>
      </c>
      <c r="W696" s="52" t="str">
        <f>Table1[[#This Row],[Standard code for all incident types (Y/N)]]</f>
        <v>Yes</v>
      </c>
      <c r="X696" s="52" t="str">
        <f>Table1[[#This Row],[Standard Opt/Mandatory]]</f>
        <v>Opt</v>
      </c>
      <c r="Y696" s="52" t="str">
        <f>Table1[[#This Row],[Standard code for all incident types (Y/N)]]</f>
        <v>Yes</v>
      </c>
      <c r="Z696" s="52" t="str">
        <f>Table1[[#This Row],[Standard Opt/Mandatory]]</f>
        <v>Opt</v>
      </c>
      <c r="AA696" s="52" t="str">
        <f>Table1[[#This Row],[Standard code for all incident types (Y/N)]]</f>
        <v>Yes</v>
      </c>
      <c r="AB696" s="52" t="str">
        <f>Table1[[#This Row],[Standard Opt/Mandatory]]</f>
        <v>Opt</v>
      </c>
      <c r="AC696" s="52" t="str">
        <f>Table1[[#This Row],[Standard code for all incident types (Y/N)]]</f>
        <v>Yes</v>
      </c>
      <c r="AD696" s="52" t="str">
        <f>Table1[[#This Row],[Standard Opt/Mandatory]]</f>
        <v>Opt</v>
      </c>
      <c r="AE696" s="52" t="str">
        <f>Table1[[#This Row],[Standard code for all incident types (Y/N)]]</f>
        <v>Yes</v>
      </c>
      <c r="AF696" s="52" t="str">
        <f>Table1[[#This Row],[Standard Opt/Mandatory]]</f>
        <v>Opt</v>
      </c>
      <c r="AG696" s="52"/>
    </row>
    <row r="697" spans="1:33" ht="15" customHeight="1" x14ac:dyDescent="0.25">
      <c r="A697" s="52">
        <f t="shared" si="220"/>
        <v>5</v>
      </c>
      <c r="B697" s="52">
        <f t="shared" si="221"/>
        <v>6</v>
      </c>
      <c r="C697" s="52">
        <f t="shared" si="222"/>
        <v>4</v>
      </c>
      <c r="D697" s="52" t="str">
        <f t="shared" si="223"/>
        <v/>
      </c>
      <c r="E697" s="61" t="str">
        <f t="shared" si="219"/>
        <v>5.6.4</v>
      </c>
      <c r="F697" s="52" t="s">
        <v>2696</v>
      </c>
      <c r="G697" s="52" t="str">
        <f t="shared" si="224"/>
        <v>5 - Root cause codes</v>
      </c>
      <c r="H697" s="52" t="s">
        <v>2718</v>
      </c>
      <c r="I697" s="52" t="str">
        <f t="shared" si="225"/>
        <v>5.6 - Communication factors</v>
      </c>
      <c r="J697" s="52" t="s">
        <v>1463</v>
      </c>
      <c r="K697" s="52" t="str">
        <f t="shared" si="226"/>
        <v>5.6.4 - Communication issue e.g. mismatch in understanding between accounts of individuals delivering and receiving information. conflicting, unclear or missing information</v>
      </c>
      <c r="L697" s="52"/>
      <c r="M697" s="52" t="str">
        <f t="shared" si="227"/>
        <v/>
      </c>
      <c r="N697" s="56" t="str">
        <f t="shared" si="228"/>
        <v>Communication issue e.g. mismatch in understanding between accounts of individuals delivering and receiving information. conflicting, unclear or missing information</v>
      </c>
      <c r="O697" s="56" t="str">
        <f>Table1[Full Reference Number]&amp;" - "&amp;Table1[Final Code level Name]</f>
        <v>5.6.4 - Communication issue e.g. mismatch in understanding between accounts of individuals delivering and receiving information. conflicting, unclear or missing information</v>
      </c>
      <c r="P697" s="56"/>
      <c r="Q697" s="52" t="s">
        <v>1747</v>
      </c>
      <c r="R697" s="52" t="s">
        <v>47</v>
      </c>
      <c r="S697" s="52" t="s">
        <v>1726</v>
      </c>
      <c r="T697" s="52" t="s">
        <v>1561</v>
      </c>
      <c r="U697" s="52" t="str">
        <f>Table1[[#This Row],[Standard code for all incident types (Y/N)]]</f>
        <v>Yes</v>
      </c>
      <c r="V697" s="52" t="str">
        <f>Table1[[#This Row],[Standard Opt/Mandatory]]</f>
        <v>Opt</v>
      </c>
      <c r="W697" s="52" t="str">
        <f>Table1[[#This Row],[Standard code for all incident types (Y/N)]]</f>
        <v>Yes</v>
      </c>
      <c r="X697" s="52" t="str">
        <f>Table1[[#This Row],[Standard Opt/Mandatory]]</f>
        <v>Opt</v>
      </c>
      <c r="Y697" s="52" t="str">
        <f>Table1[[#This Row],[Standard code for all incident types (Y/N)]]</f>
        <v>Yes</v>
      </c>
      <c r="Z697" s="52" t="str">
        <f>Table1[[#This Row],[Standard Opt/Mandatory]]</f>
        <v>Opt</v>
      </c>
      <c r="AA697" s="52" t="str">
        <f>Table1[[#This Row],[Standard code for all incident types (Y/N)]]</f>
        <v>Yes</v>
      </c>
      <c r="AB697" s="52" t="str">
        <f>Table1[[#This Row],[Standard Opt/Mandatory]]</f>
        <v>Opt</v>
      </c>
      <c r="AC697" s="52" t="str">
        <f>Table1[[#This Row],[Standard code for all incident types (Y/N)]]</f>
        <v>Yes</v>
      </c>
      <c r="AD697" s="52" t="str">
        <f>Table1[[#This Row],[Standard Opt/Mandatory]]</f>
        <v>Opt</v>
      </c>
      <c r="AE697" s="52" t="str">
        <f>Table1[[#This Row],[Standard code for all incident types (Y/N)]]</f>
        <v>Yes</v>
      </c>
      <c r="AF697" s="52" t="str">
        <f>Table1[[#This Row],[Standard Opt/Mandatory]]</f>
        <v>Opt</v>
      </c>
      <c r="AG697" s="52"/>
    </row>
    <row r="698" spans="1:33" ht="15" customHeight="1" x14ac:dyDescent="0.25">
      <c r="A698" s="52">
        <f t="shared" si="220"/>
        <v>5</v>
      </c>
      <c r="B698" s="52">
        <f t="shared" si="221"/>
        <v>6</v>
      </c>
      <c r="C698" s="52">
        <f t="shared" si="222"/>
        <v>5</v>
      </c>
      <c r="D698" s="52" t="str">
        <f t="shared" si="223"/>
        <v/>
      </c>
      <c r="E698" s="61" t="str">
        <f t="shared" si="219"/>
        <v>5.6.5</v>
      </c>
      <c r="F698" s="52" t="s">
        <v>2696</v>
      </c>
      <c r="G698" s="52" t="str">
        <f t="shared" si="224"/>
        <v>5 - Root cause codes</v>
      </c>
      <c r="H698" s="52" t="s">
        <v>2718</v>
      </c>
      <c r="I698" s="52" t="str">
        <f t="shared" si="225"/>
        <v>5.6 - Communication factors</v>
      </c>
      <c r="J698" s="52" t="s">
        <v>1464</v>
      </c>
      <c r="K698" s="52" t="str">
        <f t="shared" si="226"/>
        <v>5.6.5 - Interpersonal skills issue e.g. inability to manage conflict, personality clashes.</v>
      </c>
      <c r="L698" s="52"/>
      <c r="M698" s="52" t="str">
        <f t="shared" si="227"/>
        <v/>
      </c>
      <c r="N698" s="56" t="str">
        <f t="shared" si="228"/>
        <v>Interpersonal skills issue e.g. inability to manage conflict, personality clashes.</v>
      </c>
      <c r="O698" s="56" t="str">
        <f>Table1[Full Reference Number]&amp;" - "&amp;Table1[Final Code level Name]</f>
        <v>5.6.5 - Interpersonal skills issue e.g. inability to manage conflict, personality clashes.</v>
      </c>
      <c r="P698" s="56"/>
      <c r="Q698" s="52" t="s">
        <v>1747</v>
      </c>
      <c r="R698" s="52" t="s">
        <v>47</v>
      </c>
      <c r="S698" s="52" t="s">
        <v>1726</v>
      </c>
      <c r="T698" s="52" t="s">
        <v>1561</v>
      </c>
      <c r="U698" s="52" t="str">
        <f>Table1[[#This Row],[Standard code for all incident types (Y/N)]]</f>
        <v>Yes</v>
      </c>
      <c r="V698" s="52" t="str">
        <f>Table1[[#This Row],[Standard Opt/Mandatory]]</f>
        <v>Opt</v>
      </c>
      <c r="W698" s="52" t="str">
        <f>Table1[[#This Row],[Standard code for all incident types (Y/N)]]</f>
        <v>Yes</v>
      </c>
      <c r="X698" s="52" t="str">
        <f>Table1[[#This Row],[Standard Opt/Mandatory]]</f>
        <v>Opt</v>
      </c>
      <c r="Y698" s="52" t="str">
        <f>Table1[[#This Row],[Standard code for all incident types (Y/N)]]</f>
        <v>Yes</v>
      </c>
      <c r="Z698" s="52" t="str">
        <f>Table1[[#This Row],[Standard Opt/Mandatory]]</f>
        <v>Opt</v>
      </c>
      <c r="AA698" s="52" t="str">
        <f>Table1[[#This Row],[Standard code for all incident types (Y/N)]]</f>
        <v>Yes</v>
      </c>
      <c r="AB698" s="52" t="str">
        <f>Table1[[#This Row],[Standard Opt/Mandatory]]</f>
        <v>Opt</v>
      </c>
      <c r="AC698" s="52" t="str">
        <f>Table1[[#This Row],[Standard code for all incident types (Y/N)]]</f>
        <v>Yes</v>
      </c>
      <c r="AD698" s="52" t="str">
        <f>Table1[[#This Row],[Standard Opt/Mandatory]]</f>
        <v>Opt</v>
      </c>
      <c r="AE698" s="52" t="str">
        <f>Table1[[#This Row],[Standard code for all incident types (Y/N)]]</f>
        <v>Yes</v>
      </c>
      <c r="AF698" s="52" t="str">
        <f>Table1[[#This Row],[Standard Opt/Mandatory]]</f>
        <v>Opt</v>
      </c>
      <c r="AG698" s="52"/>
    </row>
    <row r="699" spans="1:33" ht="15" customHeight="1" x14ac:dyDescent="0.25">
      <c r="A699" s="52">
        <f t="shared" si="220"/>
        <v>5</v>
      </c>
      <c r="B699" s="52">
        <f t="shared" si="221"/>
        <v>7</v>
      </c>
      <c r="C699" s="52" t="str">
        <f t="shared" si="222"/>
        <v/>
      </c>
      <c r="D699" s="52" t="str">
        <f t="shared" si="223"/>
        <v/>
      </c>
      <c r="E699" s="61" t="str">
        <f t="shared" si="219"/>
        <v>5.7</v>
      </c>
      <c r="F699" s="52" t="s">
        <v>2696</v>
      </c>
      <c r="G699" s="52" t="str">
        <f t="shared" si="224"/>
        <v>5 - Root cause codes</v>
      </c>
      <c r="H699" s="52" t="s">
        <v>2719</v>
      </c>
      <c r="I699" s="52" t="str">
        <f t="shared" si="225"/>
        <v>5.7 - Organisation and strategic factors</v>
      </c>
      <c r="J699" s="52"/>
      <c r="K699" s="52" t="str">
        <f t="shared" si="226"/>
        <v/>
      </c>
      <c r="L699" s="52"/>
      <c r="M699" s="52" t="str">
        <f t="shared" si="227"/>
        <v/>
      </c>
      <c r="N699" s="56" t="str">
        <f t="shared" si="228"/>
        <v>Organisation and strategic factors</v>
      </c>
      <c r="O699" s="56" t="str">
        <f>Table1[Full Reference Number]&amp;" - "&amp;Table1[Final Code level Name]</f>
        <v>5.7 - Organisation and strategic factors</v>
      </c>
      <c r="P699" s="56"/>
      <c r="Q699" s="52" t="s">
        <v>1747</v>
      </c>
      <c r="R699" s="52" t="s">
        <v>47</v>
      </c>
      <c r="S699" s="52" t="s">
        <v>1726</v>
      </c>
      <c r="T699" s="52" t="s">
        <v>1561</v>
      </c>
      <c r="U699" s="52" t="str">
        <f>Table1[[#This Row],[Standard code for all incident types (Y/N)]]</f>
        <v>Yes</v>
      </c>
      <c r="V699" s="52" t="str">
        <f>Table1[[#This Row],[Standard Opt/Mandatory]]</f>
        <v>Opt</v>
      </c>
      <c r="W699" s="52" t="str">
        <f>Table1[[#This Row],[Standard code for all incident types (Y/N)]]</f>
        <v>Yes</v>
      </c>
      <c r="X699" s="52" t="str">
        <f>Table1[[#This Row],[Standard Opt/Mandatory]]</f>
        <v>Opt</v>
      </c>
      <c r="Y699" s="52" t="str">
        <f>Table1[[#This Row],[Standard code for all incident types (Y/N)]]</f>
        <v>Yes</v>
      </c>
      <c r="Z699" s="52" t="str">
        <f>Table1[[#This Row],[Standard Opt/Mandatory]]</f>
        <v>Opt</v>
      </c>
      <c r="AA699" s="52" t="str">
        <f>Table1[[#This Row],[Standard code for all incident types (Y/N)]]</f>
        <v>Yes</v>
      </c>
      <c r="AB699" s="52" t="str">
        <f>Table1[[#This Row],[Standard Opt/Mandatory]]</f>
        <v>Opt</v>
      </c>
      <c r="AC699" s="52" t="str">
        <f>Table1[[#This Row],[Standard code for all incident types (Y/N)]]</f>
        <v>Yes</v>
      </c>
      <c r="AD699" s="52" t="str">
        <f>Table1[[#This Row],[Standard Opt/Mandatory]]</f>
        <v>Opt</v>
      </c>
      <c r="AE699" s="52" t="str">
        <f>Table1[[#This Row],[Standard code for all incident types (Y/N)]]</f>
        <v>Yes</v>
      </c>
      <c r="AF699" s="52" t="str">
        <f>Table1[[#This Row],[Standard Opt/Mandatory]]</f>
        <v>Opt</v>
      </c>
      <c r="AG699" s="52"/>
    </row>
    <row r="700" spans="1:33" ht="15" customHeight="1" x14ac:dyDescent="0.25">
      <c r="A700" s="52">
        <f t="shared" si="220"/>
        <v>5</v>
      </c>
      <c r="B700" s="52">
        <f t="shared" si="221"/>
        <v>7</v>
      </c>
      <c r="C700" s="52">
        <f t="shared" si="222"/>
        <v>1</v>
      </c>
      <c r="D700" s="52" t="str">
        <f t="shared" si="223"/>
        <v/>
      </c>
      <c r="E700" s="61" t="str">
        <f t="shared" si="219"/>
        <v>5.7.1</v>
      </c>
      <c r="F700" s="52" t="s">
        <v>2696</v>
      </c>
      <c r="G700" s="52" t="str">
        <f t="shared" si="224"/>
        <v>5 - Root cause codes</v>
      </c>
      <c r="H700" s="52" t="s">
        <v>2719</v>
      </c>
      <c r="I700" s="52" t="str">
        <f t="shared" si="225"/>
        <v>5.7 - Organisation and strategic factors</v>
      </c>
      <c r="J700" s="52" t="s">
        <v>1466</v>
      </c>
      <c r="K700" s="52" t="str">
        <f t="shared" si="226"/>
        <v>5.7.1 - Conflicting goals / objectives</v>
      </c>
      <c r="L700" s="52"/>
      <c r="M700" s="52" t="str">
        <f t="shared" si="227"/>
        <v/>
      </c>
      <c r="N700" s="56" t="str">
        <f t="shared" si="228"/>
        <v>Conflicting goals / objectives</v>
      </c>
      <c r="O700" s="56" t="str">
        <f>Table1[Full Reference Number]&amp;" - "&amp;Table1[Final Code level Name]</f>
        <v>5.7.1 - Conflicting goals / objectives</v>
      </c>
      <c r="P700" s="56"/>
      <c r="Q700" s="52" t="s">
        <v>1747</v>
      </c>
      <c r="R700" s="52" t="s">
        <v>47</v>
      </c>
      <c r="S700" s="52" t="s">
        <v>1726</v>
      </c>
      <c r="T700" s="52" t="s">
        <v>1561</v>
      </c>
      <c r="U700" s="52" t="str">
        <f>Table1[[#This Row],[Standard code for all incident types (Y/N)]]</f>
        <v>Yes</v>
      </c>
      <c r="V700" s="52" t="str">
        <f>Table1[[#This Row],[Standard Opt/Mandatory]]</f>
        <v>Opt</v>
      </c>
      <c r="W700" s="52" t="str">
        <f>Table1[[#This Row],[Standard code for all incident types (Y/N)]]</f>
        <v>Yes</v>
      </c>
      <c r="X700" s="52" t="str">
        <f>Table1[[#This Row],[Standard Opt/Mandatory]]</f>
        <v>Opt</v>
      </c>
      <c r="Y700" s="52" t="str">
        <f>Table1[[#This Row],[Standard code for all incident types (Y/N)]]</f>
        <v>Yes</v>
      </c>
      <c r="Z700" s="52" t="str">
        <f>Table1[[#This Row],[Standard Opt/Mandatory]]</f>
        <v>Opt</v>
      </c>
      <c r="AA700" s="52" t="str">
        <f>Table1[[#This Row],[Standard code for all incident types (Y/N)]]</f>
        <v>Yes</v>
      </c>
      <c r="AB700" s="52" t="str">
        <f>Table1[[#This Row],[Standard Opt/Mandatory]]</f>
        <v>Opt</v>
      </c>
      <c r="AC700" s="52" t="str">
        <f>Table1[[#This Row],[Standard code for all incident types (Y/N)]]</f>
        <v>Yes</v>
      </c>
      <c r="AD700" s="52" t="str">
        <f>Table1[[#This Row],[Standard Opt/Mandatory]]</f>
        <v>Opt</v>
      </c>
      <c r="AE700" s="52" t="str">
        <f>Table1[[#This Row],[Standard code for all incident types (Y/N)]]</f>
        <v>Yes</v>
      </c>
      <c r="AF700" s="52" t="str">
        <f>Table1[[#This Row],[Standard Opt/Mandatory]]</f>
        <v>Opt</v>
      </c>
      <c r="AG700" s="52"/>
    </row>
    <row r="701" spans="1:33" ht="15" customHeight="1" x14ac:dyDescent="0.25">
      <c r="A701" s="52">
        <f t="shared" si="220"/>
        <v>5</v>
      </c>
      <c r="B701" s="52">
        <f t="shared" si="221"/>
        <v>7</v>
      </c>
      <c r="C701" s="52">
        <f t="shared" si="222"/>
        <v>2</v>
      </c>
      <c r="D701" s="52" t="str">
        <f t="shared" si="223"/>
        <v/>
      </c>
      <c r="E701" s="61" t="str">
        <f t="shared" si="219"/>
        <v>5.7.2</v>
      </c>
      <c r="F701" s="52" t="s">
        <v>2696</v>
      </c>
      <c r="G701" s="52" t="str">
        <f t="shared" si="224"/>
        <v>5 - Root cause codes</v>
      </c>
      <c r="H701" s="52" t="s">
        <v>2719</v>
      </c>
      <c r="I701" s="52" t="str">
        <f t="shared" si="225"/>
        <v>5.7 - Organisation and strategic factors</v>
      </c>
      <c r="J701" s="52" t="s">
        <v>1467</v>
      </c>
      <c r="K701" s="52" t="str">
        <f t="shared" si="226"/>
        <v>5.7.2 - Unrealistic targets</v>
      </c>
      <c r="L701" s="52"/>
      <c r="M701" s="52" t="str">
        <f t="shared" si="227"/>
        <v/>
      </c>
      <c r="N701" s="56" t="str">
        <f t="shared" si="228"/>
        <v>Unrealistic targets</v>
      </c>
      <c r="O701" s="56" t="str">
        <f>Table1[Full Reference Number]&amp;" - "&amp;Table1[Final Code level Name]</f>
        <v>5.7.2 - Unrealistic targets</v>
      </c>
      <c r="P701" s="56"/>
      <c r="Q701" s="52" t="s">
        <v>1747</v>
      </c>
      <c r="R701" s="52" t="s">
        <v>47</v>
      </c>
      <c r="S701" s="52" t="s">
        <v>1726</v>
      </c>
      <c r="T701" s="52" t="s">
        <v>1561</v>
      </c>
      <c r="U701" s="52" t="str">
        <f>Table1[[#This Row],[Standard code for all incident types (Y/N)]]</f>
        <v>Yes</v>
      </c>
      <c r="V701" s="52" t="str">
        <f>Table1[[#This Row],[Standard Opt/Mandatory]]</f>
        <v>Opt</v>
      </c>
      <c r="W701" s="52" t="str">
        <f>Table1[[#This Row],[Standard code for all incident types (Y/N)]]</f>
        <v>Yes</v>
      </c>
      <c r="X701" s="52" t="str">
        <f>Table1[[#This Row],[Standard Opt/Mandatory]]</f>
        <v>Opt</v>
      </c>
      <c r="Y701" s="52" t="str">
        <f>Table1[[#This Row],[Standard code for all incident types (Y/N)]]</f>
        <v>Yes</v>
      </c>
      <c r="Z701" s="52" t="str">
        <f>Table1[[#This Row],[Standard Opt/Mandatory]]</f>
        <v>Opt</v>
      </c>
      <c r="AA701" s="52" t="str">
        <f>Table1[[#This Row],[Standard code for all incident types (Y/N)]]</f>
        <v>Yes</v>
      </c>
      <c r="AB701" s="52" t="str">
        <f>Table1[[#This Row],[Standard Opt/Mandatory]]</f>
        <v>Opt</v>
      </c>
      <c r="AC701" s="52" t="str">
        <f>Table1[[#This Row],[Standard code for all incident types (Y/N)]]</f>
        <v>Yes</v>
      </c>
      <c r="AD701" s="52" t="str">
        <f>Table1[[#This Row],[Standard Opt/Mandatory]]</f>
        <v>Opt</v>
      </c>
      <c r="AE701" s="52" t="str">
        <f>Table1[[#This Row],[Standard code for all incident types (Y/N)]]</f>
        <v>Yes</v>
      </c>
      <c r="AF701" s="52" t="str">
        <f>Table1[[#This Row],[Standard Opt/Mandatory]]</f>
        <v>Opt</v>
      </c>
      <c r="AG701" s="52"/>
    </row>
    <row r="702" spans="1:33" ht="15" customHeight="1" x14ac:dyDescent="0.25">
      <c r="A702" s="52">
        <f t="shared" si="220"/>
        <v>5</v>
      </c>
      <c r="B702" s="52">
        <f t="shared" si="221"/>
        <v>7</v>
      </c>
      <c r="C702" s="52">
        <f t="shared" si="222"/>
        <v>3</v>
      </c>
      <c r="D702" s="52" t="str">
        <f t="shared" si="223"/>
        <v/>
      </c>
      <c r="E702" s="61" t="str">
        <f t="shared" si="219"/>
        <v>5.7.3</v>
      </c>
      <c r="F702" s="52" t="s">
        <v>2696</v>
      </c>
      <c r="G702" s="52" t="str">
        <f t="shared" si="224"/>
        <v>5 - Root cause codes</v>
      </c>
      <c r="H702" s="52" t="s">
        <v>2719</v>
      </c>
      <c r="I702" s="52" t="str">
        <f t="shared" si="225"/>
        <v>5.7 - Organisation and strategic factors</v>
      </c>
      <c r="J702" s="52" t="s">
        <v>1468</v>
      </c>
      <c r="K702" s="52" t="str">
        <f t="shared" si="226"/>
        <v>5.7.3 - Insufficient resources allocated</v>
      </c>
      <c r="L702" s="52"/>
      <c r="M702" s="52" t="str">
        <f t="shared" si="227"/>
        <v/>
      </c>
      <c r="N702" s="56" t="str">
        <f t="shared" si="228"/>
        <v>Insufficient resources allocated</v>
      </c>
      <c r="O702" s="56" t="str">
        <f>Table1[Full Reference Number]&amp;" - "&amp;Table1[Final Code level Name]</f>
        <v>5.7.3 - Insufficient resources allocated</v>
      </c>
      <c r="P702" s="56"/>
      <c r="Q702" s="52" t="s">
        <v>1747</v>
      </c>
      <c r="R702" s="52" t="s">
        <v>47</v>
      </c>
      <c r="S702" s="52" t="s">
        <v>1726</v>
      </c>
      <c r="T702" s="52" t="s">
        <v>1561</v>
      </c>
      <c r="U702" s="52" t="str">
        <f>Table1[[#This Row],[Standard code for all incident types (Y/N)]]</f>
        <v>Yes</v>
      </c>
      <c r="V702" s="52" t="str">
        <f>Table1[[#This Row],[Standard Opt/Mandatory]]</f>
        <v>Opt</v>
      </c>
      <c r="W702" s="52" t="str">
        <f>Table1[[#This Row],[Standard code for all incident types (Y/N)]]</f>
        <v>Yes</v>
      </c>
      <c r="X702" s="52" t="str">
        <f>Table1[[#This Row],[Standard Opt/Mandatory]]</f>
        <v>Opt</v>
      </c>
      <c r="Y702" s="52" t="str">
        <f>Table1[[#This Row],[Standard code for all incident types (Y/N)]]</f>
        <v>Yes</v>
      </c>
      <c r="Z702" s="52" t="str">
        <f>Table1[[#This Row],[Standard Opt/Mandatory]]</f>
        <v>Opt</v>
      </c>
      <c r="AA702" s="52" t="str">
        <f>Table1[[#This Row],[Standard code for all incident types (Y/N)]]</f>
        <v>Yes</v>
      </c>
      <c r="AB702" s="52" t="str">
        <f>Table1[[#This Row],[Standard Opt/Mandatory]]</f>
        <v>Opt</v>
      </c>
      <c r="AC702" s="52" t="str">
        <f>Table1[[#This Row],[Standard code for all incident types (Y/N)]]</f>
        <v>Yes</v>
      </c>
      <c r="AD702" s="52" t="str">
        <f>Table1[[#This Row],[Standard Opt/Mandatory]]</f>
        <v>Opt</v>
      </c>
      <c r="AE702" s="52" t="str">
        <f>Table1[[#This Row],[Standard code for all incident types (Y/N)]]</f>
        <v>Yes</v>
      </c>
      <c r="AF702" s="52" t="str">
        <f>Table1[[#This Row],[Standard Opt/Mandatory]]</f>
        <v>Opt</v>
      </c>
      <c r="AG702" s="52"/>
    </row>
    <row r="703" spans="1:33" ht="15" customHeight="1" x14ac:dyDescent="0.25">
      <c r="A703" s="52">
        <f t="shared" si="220"/>
        <v>5</v>
      </c>
      <c r="B703" s="52">
        <f t="shared" si="221"/>
        <v>7</v>
      </c>
      <c r="C703" s="52">
        <f t="shared" si="222"/>
        <v>4</v>
      </c>
      <c r="D703" s="52" t="str">
        <f t="shared" si="223"/>
        <v/>
      </c>
      <c r="E703" s="61" t="str">
        <f t="shared" si="219"/>
        <v>5.7.4</v>
      </c>
      <c r="F703" s="52" t="s">
        <v>2696</v>
      </c>
      <c r="G703" s="52" t="str">
        <f t="shared" si="224"/>
        <v>5 - Root cause codes</v>
      </c>
      <c r="H703" s="52" t="s">
        <v>2719</v>
      </c>
      <c r="I703" s="52" t="str">
        <f t="shared" si="225"/>
        <v>5.7 - Organisation and strategic factors</v>
      </c>
      <c r="J703" s="52" t="s">
        <v>1469</v>
      </c>
      <c r="K703" s="52" t="str">
        <f t="shared" si="226"/>
        <v>5.7.4 - Sub-contractor management processes insufficient / not implemented</v>
      </c>
      <c r="L703" s="52"/>
      <c r="M703" s="52" t="str">
        <f t="shared" si="227"/>
        <v/>
      </c>
      <c r="N703" s="56" t="str">
        <f t="shared" si="228"/>
        <v>Sub-contractor management processes insufficient / not implemented</v>
      </c>
      <c r="O703" s="56" t="str">
        <f>Table1[Full Reference Number]&amp;" - "&amp;Table1[Final Code level Name]</f>
        <v>5.7.4 - Sub-contractor management processes insufficient / not implemented</v>
      </c>
      <c r="P703" s="56"/>
      <c r="Q703" s="52" t="s">
        <v>1747</v>
      </c>
      <c r="R703" s="52" t="s">
        <v>47</v>
      </c>
      <c r="S703" s="52" t="s">
        <v>1726</v>
      </c>
      <c r="T703" s="52" t="s">
        <v>1561</v>
      </c>
      <c r="U703" s="52" t="str">
        <f>Table1[[#This Row],[Standard code for all incident types (Y/N)]]</f>
        <v>Yes</v>
      </c>
      <c r="V703" s="52" t="str">
        <f>Table1[[#This Row],[Standard Opt/Mandatory]]</f>
        <v>Opt</v>
      </c>
      <c r="W703" s="52" t="str">
        <f>Table1[[#This Row],[Standard code for all incident types (Y/N)]]</f>
        <v>Yes</v>
      </c>
      <c r="X703" s="52" t="str">
        <f>Table1[[#This Row],[Standard Opt/Mandatory]]</f>
        <v>Opt</v>
      </c>
      <c r="Y703" s="52" t="str">
        <f>Table1[[#This Row],[Standard code for all incident types (Y/N)]]</f>
        <v>Yes</v>
      </c>
      <c r="Z703" s="52" t="str">
        <f>Table1[[#This Row],[Standard Opt/Mandatory]]</f>
        <v>Opt</v>
      </c>
      <c r="AA703" s="52" t="str">
        <f>Table1[[#This Row],[Standard code for all incident types (Y/N)]]</f>
        <v>Yes</v>
      </c>
      <c r="AB703" s="52" t="str">
        <f>Table1[[#This Row],[Standard Opt/Mandatory]]</f>
        <v>Opt</v>
      </c>
      <c r="AC703" s="52" t="str">
        <f>Table1[[#This Row],[Standard code for all incident types (Y/N)]]</f>
        <v>Yes</v>
      </c>
      <c r="AD703" s="52" t="str">
        <f>Table1[[#This Row],[Standard Opt/Mandatory]]</f>
        <v>Opt</v>
      </c>
      <c r="AE703" s="52" t="str">
        <f>Table1[[#This Row],[Standard code for all incident types (Y/N)]]</f>
        <v>Yes</v>
      </c>
      <c r="AF703" s="52" t="str">
        <f>Table1[[#This Row],[Standard Opt/Mandatory]]</f>
        <v>Opt</v>
      </c>
      <c r="AG703" s="52"/>
    </row>
    <row r="704" spans="1:33" ht="15" customHeight="1" x14ac:dyDescent="0.25">
      <c r="A704" s="52">
        <f t="shared" si="220"/>
        <v>5</v>
      </c>
      <c r="B704" s="52">
        <f t="shared" si="221"/>
        <v>7</v>
      </c>
      <c r="C704" s="52">
        <f t="shared" si="222"/>
        <v>5</v>
      </c>
      <c r="D704" s="52" t="str">
        <f t="shared" si="223"/>
        <v/>
      </c>
      <c r="E704" s="61" t="str">
        <f t="shared" si="219"/>
        <v>5.7.5</v>
      </c>
      <c r="F704" s="52" t="s">
        <v>2696</v>
      </c>
      <c r="G704" s="52" t="str">
        <f t="shared" si="224"/>
        <v>5 - Root cause codes</v>
      </c>
      <c r="H704" s="52" t="s">
        <v>2719</v>
      </c>
      <c r="I704" s="52" t="str">
        <f t="shared" si="225"/>
        <v>5.7 - Organisation and strategic factors</v>
      </c>
      <c r="J704" s="52" t="s">
        <v>1470</v>
      </c>
      <c r="K704" s="52" t="str">
        <f t="shared" si="226"/>
        <v>5.7.5 - Approval processes insufficient / not implemented</v>
      </c>
      <c r="L704" s="52"/>
      <c r="M704" s="52" t="str">
        <f t="shared" si="227"/>
        <v/>
      </c>
      <c r="N704" s="56" t="str">
        <f t="shared" si="228"/>
        <v>Approval processes insufficient / not implemented</v>
      </c>
      <c r="O704" s="56" t="str">
        <f>Table1[Full Reference Number]&amp;" - "&amp;Table1[Final Code level Name]</f>
        <v>5.7.5 - Approval processes insufficient / not implemented</v>
      </c>
      <c r="P704" s="56"/>
      <c r="Q704" s="52" t="s">
        <v>1747</v>
      </c>
      <c r="R704" s="52" t="s">
        <v>47</v>
      </c>
      <c r="S704" s="52" t="s">
        <v>1726</v>
      </c>
      <c r="T704" s="52" t="s">
        <v>1561</v>
      </c>
      <c r="U704" s="52" t="str">
        <f>Table1[[#This Row],[Standard code for all incident types (Y/N)]]</f>
        <v>Yes</v>
      </c>
      <c r="V704" s="52" t="str">
        <f>Table1[[#This Row],[Standard Opt/Mandatory]]</f>
        <v>Opt</v>
      </c>
      <c r="W704" s="52" t="str">
        <f>Table1[[#This Row],[Standard code for all incident types (Y/N)]]</f>
        <v>Yes</v>
      </c>
      <c r="X704" s="52" t="str">
        <f>Table1[[#This Row],[Standard Opt/Mandatory]]</f>
        <v>Opt</v>
      </c>
      <c r="Y704" s="52" t="str">
        <f>Table1[[#This Row],[Standard code for all incident types (Y/N)]]</f>
        <v>Yes</v>
      </c>
      <c r="Z704" s="52" t="str">
        <f>Table1[[#This Row],[Standard Opt/Mandatory]]</f>
        <v>Opt</v>
      </c>
      <c r="AA704" s="52" t="str">
        <f>Table1[[#This Row],[Standard code for all incident types (Y/N)]]</f>
        <v>Yes</v>
      </c>
      <c r="AB704" s="52" t="str">
        <f>Table1[[#This Row],[Standard Opt/Mandatory]]</f>
        <v>Opt</v>
      </c>
      <c r="AC704" s="52" t="str">
        <f>Table1[[#This Row],[Standard code for all incident types (Y/N)]]</f>
        <v>Yes</v>
      </c>
      <c r="AD704" s="52" t="str">
        <f>Table1[[#This Row],[Standard Opt/Mandatory]]</f>
        <v>Opt</v>
      </c>
      <c r="AE704" s="52" t="str">
        <f>Table1[[#This Row],[Standard code for all incident types (Y/N)]]</f>
        <v>Yes</v>
      </c>
      <c r="AF704" s="52" t="str">
        <f>Table1[[#This Row],[Standard Opt/Mandatory]]</f>
        <v>Opt</v>
      </c>
      <c r="AG704" s="52"/>
    </row>
    <row r="705" spans="1:33" ht="15" customHeight="1" x14ac:dyDescent="0.25">
      <c r="A705" s="52">
        <f t="shared" si="220"/>
        <v>5</v>
      </c>
      <c r="B705" s="52">
        <f t="shared" si="221"/>
        <v>8</v>
      </c>
      <c r="C705" s="52" t="str">
        <f t="shared" si="222"/>
        <v/>
      </c>
      <c r="D705" s="52" t="str">
        <f t="shared" si="223"/>
        <v/>
      </c>
      <c r="E705" s="61" t="str">
        <f t="shared" si="219"/>
        <v>5.8</v>
      </c>
      <c r="F705" s="52" t="s">
        <v>2696</v>
      </c>
      <c r="G705" s="52" t="str">
        <f t="shared" si="224"/>
        <v>5 - Root cause codes</v>
      </c>
      <c r="H705" s="52" t="s">
        <v>2720</v>
      </c>
      <c r="I705" s="52" t="str">
        <f t="shared" si="225"/>
        <v>5.8 - Team and social factors</v>
      </c>
      <c r="J705" s="52"/>
      <c r="K705" s="52" t="str">
        <f t="shared" si="226"/>
        <v/>
      </c>
      <c r="L705" s="52"/>
      <c r="M705" s="52" t="str">
        <f t="shared" si="227"/>
        <v/>
      </c>
      <c r="N705" s="56" t="str">
        <f t="shared" si="228"/>
        <v>Team and social factors</v>
      </c>
      <c r="O705" s="56" t="str">
        <f>Table1[Full Reference Number]&amp;" - "&amp;Table1[Final Code level Name]</f>
        <v>5.8 - Team and social factors</v>
      </c>
      <c r="P705" s="56"/>
      <c r="Q705" s="52" t="s">
        <v>1747</v>
      </c>
      <c r="R705" s="52" t="s">
        <v>47</v>
      </c>
      <c r="S705" s="52" t="s">
        <v>1726</v>
      </c>
      <c r="T705" s="52" t="s">
        <v>1561</v>
      </c>
      <c r="U705" s="52" t="str">
        <f>Table1[[#This Row],[Standard code for all incident types (Y/N)]]</f>
        <v>Yes</v>
      </c>
      <c r="V705" s="52" t="str">
        <f>Table1[[#This Row],[Standard Opt/Mandatory]]</f>
        <v>Opt</v>
      </c>
      <c r="W705" s="52" t="str">
        <f>Table1[[#This Row],[Standard code for all incident types (Y/N)]]</f>
        <v>Yes</v>
      </c>
      <c r="X705" s="52" t="str">
        <f>Table1[[#This Row],[Standard Opt/Mandatory]]</f>
        <v>Opt</v>
      </c>
      <c r="Y705" s="52" t="str">
        <f>Table1[[#This Row],[Standard code for all incident types (Y/N)]]</f>
        <v>Yes</v>
      </c>
      <c r="Z705" s="52" t="str">
        <f>Table1[[#This Row],[Standard Opt/Mandatory]]</f>
        <v>Opt</v>
      </c>
      <c r="AA705" s="52" t="str">
        <f>Table1[[#This Row],[Standard code for all incident types (Y/N)]]</f>
        <v>Yes</v>
      </c>
      <c r="AB705" s="52" t="str">
        <f>Table1[[#This Row],[Standard Opt/Mandatory]]</f>
        <v>Opt</v>
      </c>
      <c r="AC705" s="52" t="str">
        <f>Table1[[#This Row],[Standard code for all incident types (Y/N)]]</f>
        <v>Yes</v>
      </c>
      <c r="AD705" s="52" t="str">
        <f>Table1[[#This Row],[Standard Opt/Mandatory]]</f>
        <v>Opt</v>
      </c>
      <c r="AE705" s="52" t="str">
        <f>Table1[[#This Row],[Standard code for all incident types (Y/N)]]</f>
        <v>Yes</v>
      </c>
      <c r="AF705" s="52" t="str">
        <f>Table1[[#This Row],[Standard Opt/Mandatory]]</f>
        <v>Opt</v>
      </c>
      <c r="AG705" s="52"/>
    </row>
    <row r="706" spans="1:33" ht="15" customHeight="1" x14ac:dyDescent="0.25">
      <c r="A706" s="52">
        <f t="shared" si="220"/>
        <v>5</v>
      </c>
      <c r="B706" s="52">
        <f t="shared" si="221"/>
        <v>8</v>
      </c>
      <c r="C706" s="52">
        <f t="shared" si="222"/>
        <v>1</v>
      </c>
      <c r="D706" s="52" t="str">
        <f t="shared" si="223"/>
        <v/>
      </c>
      <c r="E706" s="61" t="str">
        <f t="shared" si="219"/>
        <v>5.8.1</v>
      </c>
      <c r="F706" s="52" t="s">
        <v>2696</v>
      </c>
      <c r="G706" s="52" t="str">
        <f t="shared" si="224"/>
        <v>5 - Root cause codes</v>
      </c>
      <c r="H706" s="52" t="s">
        <v>2720</v>
      </c>
      <c r="I706" s="52" t="str">
        <f t="shared" si="225"/>
        <v>5.8 - Team and social factors</v>
      </c>
      <c r="J706" s="52" t="s">
        <v>1472</v>
      </c>
      <c r="K706" s="52" t="str">
        <f t="shared" si="226"/>
        <v>5.8.1 - Roles and responsibilities not defined</v>
      </c>
      <c r="L706" s="52"/>
      <c r="M706" s="52" t="str">
        <f t="shared" si="227"/>
        <v/>
      </c>
      <c r="N706" s="56" t="str">
        <f t="shared" si="228"/>
        <v>Roles and responsibilities not defined</v>
      </c>
      <c r="O706" s="56" t="str">
        <f>Table1[Full Reference Number]&amp;" - "&amp;Table1[Final Code level Name]</f>
        <v>5.8.1 - Roles and responsibilities not defined</v>
      </c>
      <c r="P706" s="56"/>
      <c r="Q706" s="52" t="s">
        <v>1747</v>
      </c>
      <c r="R706" s="52" t="s">
        <v>47</v>
      </c>
      <c r="S706" s="52" t="s">
        <v>1726</v>
      </c>
      <c r="T706" s="52" t="s">
        <v>1561</v>
      </c>
      <c r="U706" s="52" t="str">
        <f>Table1[[#This Row],[Standard code for all incident types (Y/N)]]</f>
        <v>Yes</v>
      </c>
      <c r="V706" s="52" t="str">
        <f>Table1[[#This Row],[Standard Opt/Mandatory]]</f>
        <v>Opt</v>
      </c>
      <c r="W706" s="52" t="str">
        <f>Table1[[#This Row],[Standard code for all incident types (Y/N)]]</f>
        <v>Yes</v>
      </c>
      <c r="X706" s="52" t="str">
        <f>Table1[[#This Row],[Standard Opt/Mandatory]]</f>
        <v>Opt</v>
      </c>
      <c r="Y706" s="52" t="str">
        <f>Table1[[#This Row],[Standard code for all incident types (Y/N)]]</f>
        <v>Yes</v>
      </c>
      <c r="Z706" s="52" t="str">
        <f>Table1[[#This Row],[Standard Opt/Mandatory]]</f>
        <v>Opt</v>
      </c>
      <c r="AA706" s="52" t="str">
        <f>Table1[[#This Row],[Standard code for all incident types (Y/N)]]</f>
        <v>Yes</v>
      </c>
      <c r="AB706" s="52" t="str">
        <f>Table1[[#This Row],[Standard Opt/Mandatory]]</f>
        <v>Opt</v>
      </c>
      <c r="AC706" s="52" t="str">
        <f>Table1[[#This Row],[Standard code for all incident types (Y/N)]]</f>
        <v>Yes</v>
      </c>
      <c r="AD706" s="52" t="str">
        <f>Table1[[#This Row],[Standard Opt/Mandatory]]</f>
        <v>Opt</v>
      </c>
      <c r="AE706" s="52" t="str">
        <f>Table1[[#This Row],[Standard code for all incident types (Y/N)]]</f>
        <v>Yes</v>
      </c>
      <c r="AF706" s="52" t="str">
        <f>Table1[[#This Row],[Standard Opt/Mandatory]]</f>
        <v>Opt</v>
      </c>
      <c r="AG706" s="52"/>
    </row>
    <row r="707" spans="1:33" ht="15" customHeight="1" x14ac:dyDescent="0.25">
      <c r="A707" s="52">
        <f t="shared" si="220"/>
        <v>5</v>
      </c>
      <c r="B707" s="52">
        <f t="shared" si="221"/>
        <v>8</v>
      </c>
      <c r="C707" s="52">
        <f t="shared" si="222"/>
        <v>2</v>
      </c>
      <c r="D707" s="52" t="str">
        <f t="shared" si="223"/>
        <v/>
      </c>
      <c r="E707" s="61" t="str">
        <f t="shared" si="219"/>
        <v>5.8.2</v>
      </c>
      <c r="F707" s="52" t="s">
        <v>2696</v>
      </c>
      <c r="G707" s="52" t="str">
        <f t="shared" si="224"/>
        <v>5 - Root cause codes</v>
      </c>
      <c r="H707" s="52" t="s">
        <v>2720</v>
      </c>
      <c r="I707" s="52" t="str">
        <f t="shared" si="225"/>
        <v>5.8 - Team and social factors</v>
      </c>
      <c r="J707" s="52" t="s">
        <v>1473</v>
      </c>
      <c r="K707" s="52" t="str">
        <f t="shared" si="226"/>
        <v>5.8.2 - Inappropriate delegation</v>
      </c>
      <c r="L707" s="52"/>
      <c r="M707" s="52" t="str">
        <f t="shared" si="227"/>
        <v/>
      </c>
      <c r="N707" s="56" t="str">
        <f t="shared" si="228"/>
        <v>Inappropriate delegation</v>
      </c>
      <c r="O707" s="56" t="str">
        <f>Table1[Full Reference Number]&amp;" - "&amp;Table1[Final Code level Name]</f>
        <v>5.8.2 - Inappropriate delegation</v>
      </c>
      <c r="P707" s="56"/>
      <c r="Q707" s="52" t="s">
        <v>1747</v>
      </c>
      <c r="R707" s="52" t="s">
        <v>47</v>
      </c>
      <c r="S707" s="52" t="s">
        <v>1726</v>
      </c>
      <c r="T707" s="52" t="s">
        <v>1561</v>
      </c>
      <c r="U707" s="52" t="str">
        <f>Table1[[#This Row],[Standard code for all incident types (Y/N)]]</f>
        <v>Yes</v>
      </c>
      <c r="V707" s="52" t="str">
        <f>Table1[[#This Row],[Standard Opt/Mandatory]]</f>
        <v>Opt</v>
      </c>
      <c r="W707" s="52" t="str">
        <f>Table1[[#This Row],[Standard code for all incident types (Y/N)]]</f>
        <v>Yes</v>
      </c>
      <c r="X707" s="52" t="str">
        <f>Table1[[#This Row],[Standard Opt/Mandatory]]</f>
        <v>Opt</v>
      </c>
      <c r="Y707" s="52" t="str">
        <f>Table1[[#This Row],[Standard code for all incident types (Y/N)]]</f>
        <v>Yes</v>
      </c>
      <c r="Z707" s="52" t="str">
        <f>Table1[[#This Row],[Standard Opt/Mandatory]]</f>
        <v>Opt</v>
      </c>
      <c r="AA707" s="52" t="str">
        <f>Table1[[#This Row],[Standard code for all incident types (Y/N)]]</f>
        <v>Yes</v>
      </c>
      <c r="AB707" s="52" t="str">
        <f>Table1[[#This Row],[Standard Opt/Mandatory]]</f>
        <v>Opt</v>
      </c>
      <c r="AC707" s="52" t="str">
        <f>Table1[[#This Row],[Standard code for all incident types (Y/N)]]</f>
        <v>Yes</v>
      </c>
      <c r="AD707" s="52" t="str">
        <f>Table1[[#This Row],[Standard Opt/Mandatory]]</f>
        <v>Opt</v>
      </c>
      <c r="AE707" s="52" t="str">
        <f>Table1[[#This Row],[Standard code for all incident types (Y/N)]]</f>
        <v>Yes</v>
      </c>
      <c r="AF707" s="52" t="str">
        <f>Table1[[#This Row],[Standard Opt/Mandatory]]</f>
        <v>Opt</v>
      </c>
      <c r="AG707" s="52"/>
    </row>
    <row r="708" spans="1:33" ht="15" customHeight="1" x14ac:dyDescent="0.25">
      <c r="A708" s="52">
        <f t="shared" si="220"/>
        <v>5</v>
      </c>
      <c r="B708" s="52">
        <f t="shared" si="221"/>
        <v>8</v>
      </c>
      <c r="C708" s="52">
        <f t="shared" si="222"/>
        <v>3</v>
      </c>
      <c r="D708" s="52" t="str">
        <f t="shared" si="223"/>
        <v/>
      </c>
      <c r="E708" s="61" t="str">
        <f t="shared" si="219"/>
        <v>5.8.3</v>
      </c>
      <c r="F708" s="52" t="s">
        <v>2696</v>
      </c>
      <c r="G708" s="52" t="str">
        <f t="shared" si="224"/>
        <v>5 - Root cause codes</v>
      </c>
      <c r="H708" s="52" t="s">
        <v>2720</v>
      </c>
      <c r="I708" s="52" t="str">
        <f t="shared" si="225"/>
        <v>5.8 - Team and social factors</v>
      </c>
      <c r="J708" s="52" t="s">
        <v>1474</v>
      </c>
      <c r="K708" s="52" t="str">
        <f t="shared" si="226"/>
        <v>5.8.3 - Lack of leadership</v>
      </c>
      <c r="L708" s="52"/>
      <c r="M708" s="52" t="str">
        <f t="shared" si="227"/>
        <v/>
      </c>
      <c r="N708" s="56" t="str">
        <f t="shared" si="228"/>
        <v>Lack of leadership</v>
      </c>
      <c r="O708" s="56" t="str">
        <f>Table1[Full Reference Number]&amp;" - "&amp;Table1[Final Code level Name]</f>
        <v>5.8.3 - Lack of leadership</v>
      </c>
      <c r="P708" s="56"/>
      <c r="Q708" s="52" t="s">
        <v>1747</v>
      </c>
      <c r="R708" s="52" t="s">
        <v>47</v>
      </c>
      <c r="S708" s="52" t="s">
        <v>1726</v>
      </c>
      <c r="T708" s="52" t="s">
        <v>1561</v>
      </c>
      <c r="U708" s="52" t="str">
        <f>Table1[[#This Row],[Standard code for all incident types (Y/N)]]</f>
        <v>Yes</v>
      </c>
      <c r="V708" s="52" t="str">
        <f>Table1[[#This Row],[Standard Opt/Mandatory]]</f>
        <v>Opt</v>
      </c>
      <c r="W708" s="52" t="str">
        <f>Table1[[#This Row],[Standard code for all incident types (Y/N)]]</f>
        <v>Yes</v>
      </c>
      <c r="X708" s="52" t="str">
        <f>Table1[[#This Row],[Standard Opt/Mandatory]]</f>
        <v>Opt</v>
      </c>
      <c r="Y708" s="52" t="str">
        <f>Table1[[#This Row],[Standard code for all incident types (Y/N)]]</f>
        <v>Yes</v>
      </c>
      <c r="Z708" s="52" t="str">
        <f>Table1[[#This Row],[Standard Opt/Mandatory]]</f>
        <v>Opt</v>
      </c>
      <c r="AA708" s="52" t="str">
        <f>Table1[[#This Row],[Standard code for all incident types (Y/N)]]</f>
        <v>Yes</v>
      </c>
      <c r="AB708" s="52" t="str">
        <f>Table1[[#This Row],[Standard Opt/Mandatory]]</f>
        <v>Opt</v>
      </c>
      <c r="AC708" s="52" t="str">
        <f>Table1[[#This Row],[Standard code for all incident types (Y/N)]]</f>
        <v>Yes</v>
      </c>
      <c r="AD708" s="52" t="str">
        <f>Table1[[#This Row],[Standard Opt/Mandatory]]</f>
        <v>Opt</v>
      </c>
      <c r="AE708" s="52" t="str">
        <f>Table1[[#This Row],[Standard code for all incident types (Y/N)]]</f>
        <v>Yes</v>
      </c>
      <c r="AF708" s="52" t="str">
        <f>Table1[[#This Row],[Standard Opt/Mandatory]]</f>
        <v>Opt</v>
      </c>
      <c r="AG708" s="52"/>
    </row>
    <row r="709" spans="1:33" ht="15" customHeight="1" x14ac:dyDescent="0.25">
      <c r="A709" s="52">
        <f t="shared" si="220"/>
        <v>5</v>
      </c>
      <c r="B709" s="52">
        <f t="shared" si="221"/>
        <v>8</v>
      </c>
      <c r="C709" s="52">
        <f t="shared" si="222"/>
        <v>4</v>
      </c>
      <c r="D709" s="52" t="str">
        <f t="shared" si="223"/>
        <v/>
      </c>
      <c r="E709" s="61" t="str">
        <f t="shared" si="219"/>
        <v>5.8.4</v>
      </c>
      <c r="F709" s="52" t="s">
        <v>2696</v>
      </c>
      <c r="G709" s="52" t="str">
        <f t="shared" si="224"/>
        <v>5 - Root cause codes</v>
      </c>
      <c r="H709" s="52" t="s">
        <v>2720</v>
      </c>
      <c r="I709" s="52" t="str">
        <f t="shared" si="225"/>
        <v>5.8 - Team and social factors</v>
      </c>
      <c r="J709" s="52" t="s">
        <v>1475</v>
      </c>
      <c r="K709" s="52" t="str">
        <f t="shared" si="226"/>
        <v>5.8.4 - Lack of support</v>
      </c>
      <c r="L709" s="52"/>
      <c r="M709" s="52" t="str">
        <f t="shared" si="227"/>
        <v/>
      </c>
      <c r="N709" s="56" t="str">
        <f t="shared" si="228"/>
        <v>Lack of support</v>
      </c>
      <c r="O709" s="56" t="str">
        <f>Table1[Full Reference Number]&amp;" - "&amp;Table1[Final Code level Name]</f>
        <v>5.8.4 - Lack of support</v>
      </c>
      <c r="P709" s="56"/>
      <c r="Q709" s="52" t="s">
        <v>1747</v>
      </c>
      <c r="R709" s="52" t="s">
        <v>47</v>
      </c>
      <c r="S709" s="52" t="s">
        <v>1726</v>
      </c>
      <c r="T709" s="52" t="s">
        <v>1561</v>
      </c>
      <c r="U709" s="52" t="str">
        <f>Table1[[#This Row],[Standard code for all incident types (Y/N)]]</f>
        <v>Yes</v>
      </c>
      <c r="V709" s="52" t="str">
        <f>Table1[[#This Row],[Standard Opt/Mandatory]]</f>
        <v>Opt</v>
      </c>
      <c r="W709" s="52" t="str">
        <f>Table1[[#This Row],[Standard code for all incident types (Y/N)]]</f>
        <v>Yes</v>
      </c>
      <c r="X709" s="52" t="str">
        <f>Table1[[#This Row],[Standard Opt/Mandatory]]</f>
        <v>Opt</v>
      </c>
      <c r="Y709" s="52" t="str">
        <f>Table1[[#This Row],[Standard code for all incident types (Y/N)]]</f>
        <v>Yes</v>
      </c>
      <c r="Z709" s="52" t="str">
        <f>Table1[[#This Row],[Standard Opt/Mandatory]]</f>
        <v>Opt</v>
      </c>
      <c r="AA709" s="52" t="str">
        <f>Table1[[#This Row],[Standard code for all incident types (Y/N)]]</f>
        <v>Yes</v>
      </c>
      <c r="AB709" s="52" t="str">
        <f>Table1[[#This Row],[Standard Opt/Mandatory]]</f>
        <v>Opt</v>
      </c>
      <c r="AC709" s="52" t="str">
        <f>Table1[[#This Row],[Standard code for all incident types (Y/N)]]</f>
        <v>Yes</v>
      </c>
      <c r="AD709" s="52" t="str">
        <f>Table1[[#This Row],[Standard Opt/Mandatory]]</f>
        <v>Opt</v>
      </c>
      <c r="AE709" s="52" t="str">
        <f>Table1[[#This Row],[Standard code for all incident types (Y/N)]]</f>
        <v>Yes</v>
      </c>
      <c r="AF709" s="52" t="str">
        <f>Table1[[#This Row],[Standard Opt/Mandatory]]</f>
        <v>Opt</v>
      </c>
      <c r="AG709" s="52"/>
    </row>
    <row r="710" spans="1:33" ht="15" customHeight="1" x14ac:dyDescent="0.25">
      <c r="A710" s="52">
        <f t="shared" si="220"/>
        <v>5</v>
      </c>
      <c r="B710" s="52">
        <f t="shared" si="221"/>
        <v>8</v>
      </c>
      <c r="C710" s="52">
        <f t="shared" si="222"/>
        <v>5</v>
      </c>
      <c r="D710" s="52" t="str">
        <f t="shared" si="223"/>
        <v/>
      </c>
      <c r="E710" s="61" t="str">
        <f t="shared" si="219"/>
        <v>5.8.5</v>
      </c>
      <c r="F710" s="52" t="s">
        <v>2696</v>
      </c>
      <c r="G710" s="52" t="str">
        <f t="shared" si="224"/>
        <v>5 - Root cause codes</v>
      </c>
      <c r="H710" s="52" t="s">
        <v>2720</v>
      </c>
      <c r="I710" s="52" t="str">
        <f t="shared" si="225"/>
        <v>5.8 - Team and social factors</v>
      </c>
      <c r="J710" s="52" t="s">
        <v>1476</v>
      </c>
      <c r="K710" s="52" t="str">
        <f t="shared" si="226"/>
        <v>5.8.5 - Tolerance of bullying and coercion</v>
      </c>
      <c r="L710" s="52"/>
      <c r="M710" s="52" t="str">
        <f t="shared" si="227"/>
        <v/>
      </c>
      <c r="N710" s="56" t="str">
        <f t="shared" si="228"/>
        <v>Tolerance of bullying and coercion</v>
      </c>
      <c r="O710" s="56" t="str">
        <f>Table1[Full Reference Number]&amp;" - "&amp;Table1[Final Code level Name]</f>
        <v>5.8.5 - Tolerance of bullying and coercion</v>
      </c>
      <c r="P710" s="56"/>
      <c r="Q710" s="52" t="s">
        <v>1747</v>
      </c>
      <c r="R710" s="52" t="s">
        <v>47</v>
      </c>
      <c r="S710" s="52" t="s">
        <v>1726</v>
      </c>
      <c r="T710" s="52" t="s">
        <v>1561</v>
      </c>
      <c r="U710" s="52" t="str">
        <f>Table1[[#This Row],[Standard code for all incident types (Y/N)]]</f>
        <v>Yes</v>
      </c>
      <c r="V710" s="52" t="str">
        <f>Table1[[#This Row],[Standard Opt/Mandatory]]</f>
        <v>Opt</v>
      </c>
      <c r="W710" s="52" t="str">
        <f>Table1[[#This Row],[Standard code for all incident types (Y/N)]]</f>
        <v>Yes</v>
      </c>
      <c r="X710" s="52" t="str">
        <f>Table1[[#This Row],[Standard Opt/Mandatory]]</f>
        <v>Opt</v>
      </c>
      <c r="Y710" s="52" t="str">
        <f>Table1[[#This Row],[Standard code for all incident types (Y/N)]]</f>
        <v>Yes</v>
      </c>
      <c r="Z710" s="52" t="str">
        <f>Table1[[#This Row],[Standard Opt/Mandatory]]</f>
        <v>Opt</v>
      </c>
      <c r="AA710" s="52" t="str">
        <f>Table1[[#This Row],[Standard code for all incident types (Y/N)]]</f>
        <v>Yes</v>
      </c>
      <c r="AB710" s="52" t="str">
        <f>Table1[[#This Row],[Standard Opt/Mandatory]]</f>
        <v>Opt</v>
      </c>
      <c r="AC710" s="52" t="str">
        <f>Table1[[#This Row],[Standard code for all incident types (Y/N)]]</f>
        <v>Yes</v>
      </c>
      <c r="AD710" s="52" t="str">
        <f>Table1[[#This Row],[Standard Opt/Mandatory]]</f>
        <v>Opt</v>
      </c>
      <c r="AE710" s="52" t="str">
        <f>Table1[[#This Row],[Standard code for all incident types (Y/N)]]</f>
        <v>Yes</v>
      </c>
      <c r="AF710" s="52" t="str">
        <f>Table1[[#This Row],[Standard Opt/Mandatory]]</f>
        <v>Opt</v>
      </c>
      <c r="AG710" s="52"/>
    </row>
    <row r="711" spans="1:33" ht="15" customHeight="1" x14ac:dyDescent="0.25">
      <c r="A711" s="52">
        <f t="shared" si="220"/>
        <v>5</v>
      </c>
      <c r="B711" s="52">
        <f t="shared" si="221"/>
        <v>8</v>
      </c>
      <c r="C711" s="52">
        <f t="shared" si="222"/>
        <v>6</v>
      </c>
      <c r="D711" s="52" t="str">
        <f t="shared" si="223"/>
        <v/>
      </c>
      <c r="E711" s="61" t="str">
        <f t="shared" si="219"/>
        <v>5.8.6</v>
      </c>
      <c r="F711" s="52" t="s">
        <v>2696</v>
      </c>
      <c r="G711" s="52" t="str">
        <f t="shared" si="224"/>
        <v>5 - Root cause codes</v>
      </c>
      <c r="H711" s="52" t="s">
        <v>2720</v>
      </c>
      <c r="I711" s="52" t="str">
        <f t="shared" si="225"/>
        <v>5.8 - Team and social factors</v>
      </c>
      <c r="J711" s="52" t="s">
        <v>1477</v>
      </c>
      <c r="K711" s="52" t="str">
        <f t="shared" si="226"/>
        <v>5.8.6 - Insufficient safety culture and reporting i.e. embrace, learn and act on failure</v>
      </c>
      <c r="L711" s="52"/>
      <c r="M711" s="52" t="str">
        <f t="shared" si="227"/>
        <v/>
      </c>
      <c r="N711" s="56" t="str">
        <f t="shared" si="228"/>
        <v>Insufficient safety culture and reporting i.e. embrace, learn and act on failure</v>
      </c>
      <c r="O711" s="56" t="str">
        <f>Table1[Full Reference Number]&amp;" - "&amp;Table1[Final Code level Name]</f>
        <v>5.8.6 - Insufficient safety culture and reporting i.e. embrace, learn and act on failure</v>
      </c>
      <c r="P711" s="56"/>
      <c r="Q711" s="52" t="s">
        <v>1747</v>
      </c>
      <c r="R711" s="52" t="s">
        <v>47</v>
      </c>
      <c r="S711" s="52" t="s">
        <v>1726</v>
      </c>
      <c r="T711" s="52" t="s">
        <v>1561</v>
      </c>
      <c r="U711" s="52" t="str">
        <f>Table1[[#This Row],[Standard code for all incident types (Y/N)]]</f>
        <v>Yes</v>
      </c>
      <c r="V711" s="52" t="str">
        <f>Table1[[#This Row],[Standard Opt/Mandatory]]</f>
        <v>Opt</v>
      </c>
      <c r="W711" s="52" t="str">
        <f>Table1[[#This Row],[Standard code for all incident types (Y/N)]]</f>
        <v>Yes</v>
      </c>
      <c r="X711" s="52" t="str">
        <f>Table1[[#This Row],[Standard Opt/Mandatory]]</f>
        <v>Opt</v>
      </c>
      <c r="Y711" s="52" t="str">
        <f>Table1[[#This Row],[Standard code for all incident types (Y/N)]]</f>
        <v>Yes</v>
      </c>
      <c r="Z711" s="52" t="str">
        <f>Table1[[#This Row],[Standard Opt/Mandatory]]</f>
        <v>Opt</v>
      </c>
      <c r="AA711" s="52" t="str">
        <f>Table1[[#This Row],[Standard code for all incident types (Y/N)]]</f>
        <v>Yes</v>
      </c>
      <c r="AB711" s="52" t="str">
        <f>Table1[[#This Row],[Standard Opt/Mandatory]]</f>
        <v>Opt</v>
      </c>
      <c r="AC711" s="52" t="str">
        <f>Table1[[#This Row],[Standard code for all incident types (Y/N)]]</f>
        <v>Yes</v>
      </c>
      <c r="AD711" s="52" t="str">
        <f>Table1[[#This Row],[Standard Opt/Mandatory]]</f>
        <v>Opt</v>
      </c>
      <c r="AE711" s="52" t="str">
        <f>Table1[[#This Row],[Standard code for all incident types (Y/N)]]</f>
        <v>Yes</v>
      </c>
      <c r="AF711" s="52" t="str">
        <f>Table1[[#This Row],[Standard Opt/Mandatory]]</f>
        <v>Opt</v>
      </c>
      <c r="AG711" s="52"/>
    </row>
    <row r="712" spans="1:33" ht="15" customHeight="1" x14ac:dyDescent="0.25">
      <c r="A712" s="52">
        <f t="shared" si="220"/>
        <v>5</v>
      </c>
      <c r="B712" s="52">
        <f t="shared" si="221"/>
        <v>9</v>
      </c>
      <c r="C712" s="52" t="str">
        <f t="shared" si="222"/>
        <v/>
      </c>
      <c r="D712" s="52" t="str">
        <f t="shared" si="223"/>
        <v/>
      </c>
      <c r="E712" s="61" t="str">
        <f t="shared" si="219"/>
        <v>5.9</v>
      </c>
      <c r="F712" s="52" t="s">
        <v>2696</v>
      </c>
      <c r="G712" s="52" t="str">
        <f t="shared" si="224"/>
        <v>5 - Root cause codes</v>
      </c>
      <c r="H712" s="52" t="s">
        <v>1478</v>
      </c>
      <c r="I712" s="52" t="str">
        <f t="shared" si="225"/>
        <v>5.9 - Patient factors</v>
      </c>
      <c r="J712" s="52"/>
      <c r="K712" s="52" t="str">
        <f t="shared" si="226"/>
        <v/>
      </c>
      <c r="L712" s="52"/>
      <c r="M712" s="52" t="str">
        <f t="shared" si="227"/>
        <v/>
      </c>
      <c r="N712" s="56" t="str">
        <f t="shared" si="228"/>
        <v>Patient factors</v>
      </c>
      <c r="O712" s="56" t="str">
        <f>Table1[Full Reference Number]&amp;" - "&amp;Table1[Final Code level Name]</f>
        <v>5.9 - Patient factors</v>
      </c>
      <c r="P712" s="56"/>
      <c r="Q712" s="52" t="s">
        <v>1747</v>
      </c>
      <c r="R712" s="52" t="s">
        <v>47</v>
      </c>
      <c r="S712" s="52" t="s">
        <v>1726</v>
      </c>
      <c r="T712" s="52" t="s">
        <v>1561</v>
      </c>
      <c r="U712" s="52" t="str">
        <f>Table1[[#This Row],[Standard code for all incident types (Y/N)]]</f>
        <v>Yes</v>
      </c>
      <c r="V712" s="52" t="str">
        <f>Table1[[#This Row],[Standard Opt/Mandatory]]</f>
        <v>Opt</v>
      </c>
      <c r="W712" s="52" t="str">
        <f>Table1[[#This Row],[Standard code for all incident types (Y/N)]]</f>
        <v>Yes</v>
      </c>
      <c r="X712" s="52" t="str">
        <f>Table1[[#This Row],[Standard Opt/Mandatory]]</f>
        <v>Opt</v>
      </c>
      <c r="Y712" s="52" t="str">
        <f>Table1[[#This Row],[Standard code for all incident types (Y/N)]]</f>
        <v>Yes</v>
      </c>
      <c r="Z712" s="52" t="str">
        <f>Table1[[#This Row],[Standard Opt/Mandatory]]</f>
        <v>Opt</v>
      </c>
      <c r="AA712" s="52" t="str">
        <f>Table1[[#This Row],[Standard code for all incident types (Y/N)]]</f>
        <v>Yes</v>
      </c>
      <c r="AB712" s="52" t="str">
        <f>Table1[[#This Row],[Standard Opt/Mandatory]]</f>
        <v>Opt</v>
      </c>
      <c r="AC712" s="52" t="str">
        <f>Table1[[#This Row],[Standard code for all incident types (Y/N)]]</f>
        <v>Yes</v>
      </c>
      <c r="AD712" s="52" t="str">
        <f>Table1[[#This Row],[Standard Opt/Mandatory]]</f>
        <v>Opt</v>
      </c>
      <c r="AE712" s="52" t="str">
        <f>Table1[[#This Row],[Standard code for all incident types (Y/N)]]</f>
        <v>Yes</v>
      </c>
      <c r="AF712" s="52" t="str">
        <f>Table1[[#This Row],[Standard Opt/Mandatory]]</f>
        <v>Opt</v>
      </c>
      <c r="AG712" s="52"/>
    </row>
    <row r="713" spans="1:33" ht="15" customHeight="1" x14ac:dyDescent="0.25">
      <c r="A713" s="52">
        <f t="shared" si="220"/>
        <v>5</v>
      </c>
      <c r="B713" s="52">
        <f t="shared" si="221"/>
        <v>9</v>
      </c>
      <c r="C713" s="52">
        <f t="shared" si="222"/>
        <v>1</v>
      </c>
      <c r="D713" s="52" t="str">
        <f t="shared" si="223"/>
        <v/>
      </c>
      <c r="E713" s="61" t="str">
        <f t="shared" si="219"/>
        <v>5.9.1</v>
      </c>
      <c r="F713" s="52" t="s">
        <v>2696</v>
      </c>
      <c r="G713" s="52" t="str">
        <f t="shared" si="224"/>
        <v>5 - Root cause codes</v>
      </c>
      <c r="H713" s="52" t="s">
        <v>1478</v>
      </c>
      <c r="I713" s="52" t="str">
        <f t="shared" si="225"/>
        <v>5.9 - Patient factors</v>
      </c>
      <c r="J713" s="52" t="s">
        <v>1479</v>
      </c>
      <c r="K713" s="52" t="str">
        <f t="shared" si="226"/>
        <v>5.9.1 - Clinical condition</v>
      </c>
      <c r="L713" s="52"/>
      <c r="M713" s="52" t="str">
        <f t="shared" si="227"/>
        <v/>
      </c>
      <c r="N713" s="56" t="str">
        <f t="shared" si="228"/>
        <v>Clinical condition</v>
      </c>
      <c r="O713" s="56" t="str">
        <f>Table1[Full Reference Number]&amp;" - "&amp;Table1[Final Code level Name]</f>
        <v>5.9.1 - Clinical condition</v>
      </c>
      <c r="P713" s="56"/>
      <c r="Q713" s="52" t="s">
        <v>1747</v>
      </c>
      <c r="R713" s="52" t="s">
        <v>47</v>
      </c>
      <c r="S713" s="52" t="s">
        <v>1726</v>
      </c>
      <c r="T713" s="52" t="s">
        <v>1561</v>
      </c>
      <c r="U713" s="52" t="str">
        <f>Table1[[#This Row],[Standard code for all incident types (Y/N)]]</f>
        <v>Yes</v>
      </c>
      <c r="V713" s="52" t="str">
        <f>Table1[[#This Row],[Standard Opt/Mandatory]]</f>
        <v>Opt</v>
      </c>
      <c r="W713" s="52" t="str">
        <f>Table1[[#This Row],[Standard code for all incident types (Y/N)]]</f>
        <v>Yes</v>
      </c>
      <c r="X713" s="52" t="str">
        <f>Table1[[#This Row],[Standard Opt/Mandatory]]</f>
        <v>Opt</v>
      </c>
      <c r="Y713" s="52" t="str">
        <f>Table1[[#This Row],[Standard code for all incident types (Y/N)]]</f>
        <v>Yes</v>
      </c>
      <c r="Z713" s="52" t="str">
        <f>Table1[[#This Row],[Standard Opt/Mandatory]]</f>
        <v>Opt</v>
      </c>
      <c r="AA713" s="52" t="str">
        <f>Table1[[#This Row],[Standard code for all incident types (Y/N)]]</f>
        <v>Yes</v>
      </c>
      <c r="AB713" s="52" t="str">
        <f>Table1[[#This Row],[Standard Opt/Mandatory]]</f>
        <v>Opt</v>
      </c>
      <c r="AC713" s="52" t="str">
        <f>Table1[[#This Row],[Standard code for all incident types (Y/N)]]</f>
        <v>Yes</v>
      </c>
      <c r="AD713" s="52" t="str">
        <f>Table1[[#This Row],[Standard Opt/Mandatory]]</f>
        <v>Opt</v>
      </c>
      <c r="AE713" s="52" t="str">
        <f>Table1[[#This Row],[Standard code for all incident types (Y/N)]]</f>
        <v>Yes</v>
      </c>
      <c r="AF713" s="52" t="str">
        <f>Table1[[#This Row],[Standard Opt/Mandatory]]</f>
        <v>Opt</v>
      </c>
      <c r="AG713" s="52"/>
    </row>
    <row r="714" spans="1:33" ht="15" customHeight="1" x14ac:dyDescent="0.25">
      <c r="A714" s="52">
        <f t="shared" si="220"/>
        <v>5</v>
      </c>
      <c r="B714" s="52">
        <f t="shared" si="221"/>
        <v>9</v>
      </c>
      <c r="C714" s="52">
        <f t="shared" si="222"/>
        <v>2</v>
      </c>
      <c r="D714" s="52" t="str">
        <f t="shared" si="223"/>
        <v/>
      </c>
      <c r="E714" s="61" t="str">
        <f t="shared" si="219"/>
        <v>5.9.2</v>
      </c>
      <c r="F714" s="52" t="s">
        <v>2696</v>
      </c>
      <c r="G714" s="52" t="str">
        <f t="shared" si="224"/>
        <v>5 - Root cause codes</v>
      </c>
      <c r="H714" s="52" t="s">
        <v>1478</v>
      </c>
      <c r="I714" s="52" t="str">
        <f t="shared" si="225"/>
        <v>5.9 - Patient factors</v>
      </c>
      <c r="J714" s="52" t="s">
        <v>1480</v>
      </c>
      <c r="K714" s="52" t="str">
        <f t="shared" si="226"/>
        <v>5.9.2 - Social / physical / psychological factors</v>
      </c>
      <c r="L714" s="52"/>
      <c r="M714" s="52" t="str">
        <f t="shared" si="227"/>
        <v/>
      </c>
      <c r="N714" s="56" t="str">
        <f t="shared" si="228"/>
        <v>Social / physical / psychological factors</v>
      </c>
      <c r="O714" s="56" t="str">
        <f>Table1[Full Reference Number]&amp;" - "&amp;Table1[Final Code level Name]</f>
        <v>5.9.2 - Social / physical / psychological factors</v>
      </c>
      <c r="P714" s="56"/>
      <c r="Q714" s="52" t="s">
        <v>1747</v>
      </c>
      <c r="R714" s="52" t="s">
        <v>47</v>
      </c>
      <c r="S714" s="52" t="s">
        <v>1726</v>
      </c>
      <c r="T714" s="52" t="s">
        <v>1561</v>
      </c>
      <c r="U714" s="52" t="str">
        <f>Table1[[#This Row],[Standard code for all incident types (Y/N)]]</f>
        <v>Yes</v>
      </c>
      <c r="V714" s="52" t="str">
        <f>Table1[[#This Row],[Standard Opt/Mandatory]]</f>
        <v>Opt</v>
      </c>
      <c r="W714" s="52" t="str">
        <f>Table1[[#This Row],[Standard code for all incident types (Y/N)]]</f>
        <v>Yes</v>
      </c>
      <c r="X714" s="52" t="str">
        <f>Table1[[#This Row],[Standard Opt/Mandatory]]</f>
        <v>Opt</v>
      </c>
      <c r="Y714" s="52" t="str">
        <f>Table1[[#This Row],[Standard code for all incident types (Y/N)]]</f>
        <v>Yes</v>
      </c>
      <c r="Z714" s="52" t="str">
        <f>Table1[[#This Row],[Standard Opt/Mandatory]]</f>
        <v>Opt</v>
      </c>
      <c r="AA714" s="52" t="str">
        <f>Table1[[#This Row],[Standard code for all incident types (Y/N)]]</f>
        <v>Yes</v>
      </c>
      <c r="AB714" s="52" t="str">
        <f>Table1[[#This Row],[Standard Opt/Mandatory]]</f>
        <v>Opt</v>
      </c>
      <c r="AC714" s="52" t="str">
        <f>Table1[[#This Row],[Standard code for all incident types (Y/N)]]</f>
        <v>Yes</v>
      </c>
      <c r="AD714" s="52" t="str">
        <f>Table1[[#This Row],[Standard Opt/Mandatory]]</f>
        <v>Opt</v>
      </c>
      <c r="AE714" s="52" t="str">
        <f>Table1[[#This Row],[Standard code for all incident types (Y/N)]]</f>
        <v>Yes</v>
      </c>
      <c r="AF714" s="52" t="str">
        <f>Table1[[#This Row],[Standard Opt/Mandatory]]</f>
        <v>Opt</v>
      </c>
      <c r="AG714" s="52"/>
    </row>
    <row r="715" spans="1:33" ht="15" customHeight="1" x14ac:dyDescent="0.25">
      <c r="A715" s="52">
        <f t="shared" si="220"/>
        <v>5</v>
      </c>
      <c r="B715" s="52">
        <f t="shared" si="221"/>
        <v>9</v>
      </c>
      <c r="C715" s="52">
        <f t="shared" si="222"/>
        <v>3</v>
      </c>
      <c r="D715" s="52" t="str">
        <f t="shared" si="223"/>
        <v/>
      </c>
      <c r="E715" s="61" t="str">
        <f t="shared" si="219"/>
        <v>5.9.3</v>
      </c>
      <c r="F715" s="52" t="s">
        <v>2696</v>
      </c>
      <c r="G715" s="52" t="str">
        <f t="shared" si="224"/>
        <v>5 - Root cause codes</v>
      </c>
      <c r="H715" s="52" t="s">
        <v>1478</v>
      </c>
      <c r="I715" s="52" t="str">
        <f t="shared" si="225"/>
        <v>5.9 - Patient factors</v>
      </c>
      <c r="J715" s="52" t="s">
        <v>1105</v>
      </c>
      <c r="K715" s="52" t="str">
        <f t="shared" si="226"/>
        <v>5.9.3 - Relationships</v>
      </c>
      <c r="L715" s="52"/>
      <c r="M715" s="52" t="str">
        <f t="shared" si="227"/>
        <v/>
      </c>
      <c r="N715" s="56" t="str">
        <f t="shared" si="228"/>
        <v>Relationships</v>
      </c>
      <c r="O715" s="56" t="str">
        <f>Table1[Full Reference Number]&amp;" - "&amp;Table1[Final Code level Name]</f>
        <v>5.9.3 - Relationships</v>
      </c>
      <c r="P715" s="56"/>
      <c r="Q715" s="52" t="s">
        <v>1747</v>
      </c>
      <c r="R715" s="52" t="s">
        <v>47</v>
      </c>
      <c r="S715" s="52" t="s">
        <v>1726</v>
      </c>
      <c r="T715" s="52" t="s">
        <v>1561</v>
      </c>
      <c r="U715" s="52" t="str">
        <f>Table1[[#This Row],[Standard code for all incident types (Y/N)]]</f>
        <v>Yes</v>
      </c>
      <c r="V715" s="52" t="str">
        <f>Table1[[#This Row],[Standard Opt/Mandatory]]</f>
        <v>Opt</v>
      </c>
      <c r="W715" s="52" t="str">
        <f>Table1[[#This Row],[Standard code for all incident types (Y/N)]]</f>
        <v>Yes</v>
      </c>
      <c r="X715" s="52" t="str">
        <f>Table1[[#This Row],[Standard Opt/Mandatory]]</f>
        <v>Opt</v>
      </c>
      <c r="Y715" s="52" t="str">
        <f>Table1[[#This Row],[Standard code for all incident types (Y/N)]]</f>
        <v>Yes</v>
      </c>
      <c r="Z715" s="52" t="str">
        <f>Table1[[#This Row],[Standard Opt/Mandatory]]</f>
        <v>Opt</v>
      </c>
      <c r="AA715" s="52" t="str">
        <f>Table1[[#This Row],[Standard code for all incident types (Y/N)]]</f>
        <v>Yes</v>
      </c>
      <c r="AB715" s="52" t="str">
        <f>Table1[[#This Row],[Standard Opt/Mandatory]]</f>
        <v>Opt</v>
      </c>
      <c r="AC715" s="52" t="str">
        <f>Table1[[#This Row],[Standard code for all incident types (Y/N)]]</f>
        <v>Yes</v>
      </c>
      <c r="AD715" s="52" t="str">
        <f>Table1[[#This Row],[Standard Opt/Mandatory]]</f>
        <v>Opt</v>
      </c>
      <c r="AE715" s="52" t="str">
        <f>Table1[[#This Row],[Standard code for all incident types (Y/N)]]</f>
        <v>Yes</v>
      </c>
      <c r="AF715" s="52" t="str">
        <f>Table1[[#This Row],[Standard Opt/Mandatory]]</f>
        <v>Opt</v>
      </c>
      <c r="AG715" s="52"/>
    </row>
    <row r="716" spans="1:33" ht="15" customHeight="1" x14ac:dyDescent="0.25">
      <c r="A716" s="52">
        <f t="shared" si="220"/>
        <v>5</v>
      </c>
      <c r="B716" s="52">
        <f t="shared" si="221"/>
        <v>9</v>
      </c>
      <c r="C716" s="52">
        <f t="shared" si="222"/>
        <v>4</v>
      </c>
      <c r="D716" s="52" t="str">
        <f t="shared" si="223"/>
        <v/>
      </c>
      <c r="E716" s="61" t="str">
        <f t="shared" si="219"/>
        <v>5.9.4</v>
      </c>
      <c r="F716" s="52" t="s">
        <v>2696</v>
      </c>
      <c r="G716" s="52" t="str">
        <f t="shared" si="224"/>
        <v>5 - Root cause codes</v>
      </c>
      <c r="H716" s="52" t="s">
        <v>1478</v>
      </c>
      <c r="I716" s="52" t="str">
        <f t="shared" si="225"/>
        <v>5.9 - Patient factors</v>
      </c>
      <c r="J716" s="52" t="s">
        <v>1481</v>
      </c>
      <c r="K716" s="52" t="str">
        <f t="shared" si="226"/>
        <v>5.9.4 - Suitability of home environment</v>
      </c>
      <c r="L716" s="52"/>
      <c r="M716" s="52" t="str">
        <f t="shared" si="227"/>
        <v/>
      </c>
      <c r="N716" s="56" t="str">
        <f t="shared" si="228"/>
        <v>Suitability of home environment</v>
      </c>
      <c r="O716" s="56" t="str">
        <f>Table1[Full Reference Number]&amp;" - "&amp;Table1[Final Code level Name]</f>
        <v>5.9.4 - Suitability of home environment</v>
      </c>
      <c r="P716" s="56"/>
      <c r="Q716" s="52" t="s">
        <v>1747</v>
      </c>
      <c r="R716" s="52" t="s">
        <v>47</v>
      </c>
      <c r="S716" s="52" t="s">
        <v>1726</v>
      </c>
      <c r="T716" s="52" t="s">
        <v>1561</v>
      </c>
      <c r="U716" s="52" t="str">
        <f>Table1[[#This Row],[Standard code for all incident types (Y/N)]]</f>
        <v>Yes</v>
      </c>
      <c r="V716" s="52" t="str">
        <f>Table1[[#This Row],[Standard Opt/Mandatory]]</f>
        <v>Opt</v>
      </c>
      <c r="W716" s="52" t="str">
        <f>Table1[[#This Row],[Standard code for all incident types (Y/N)]]</f>
        <v>Yes</v>
      </c>
      <c r="X716" s="52" t="str">
        <f>Table1[[#This Row],[Standard Opt/Mandatory]]</f>
        <v>Opt</v>
      </c>
      <c r="Y716" s="52" t="str">
        <f>Table1[[#This Row],[Standard code for all incident types (Y/N)]]</f>
        <v>Yes</v>
      </c>
      <c r="Z716" s="52" t="str">
        <f>Table1[[#This Row],[Standard Opt/Mandatory]]</f>
        <v>Opt</v>
      </c>
      <c r="AA716" s="52" t="str">
        <f>Table1[[#This Row],[Standard code for all incident types (Y/N)]]</f>
        <v>Yes</v>
      </c>
      <c r="AB716" s="52" t="str">
        <f>Table1[[#This Row],[Standard Opt/Mandatory]]</f>
        <v>Opt</v>
      </c>
      <c r="AC716" s="52" t="str">
        <f>Table1[[#This Row],[Standard code for all incident types (Y/N)]]</f>
        <v>Yes</v>
      </c>
      <c r="AD716" s="52" t="str">
        <f>Table1[[#This Row],[Standard Opt/Mandatory]]</f>
        <v>Opt</v>
      </c>
      <c r="AE716" s="52" t="str">
        <f>Table1[[#This Row],[Standard code for all incident types (Y/N)]]</f>
        <v>Yes</v>
      </c>
      <c r="AF716" s="52" t="str">
        <f>Table1[[#This Row],[Standard Opt/Mandatory]]</f>
        <v>Opt</v>
      </c>
      <c r="AG716" s="52"/>
    </row>
    <row r="717" spans="1:33" ht="15" customHeight="1" x14ac:dyDescent="0.25">
      <c r="A717" s="52">
        <f t="shared" si="220"/>
        <v>6</v>
      </c>
      <c r="B717" s="52" t="str">
        <f t="shared" si="221"/>
        <v/>
      </c>
      <c r="C717" s="52" t="str">
        <f t="shared" si="222"/>
        <v/>
      </c>
      <c r="D717" s="52" t="str">
        <f t="shared" si="223"/>
        <v/>
      </c>
      <c r="E717" s="61" t="str">
        <f t="shared" si="219"/>
        <v>6</v>
      </c>
      <c r="F717" s="72" t="s">
        <v>2697</v>
      </c>
      <c r="G717" s="54" t="str">
        <f>A717&amp;" - "&amp;F717</f>
        <v>6 - Risk control measures</v>
      </c>
      <c r="H717" s="73"/>
      <c r="I717" s="54" t="str">
        <f>IF(B717="","",A717&amp;"."&amp;B717&amp;" - "&amp;H717)</f>
        <v/>
      </c>
      <c r="J717" s="72"/>
      <c r="K717" s="54" t="str">
        <f>IF(C717="","",A717&amp;"."&amp;B717&amp;"."&amp;C717&amp;" - "&amp;J717)</f>
        <v/>
      </c>
      <c r="L717" s="52"/>
      <c r="M717" s="54" t="str">
        <f>IF(D717="","",A717&amp;"."&amp;B717&amp;"."&amp;C717&amp;"."&amp;D717&amp;" - "&amp;L717)</f>
        <v/>
      </c>
      <c r="N717" s="59" t="str">
        <f>IF(NOT(ISBLANK(L717)),L717,
IF(NOT(ISBLANK(J717)),J717,
IF(NOT(ISBLANK(H717)),H717,
IF(NOT(ISBLANK(F717)),F717))))</f>
        <v>Risk control measures</v>
      </c>
      <c r="O717" s="59" t="str">
        <f>Table1[Full Reference Number]&amp;" - "&amp;Table1[Final Code level Name]</f>
        <v>6 - Risk control measures</v>
      </c>
      <c r="P717" s="56"/>
      <c r="Q717" s="56" t="s">
        <v>837</v>
      </c>
      <c r="R717" s="52" t="s">
        <v>47</v>
      </c>
      <c r="S717" s="52" t="s">
        <v>1730</v>
      </c>
      <c r="T717" s="52" t="s">
        <v>1561</v>
      </c>
      <c r="U717" s="52" t="str">
        <f>Table1[[#This Row],[Standard code for all incident types (Y/N)]]</f>
        <v>Yes</v>
      </c>
      <c r="V717" s="52" t="str">
        <f>Table1[[#This Row],[Standard Opt/Mandatory]]</f>
        <v>Man unless N/a</v>
      </c>
      <c r="W717" s="52" t="str">
        <f>Table1[[#This Row],[Standard code for all incident types (Y/N)]]</f>
        <v>Yes</v>
      </c>
      <c r="X717" s="52" t="str">
        <f>Table1[[#This Row],[Standard Opt/Mandatory]]</f>
        <v>Man unless N/a</v>
      </c>
      <c r="Y717" s="52" t="str">
        <f>Table1[[#This Row],[Standard code for all incident types (Y/N)]]</f>
        <v>Yes</v>
      </c>
      <c r="Z717" s="52" t="str">
        <f>Table1[[#This Row],[Standard Opt/Mandatory]]</f>
        <v>Man unless N/a</v>
      </c>
      <c r="AA717" s="52" t="str">
        <f>Table1[[#This Row],[Standard code for all incident types (Y/N)]]</f>
        <v>Yes</v>
      </c>
      <c r="AB717" s="52" t="str">
        <f>Table1[[#This Row],[Standard Opt/Mandatory]]</f>
        <v>Man unless N/a</v>
      </c>
      <c r="AC717" s="52" t="str">
        <f>Table1[[#This Row],[Standard code for all incident types (Y/N)]]</f>
        <v>Yes</v>
      </c>
      <c r="AD717" s="52" t="str">
        <f>Table1[[#This Row],[Standard Opt/Mandatory]]</f>
        <v>Man unless N/a</v>
      </c>
      <c r="AE717" s="52" t="str">
        <f>Table1[[#This Row],[Standard code for all incident types (Y/N)]]</f>
        <v>Yes</v>
      </c>
      <c r="AF717" s="52" t="str">
        <f>Table1[[#This Row],[Standard Opt/Mandatory]]</f>
        <v>Man unless N/a</v>
      </c>
      <c r="AG717" s="52"/>
    </row>
    <row r="718" spans="1:33" ht="15" customHeight="1" x14ac:dyDescent="0.25">
      <c r="A718" s="52">
        <f t="shared" si="220"/>
        <v>6</v>
      </c>
      <c r="B718" s="52">
        <f t="shared" si="221"/>
        <v>1</v>
      </c>
      <c r="C718" s="52" t="str">
        <f t="shared" si="222"/>
        <v/>
      </c>
      <c r="D718" s="52" t="str">
        <f t="shared" si="223"/>
        <v/>
      </c>
      <c r="E718" s="61" t="str">
        <f t="shared" si="219"/>
        <v>6.1</v>
      </c>
      <c r="F718" s="72" t="s">
        <v>2697</v>
      </c>
      <c r="G718" s="52" t="str">
        <f>A718&amp;" - "&amp;F718</f>
        <v>6 - Risk control measures</v>
      </c>
      <c r="H718" s="74" t="s">
        <v>53</v>
      </c>
      <c r="I718" s="52" t="str">
        <f>IF(B718="","",A718&amp;"."&amp;B718&amp;" - "&amp;H718)</f>
        <v>6.1 - Reoccurence prevention</v>
      </c>
      <c r="J718" s="72"/>
      <c r="K718" s="52" t="str">
        <f>IF(C718="","",A718&amp;"."&amp;B718&amp;"."&amp;C718&amp;" - "&amp;J718)</f>
        <v/>
      </c>
      <c r="L718" s="52"/>
      <c r="M718" s="52" t="str">
        <f>IF(D718="","",A718&amp;"."&amp;B718&amp;"."&amp;C718&amp;"."&amp;D718&amp;" - "&amp;L718)</f>
        <v/>
      </c>
      <c r="N718" s="56" t="str">
        <f>IF(NOT(ISBLANK(L718)),L718,
IF(NOT(ISBLANK(J718)),J718,
IF(NOT(ISBLANK(H718)),H718,
IF(NOT(ISBLANK(F718)),F718))))</f>
        <v>Reoccurence prevention</v>
      </c>
      <c r="O718" s="56" t="str">
        <f>Table1[Full Reference Number]&amp;" - "&amp;Table1[Final Code level Name]</f>
        <v>6.1 - Reoccurence prevention</v>
      </c>
      <c r="P718" s="56"/>
      <c r="Q718" s="52" t="s">
        <v>1744</v>
      </c>
      <c r="R718" s="52" t="s">
        <v>47</v>
      </c>
      <c r="S718" s="52" t="s">
        <v>1726</v>
      </c>
      <c r="T718" s="52" t="s">
        <v>1561</v>
      </c>
      <c r="U718" s="52" t="s">
        <v>47</v>
      </c>
      <c r="V718" s="52" t="s">
        <v>1726</v>
      </c>
      <c r="W718" s="52" t="s">
        <v>47</v>
      </c>
      <c r="X718" s="52" t="s">
        <v>1726</v>
      </c>
      <c r="Y718" s="52" t="s">
        <v>47</v>
      </c>
      <c r="Z718" s="52" t="s">
        <v>1726</v>
      </c>
      <c r="AA718" s="52" t="s">
        <v>47</v>
      </c>
      <c r="AB718" s="52" t="s">
        <v>1726</v>
      </c>
      <c r="AC718" s="52" t="s">
        <v>47</v>
      </c>
      <c r="AD718" s="52" t="s">
        <v>1726</v>
      </c>
      <c r="AE718" s="52" t="s">
        <v>47</v>
      </c>
      <c r="AF718" s="52" t="s">
        <v>1726</v>
      </c>
      <c r="AG718" s="52"/>
    </row>
    <row r="719" spans="1:33" ht="15" customHeight="1" x14ac:dyDescent="0.25">
      <c r="A719" s="52">
        <f t="shared" si="220"/>
        <v>6</v>
      </c>
      <c r="B719" s="52">
        <f t="shared" si="221"/>
        <v>2</v>
      </c>
      <c r="C719" s="52" t="str">
        <f t="shared" si="222"/>
        <v/>
      </c>
      <c r="D719" s="52" t="str">
        <f t="shared" si="223"/>
        <v/>
      </c>
      <c r="E719" s="61" t="str">
        <f t="shared" si="219"/>
        <v>6.2</v>
      </c>
      <c r="F719" s="72" t="s">
        <v>2697</v>
      </c>
      <c r="G719" s="52" t="str">
        <f>A719&amp;" - "&amp;F719</f>
        <v>6 - Risk control measures</v>
      </c>
      <c r="H719" s="74" t="s">
        <v>56</v>
      </c>
      <c r="I719" s="52" t="str">
        <f>IF(B719="","",A719&amp;"."&amp;B719&amp;" - "&amp;H719)</f>
        <v>6.2 - Preventative action taken</v>
      </c>
      <c r="J719" s="72"/>
      <c r="K719" s="52" t="str">
        <f>IF(C719="","",A719&amp;"."&amp;B719&amp;"."&amp;C719&amp;" - "&amp;J719)</f>
        <v/>
      </c>
      <c r="L719" s="52"/>
      <c r="M719" s="52" t="str">
        <f>IF(D719="","",A719&amp;"."&amp;B719&amp;"."&amp;C719&amp;"."&amp;D719&amp;" - "&amp;L719)</f>
        <v/>
      </c>
      <c r="N719" s="56" t="str">
        <f>IF(NOT(ISBLANK(L719)),L719,
IF(NOT(ISBLANK(J719)),J719,
IF(NOT(ISBLANK(H719)),H719,
IF(NOT(ISBLANK(F719)),F719))))</f>
        <v>Preventative action taken</v>
      </c>
      <c r="O719" s="56" t="str">
        <f>Table1[Full Reference Number]&amp;" - "&amp;Table1[Final Code level Name]</f>
        <v>6.2 - Preventative action taken</v>
      </c>
      <c r="P719" s="56"/>
      <c r="Q719" s="52" t="s">
        <v>1744</v>
      </c>
      <c r="R719" s="52" t="s">
        <v>47</v>
      </c>
      <c r="S719" s="52" t="s">
        <v>1726</v>
      </c>
      <c r="T719" s="52" t="s">
        <v>1561</v>
      </c>
      <c r="U719" s="52" t="s">
        <v>47</v>
      </c>
      <c r="V719" s="52" t="s">
        <v>1726</v>
      </c>
      <c r="W719" s="52" t="s">
        <v>47</v>
      </c>
      <c r="X719" s="52" t="s">
        <v>1726</v>
      </c>
      <c r="Y719" s="52" t="s">
        <v>47</v>
      </c>
      <c r="Z719" s="52" t="s">
        <v>1726</v>
      </c>
      <c r="AA719" s="52" t="s">
        <v>47</v>
      </c>
      <c r="AB719" s="52" t="s">
        <v>1726</v>
      </c>
      <c r="AC719" s="52" t="s">
        <v>47</v>
      </c>
      <c r="AD719" s="52" t="s">
        <v>1726</v>
      </c>
      <c r="AE719" s="52" t="s">
        <v>47</v>
      </c>
      <c r="AF719" s="52" t="s">
        <v>1726</v>
      </c>
      <c r="AG719" s="52"/>
    </row>
    <row r="720" spans="1:33" ht="15" customHeight="1" x14ac:dyDescent="0.25">
      <c r="A720" s="52">
        <f t="shared" si="220"/>
        <v>6</v>
      </c>
      <c r="B720" s="52">
        <f t="shared" si="221"/>
        <v>3</v>
      </c>
      <c r="C720" s="52" t="str">
        <f t="shared" si="222"/>
        <v/>
      </c>
      <c r="D720" s="52" t="str">
        <f t="shared" si="223"/>
        <v/>
      </c>
      <c r="E720" s="61" t="str">
        <f t="shared" si="219"/>
        <v>6.3</v>
      </c>
      <c r="F720" s="72" t="s">
        <v>2697</v>
      </c>
      <c r="G720" s="52" t="str">
        <f t="shared" si="224"/>
        <v>6 - Risk control measures</v>
      </c>
      <c r="H720" s="74" t="s">
        <v>2721</v>
      </c>
      <c r="I720" s="52" t="str">
        <f t="shared" si="225"/>
        <v>6.3 - Risk rating - before control measures</v>
      </c>
      <c r="J720" s="72"/>
      <c r="K720" s="52" t="str">
        <f t="shared" si="226"/>
        <v/>
      </c>
      <c r="L720" s="52"/>
      <c r="M720" s="52" t="str">
        <f t="shared" si="227"/>
        <v/>
      </c>
      <c r="N720" s="56" t="str">
        <f t="shared" si="228"/>
        <v>Risk rating - before control measures</v>
      </c>
      <c r="O720" s="56" t="str">
        <f>Table1[Full Reference Number]&amp;" - "&amp;Table1[Final Code level Name]</f>
        <v>6.3 - Risk rating - before control measures</v>
      </c>
      <c r="P720" s="56"/>
      <c r="Q720" s="52" t="s">
        <v>837</v>
      </c>
      <c r="R720" s="52" t="s">
        <v>47</v>
      </c>
      <c r="S720" s="52" t="s">
        <v>1730</v>
      </c>
      <c r="T720" s="52" t="s">
        <v>1561</v>
      </c>
      <c r="U720" s="52" t="str">
        <f>Table1[[#This Row],[Standard code for all incident types (Y/N)]]</f>
        <v>Yes</v>
      </c>
      <c r="V720" s="52" t="str">
        <f>Table1[[#This Row],[Standard Opt/Mandatory]]</f>
        <v>Man unless N/a</v>
      </c>
      <c r="W720" s="52" t="str">
        <f>Table1[[#This Row],[Standard code for all incident types (Y/N)]]</f>
        <v>Yes</v>
      </c>
      <c r="X720" s="52" t="str">
        <f>Table1[[#This Row],[Standard Opt/Mandatory]]</f>
        <v>Man unless N/a</v>
      </c>
      <c r="Y720" s="52" t="str">
        <f>Table1[[#This Row],[Standard code for all incident types (Y/N)]]</f>
        <v>Yes</v>
      </c>
      <c r="Z720" s="52" t="str">
        <f>Table1[[#This Row],[Standard Opt/Mandatory]]</f>
        <v>Man unless N/a</v>
      </c>
      <c r="AA720" s="52" t="str">
        <f>Table1[[#This Row],[Standard code for all incident types (Y/N)]]</f>
        <v>Yes</v>
      </c>
      <c r="AB720" s="52" t="str">
        <f>Table1[[#This Row],[Standard Opt/Mandatory]]</f>
        <v>Man unless N/a</v>
      </c>
      <c r="AC720" s="52" t="str">
        <f>Table1[[#This Row],[Standard code for all incident types (Y/N)]]</f>
        <v>Yes</v>
      </c>
      <c r="AD720" s="52" t="str">
        <f>Table1[[#This Row],[Standard Opt/Mandatory]]</f>
        <v>Man unless N/a</v>
      </c>
      <c r="AE720" s="52" t="str">
        <f>Table1[[#This Row],[Standard code for all incident types (Y/N)]]</f>
        <v>Yes</v>
      </c>
      <c r="AF720" s="52" t="str">
        <f>Table1[[#This Row],[Standard Opt/Mandatory]]</f>
        <v>Man unless N/a</v>
      </c>
      <c r="AG720" s="52"/>
    </row>
    <row r="721" spans="1:33" ht="15" customHeight="1" x14ac:dyDescent="0.25">
      <c r="A721" s="52">
        <f t="shared" si="220"/>
        <v>6</v>
      </c>
      <c r="B721" s="52">
        <f t="shared" si="221"/>
        <v>3</v>
      </c>
      <c r="C721" s="52">
        <f t="shared" si="222"/>
        <v>1</v>
      </c>
      <c r="D721" s="52" t="str">
        <f t="shared" si="223"/>
        <v/>
      </c>
      <c r="E721" s="61" t="str">
        <f t="shared" ref="E721:E729" si="229">A721&amp;IF(B721="","","."&amp;B721)&amp;IF(C721="","","."&amp;C721)&amp;IF(D721="","","."&amp;D721)</f>
        <v>6.3.1</v>
      </c>
      <c r="F721" s="72" t="s">
        <v>2697</v>
      </c>
      <c r="G721" s="52" t="str">
        <f t="shared" si="224"/>
        <v>6 - Risk control measures</v>
      </c>
      <c r="H721" s="74" t="s">
        <v>2721</v>
      </c>
      <c r="I721" s="52" t="str">
        <f t="shared" si="225"/>
        <v>6.3 - Risk rating - before control measures</v>
      </c>
      <c r="J721" s="72" t="s">
        <v>2797</v>
      </c>
      <c r="K721" s="52" t="str">
        <f t="shared" si="226"/>
        <v>6.3.1 - Very low risk</v>
      </c>
      <c r="L721" s="52"/>
      <c r="M721" s="52" t="str">
        <f t="shared" si="227"/>
        <v/>
      </c>
      <c r="N721" s="56" t="str">
        <f t="shared" si="228"/>
        <v>Very low risk</v>
      </c>
      <c r="O721" s="56" t="str">
        <f>Table1[Full Reference Number]&amp;" - "&amp;Table1[Final Code level Name]</f>
        <v>6.3.1 - Very low risk</v>
      </c>
      <c r="P721" s="56" t="s">
        <v>75</v>
      </c>
      <c r="Q721" s="72" t="s">
        <v>1728</v>
      </c>
      <c r="R721" s="72" t="s">
        <v>47</v>
      </c>
      <c r="S721" s="72" t="s">
        <v>1726</v>
      </c>
      <c r="T721" s="52" t="s">
        <v>1561</v>
      </c>
      <c r="U721" s="52" t="str">
        <f>Table1[[#This Row],[Standard code for all incident types (Y/N)]]</f>
        <v>Yes</v>
      </c>
      <c r="V721" s="52" t="str">
        <f>Table1[[#This Row],[Standard Opt/Mandatory]]</f>
        <v>Opt</v>
      </c>
      <c r="W721" s="52" t="str">
        <f>Table1[[#This Row],[Standard code for all incident types (Y/N)]]</f>
        <v>Yes</v>
      </c>
      <c r="X721" s="52" t="str">
        <f>Table1[[#This Row],[Standard Opt/Mandatory]]</f>
        <v>Opt</v>
      </c>
      <c r="Y721" s="52" t="str">
        <f>Table1[[#This Row],[Standard code for all incident types (Y/N)]]</f>
        <v>Yes</v>
      </c>
      <c r="Z721" s="52" t="str">
        <f>Table1[[#This Row],[Standard Opt/Mandatory]]</f>
        <v>Opt</v>
      </c>
      <c r="AA721" s="52" t="str">
        <f>Table1[[#This Row],[Standard code for all incident types (Y/N)]]</f>
        <v>Yes</v>
      </c>
      <c r="AB721" s="52" t="str">
        <f>Table1[[#This Row],[Standard Opt/Mandatory]]</f>
        <v>Opt</v>
      </c>
      <c r="AC721" s="52" t="str">
        <f>Table1[[#This Row],[Standard code for all incident types (Y/N)]]</f>
        <v>Yes</v>
      </c>
      <c r="AD721" s="52" t="str">
        <f>Table1[[#This Row],[Standard Opt/Mandatory]]</f>
        <v>Opt</v>
      </c>
      <c r="AE721" s="52" t="str">
        <f>Table1[[#This Row],[Standard code for all incident types (Y/N)]]</f>
        <v>Yes</v>
      </c>
      <c r="AF721" s="52" t="str">
        <f>Table1[[#This Row],[Standard Opt/Mandatory]]</f>
        <v>Opt</v>
      </c>
      <c r="AG721" s="52"/>
    </row>
    <row r="722" spans="1:33" ht="15" customHeight="1" x14ac:dyDescent="0.25">
      <c r="A722" s="52">
        <f t="shared" si="220"/>
        <v>6</v>
      </c>
      <c r="B722" s="52">
        <f t="shared" si="221"/>
        <v>3</v>
      </c>
      <c r="C722" s="52">
        <f t="shared" si="222"/>
        <v>2</v>
      </c>
      <c r="D722" s="52" t="str">
        <f t="shared" si="223"/>
        <v/>
      </c>
      <c r="E722" s="61" t="str">
        <f t="shared" si="229"/>
        <v>6.3.2</v>
      </c>
      <c r="F722" s="72" t="s">
        <v>2697</v>
      </c>
      <c r="G722" s="52" t="str">
        <f t="shared" si="224"/>
        <v>6 - Risk control measures</v>
      </c>
      <c r="H722" s="74" t="s">
        <v>2721</v>
      </c>
      <c r="I722" s="52" t="str">
        <f t="shared" si="225"/>
        <v>6.3 - Risk rating - before control measures</v>
      </c>
      <c r="J722" s="72" t="s">
        <v>2798</v>
      </c>
      <c r="K722" s="52" t="str">
        <f t="shared" si="226"/>
        <v>6.3.2 - Low risk</v>
      </c>
      <c r="L722" s="52"/>
      <c r="M722" s="52" t="str">
        <f t="shared" si="227"/>
        <v/>
      </c>
      <c r="N722" s="56" t="str">
        <f t="shared" si="228"/>
        <v>Low risk</v>
      </c>
      <c r="O722" s="56" t="str">
        <f>Table1[Full Reference Number]&amp;" - "&amp;Table1[Final Code level Name]</f>
        <v>6.3.2 - Low risk</v>
      </c>
      <c r="P722" s="56" t="s">
        <v>77</v>
      </c>
      <c r="Q722" s="72" t="s">
        <v>1728</v>
      </c>
      <c r="R722" s="72" t="s">
        <v>47</v>
      </c>
      <c r="S722" s="72" t="s">
        <v>1726</v>
      </c>
      <c r="T722" s="52" t="s">
        <v>1561</v>
      </c>
      <c r="U722" s="52" t="str">
        <f>Table1[[#This Row],[Standard code for all incident types (Y/N)]]</f>
        <v>Yes</v>
      </c>
      <c r="V722" s="52" t="str">
        <f>Table1[[#This Row],[Standard Opt/Mandatory]]</f>
        <v>Opt</v>
      </c>
      <c r="W722" s="52" t="str">
        <f>Table1[[#This Row],[Standard code for all incident types (Y/N)]]</f>
        <v>Yes</v>
      </c>
      <c r="X722" s="52" t="str">
        <f>Table1[[#This Row],[Standard Opt/Mandatory]]</f>
        <v>Opt</v>
      </c>
      <c r="Y722" s="52" t="str">
        <f>Table1[[#This Row],[Standard code for all incident types (Y/N)]]</f>
        <v>Yes</v>
      </c>
      <c r="Z722" s="52" t="str">
        <f>Table1[[#This Row],[Standard Opt/Mandatory]]</f>
        <v>Opt</v>
      </c>
      <c r="AA722" s="52" t="str">
        <f>Table1[[#This Row],[Standard code for all incident types (Y/N)]]</f>
        <v>Yes</v>
      </c>
      <c r="AB722" s="52" t="str">
        <f>Table1[[#This Row],[Standard Opt/Mandatory]]</f>
        <v>Opt</v>
      </c>
      <c r="AC722" s="52" t="str">
        <f>Table1[[#This Row],[Standard code for all incident types (Y/N)]]</f>
        <v>Yes</v>
      </c>
      <c r="AD722" s="52" t="str">
        <f>Table1[[#This Row],[Standard Opt/Mandatory]]</f>
        <v>Opt</v>
      </c>
      <c r="AE722" s="52" t="str">
        <f>Table1[[#This Row],[Standard code for all incident types (Y/N)]]</f>
        <v>Yes</v>
      </c>
      <c r="AF722" s="52" t="str">
        <f>Table1[[#This Row],[Standard Opt/Mandatory]]</f>
        <v>Opt</v>
      </c>
      <c r="AG722" s="52"/>
    </row>
    <row r="723" spans="1:33" ht="15" customHeight="1" x14ac:dyDescent="0.25">
      <c r="A723" s="52">
        <f t="shared" si="220"/>
        <v>6</v>
      </c>
      <c r="B723" s="52">
        <f t="shared" si="221"/>
        <v>3</v>
      </c>
      <c r="C723" s="52">
        <f t="shared" si="222"/>
        <v>3</v>
      </c>
      <c r="D723" s="52" t="str">
        <f t="shared" si="223"/>
        <v/>
      </c>
      <c r="E723" s="61" t="str">
        <f t="shared" si="229"/>
        <v>6.3.3</v>
      </c>
      <c r="F723" s="72" t="s">
        <v>2697</v>
      </c>
      <c r="G723" s="52" t="str">
        <f t="shared" si="224"/>
        <v>6 - Risk control measures</v>
      </c>
      <c r="H723" s="74" t="s">
        <v>2721</v>
      </c>
      <c r="I723" s="52" t="str">
        <f t="shared" si="225"/>
        <v>6.3 - Risk rating - before control measures</v>
      </c>
      <c r="J723" s="72" t="s">
        <v>2799</v>
      </c>
      <c r="K723" s="52" t="str">
        <f t="shared" si="226"/>
        <v>6.3.3 - Moderate risk</v>
      </c>
      <c r="L723" s="52"/>
      <c r="M723" s="52" t="str">
        <f t="shared" si="227"/>
        <v/>
      </c>
      <c r="N723" s="56" t="str">
        <f t="shared" si="228"/>
        <v>Moderate risk</v>
      </c>
      <c r="O723" s="56" t="str">
        <f>Table1[Full Reference Number]&amp;" - "&amp;Table1[Final Code level Name]</f>
        <v>6.3.3 - Moderate risk</v>
      </c>
      <c r="P723" s="56" t="s">
        <v>80</v>
      </c>
      <c r="Q723" s="72" t="s">
        <v>1728</v>
      </c>
      <c r="R723" s="72" t="s">
        <v>47</v>
      </c>
      <c r="S723" s="72" t="s">
        <v>1726</v>
      </c>
      <c r="T723" s="52" t="s">
        <v>1561</v>
      </c>
      <c r="U723" s="52" t="str">
        <f>Table1[[#This Row],[Standard code for all incident types (Y/N)]]</f>
        <v>Yes</v>
      </c>
      <c r="V723" s="52" t="str">
        <f>Table1[[#This Row],[Standard Opt/Mandatory]]</f>
        <v>Opt</v>
      </c>
      <c r="W723" s="52" t="str">
        <f>Table1[[#This Row],[Standard code for all incident types (Y/N)]]</f>
        <v>Yes</v>
      </c>
      <c r="X723" s="52" t="str">
        <f>Table1[[#This Row],[Standard Opt/Mandatory]]</f>
        <v>Opt</v>
      </c>
      <c r="Y723" s="52" t="str">
        <f>Table1[[#This Row],[Standard code for all incident types (Y/N)]]</f>
        <v>Yes</v>
      </c>
      <c r="Z723" s="52" t="str">
        <f>Table1[[#This Row],[Standard Opt/Mandatory]]</f>
        <v>Opt</v>
      </c>
      <c r="AA723" s="52" t="str">
        <f>Table1[[#This Row],[Standard code for all incident types (Y/N)]]</f>
        <v>Yes</v>
      </c>
      <c r="AB723" s="52" t="str">
        <f>Table1[[#This Row],[Standard Opt/Mandatory]]</f>
        <v>Opt</v>
      </c>
      <c r="AC723" s="52" t="str">
        <f>Table1[[#This Row],[Standard code for all incident types (Y/N)]]</f>
        <v>Yes</v>
      </c>
      <c r="AD723" s="52" t="str">
        <f>Table1[[#This Row],[Standard Opt/Mandatory]]</f>
        <v>Opt</v>
      </c>
      <c r="AE723" s="52" t="str">
        <f>Table1[[#This Row],[Standard code for all incident types (Y/N)]]</f>
        <v>Yes</v>
      </c>
      <c r="AF723" s="52" t="str">
        <f>Table1[[#This Row],[Standard Opt/Mandatory]]</f>
        <v>Opt</v>
      </c>
      <c r="AG723" s="52"/>
    </row>
    <row r="724" spans="1:33" ht="15" customHeight="1" x14ac:dyDescent="0.25">
      <c r="A724" s="52">
        <f t="shared" si="220"/>
        <v>6</v>
      </c>
      <c r="B724" s="52">
        <f t="shared" si="221"/>
        <v>3</v>
      </c>
      <c r="C724" s="52">
        <f t="shared" si="222"/>
        <v>4</v>
      </c>
      <c r="D724" s="52" t="str">
        <f t="shared" si="223"/>
        <v/>
      </c>
      <c r="E724" s="61" t="str">
        <f t="shared" si="229"/>
        <v>6.3.4</v>
      </c>
      <c r="F724" s="72" t="s">
        <v>2697</v>
      </c>
      <c r="G724" s="52" t="str">
        <f t="shared" si="224"/>
        <v>6 - Risk control measures</v>
      </c>
      <c r="H724" s="74" t="s">
        <v>2721</v>
      </c>
      <c r="I724" s="52" t="str">
        <f t="shared" si="225"/>
        <v>6.3 - Risk rating - before control measures</v>
      </c>
      <c r="J724" s="72" t="s">
        <v>2800</v>
      </c>
      <c r="K724" s="52" t="str">
        <f t="shared" si="226"/>
        <v>6.3.4 - High risk</v>
      </c>
      <c r="L724" s="52"/>
      <c r="M724" s="52" t="str">
        <f t="shared" si="227"/>
        <v/>
      </c>
      <c r="N724" s="56" t="str">
        <f t="shared" si="228"/>
        <v>High risk</v>
      </c>
      <c r="O724" s="56" t="str">
        <f>Table1[Full Reference Number]&amp;" - "&amp;Table1[Final Code level Name]</f>
        <v>6.3.4 - High risk</v>
      </c>
      <c r="P724" s="56" t="s">
        <v>83</v>
      </c>
      <c r="Q724" s="56" t="s">
        <v>1728</v>
      </c>
      <c r="R724" s="72" t="s">
        <v>47</v>
      </c>
      <c r="S724" s="72" t="s">
        <v>1726</v>
      </c>
      <c r="T724" s="52" t="s">
        <v>1561</v>
      </c>
      <c r="U724" s="52" t="str">
        <f>Table1[[#This Row],[Standard code for all incident types (Y/N)]]</f>
        <v>Yes</v>
      </c>
      <c r="V724" s="52" t="str">
        <f>Table1[[#This Row],[Standard Opt/Mandatory]]</f>
        <v>Opt</v>
      </c>
      <c r="W724" s="52" t="str">
        <f>Table1[[#This Row],[Standard code for all incident types (Y/N)]]</f>
        <v>Yes</v>
      </c>
      <c r="X724" s="52" t="str">
        <f>Table1[[#This Row],[Standard Opt/Mandatory]]</f>
        <v>Opt</v>
      </c>
      <c r="Y724" s="52" t="str">
        <f>Table1[[#This Row],[Standard code for all incident types (Y/N)]]</f>
        <v>Yes</v>
      </c>
      <c r="Z724" s="52" t="str">
        <f>Table1[[#This Row],[Standard Opt/Mandatory]]</f>
        <v>Opt</v>
      </c>
      <c r="AA724" s="52" t="str">
        <f>Table1[[#This Row],[Standard code for all incident types (Y/N)]]</f>
        <v>Yes</v>
      </c>
      <c r="AB724" s="52" t="str">
        <f>Table1[[#This Row],[Standard Opt/Mandatory]]</f>
        <v>Opt</v>
      </c>
      <c r="AC724" s="52" t="str">
        <f>Table1[[#This Row],[Standard code for all incident types (Y/N)]]</f>
        <v>Yes</v>
      </c>
      <c r="AD724" s="52" t="str">
        <f>Table1[[#This Row],[Standard Opt/Mandatory]]</f>
        <v>Opt</v>
      </c>
      <c r="AE724" s="52" t="str">
        <f>Table1[[#This Row],[Standard code for all incident types (Y/N)]]</f>
        <v>Yes</v>
      </c>
      <c r="AF724" s="52" t="str">
        <f>Table1[[#This Row],[Standard Opt/Mandatory]]</f>
        <v>Opt</v>
      </c>
      <c r="AG724" s="52"/>
    </row>
    <row r="725" spans="1:33" x14ac:dyDescent="0.25">
      <c r="A725" s="52">
        <f t="shared" si="220"/>
        <v>6</v>
      </c>
      <c r="B725" s="52">
        <f t="shared" si="221"/>
        <v>4</v>
      </c>
      <c r="C725" s="52" t="str">
        <f t="shared" si="222"/>
        <v/>
      </c>
      <c r="D725" s="52" t="str">
        <f t="shared" si="223"/>
        <v/>
      </c>
      <c r="E725" s="61" t="str">
        <f t="shared" si="229"/>
        <v>6.4</v>
      </c>
      <c r="F725" s="52" t="s">
        <v>2697</v>
      </c>
      <c r="G725" s="54" t="str">
        <f t="shared" ref="G725:G729" si="230">A725&amp;" - "&amp;F725</f>
        <v>6 - Risk control measures</v>
      </c>
      <c r="H725" s="74" t="s">
        <v>2722</v>
      </c>
      <c r="I725" s="54" t="str">
        <f t="shared" ref="I725:I729" si="231">IF(B725="","",A725&amp;"."&amp;B725&amp;" - "&amp;H725)</f>
        <v>6.4 - Risk rating - after control measures</v>
      </c>
      <c r="J725" s="72"/>
      <c r="K725" s="54" t="str">
        <f t="shared" ref="K725:K729" si="232">IF(C725="","",A725&amp;"."&amp;B725&amp;"."&amp;C725&amp;" - "&amp;J725)</f>
        <v/>
      </c>
      <c r="L725" s="52"/>
      <c r="M725" s="54" t="str">
        <f t="shared" ref="M725:M729" si="233">IF(D725="","",A725&amp;"."&amp;B725&amp;"."&amp;C725&amp;"."&amp;D725&amp;" - "&amp;L725)</f>
        <v/>
      </c>
      <c r="N725" s="59" t="str">
        <f t="shared" ref="N725:N729" si="234">IF(NOT(ISBLANK(L725)),L725,
IF(NOT(ISBLANK(J725)),J725,
IF(NOT(ISBLANK(H725)),H725,
IF(NOT(ISBLANK(F725)),F725))))</f>
        <v>Risk rating - after control measures</v>
      </c>
      <c r="O725" s="59" t="str">
        <f>Table1[Full Reference Number]&amp;" - "&amp;Table1[Final Code level Name]</f>
        <v>6.4 - Risk rating - after control measures</v>
      </c>
      <c r="P725" s="56"/>
      <c r="Q725" s="56" t="s">
        <v>837</v>
      </c>
      <c r="R725" s="72" t="s">
        <v>47</v>
      </c>
      <c r="S725" s="52" t="s">
        <v>1730</v>
      </c>
      <c r="T725" s="72" t="s">
        <v>1561</v>
      </c>
      <c r="U725" s="72" t="s">
        <v>47</v>
      </c>
      <c r="V725" s="72" t="s">
        <v>1727</v>
      </c>
      <c r="W725" s="72" t="s">
        <v>47</v>
      </c>
      <c r="X725" s="72" t="s">
        <v>1727</v>
      </c>
      <c r="Y725" s="72" t="s">
        <v>47</v>
      </c>
      <c r="Z725" s="72" t="s">
        <v>1727</v>
      </c>
      <c r="AA725" s="72" t="s">
        <v>47</v>
      </c>
      <c r="AB725" s="72" t="s">
        <v>1727</v>
      </c>
      <c r="AC725" s="72" t="s">
        <v>47</v>
      </c>
      <c r="AD725" s="72" t="s">
        <v>1727</v>
      </c>
      <c r="AE725" s="72" t="s">
        <v>47</v>
      </c>
      <c r="AF725" s="72" t="s">
        <v>1727</v>
      </c>
      <c r="AG725" s="52"/>
    </row>
    <row r="726" spans="1:33" x14ac:dyDescent="0.25">
      <c r="A726" s="52">
        <f t="shared" si="220"/>
        <v>6</v>
      </c>
      <c r="B726" s="52">
        <f t="shared" si="221"/>
        <v>4</v>
      </c>
      <c r="C726" s="52">
        <f t="shared" si="222"/>
        <v>1</v>
      </c>
      <c r="D726" s="52" t="str">
        <f t="shared" si="223"/>
        <v/>
      </c>
      <c r="E726" s="61" t="str">
        <f t="shared" si="229"/>
        <v>6.4.1</v>
      </c>
      <c r="F726" s="52" t="s">
        <v>2697</v>
      </c>
      <c r="G726" s="54" t="str">
        <f t="shared" si="230"/>
        <v>6 - Risk control measures</v>
      </c>
      <c r="H726" s="73" t="s">
        <v>2722</v>
      </c>
      <c r="I726" s="54" t="str">
        <f t="shared" si="231"/>
        <v>6.4 - Risk rating - after control measures</v>
      </c>
      <c r="J726" s="72" t="s">
        <v>2797</v>
      </c>
      <c r="K726" s="54" t="str">
        <f t="shared" si="232"/>
        <v>6.4.1 - Very low risk</v>
      </c>
      <c r="L726" s="52"/>
      <c r="M726" s="54" t="str">
        <f t="shared" si="233"/>
        <v/>
      </c>
      <c r="N726" s="59" t="str">
        <f t="shared" si="234"/>
        <v>Very low risk</v>
      </c>
      <c r="O726" s="59" t="str">
        <f>Table1[Full Reference Number]&amp;" - "&amp;Table1[Final Code level Name]</f>
        <v>6.4.1 - Very low risk</v>
      </c>
      <c r="P726" s="56" t="s">
        <v>75</v>
      </c>
      <c r="Q726" s="56" t="s">
        <v>1728</v>
      </c>
      <c r="R726" s="72" t="s">
        <v>47</v>
      </c>
      <c r="S726" s="72" t="s">
        <v>1726</v>
      </c>
      <c r="T726" s="72" t="s">
        <v>1561</v>
      </c>
      <c r="U726" s="72" t="s">
        <v>47</v>
      </c>
      <c r="V726" s="72" t="s">
        <v>1726</v>
      </c>
      <c r="W726" s="72" t="s">
        <v>47</v>
      </c>
      <c r="X726" s="72" t="s">
        <v>1726</v>
      </c>
      <c r="Y726" s="72" t="s">
        <v>47</v>
      </c>
      <c r="Z726" s="72" t="s">
        <v>1726</v>
      </c>
      <c r="AA726" s="72" t="s">
        <v>47</v>
      </c>
      <c r="AB726" s="72" t="s">
        <v>1726</v>
      </c>
      <c r="AC726" s="72" t="s">
        <v>47</v>
      </c>
      <c r="AD726" s="72" t="s">
        <v>1726</v>
      </c>
      <c r="AE726" s="72" t="s">
        <v>47</v>
      </c>
      <c r="AF726" s="72" t="s">
        <v>1726</v>
      </c>
      <c r="AG726" s="52"/>
    </row>
    <row r="727" spans="1:33" x14ac:dyDescent="0.25">
      <c r="A727" s="52">
        <f t="shared" ref="A727:A729" si="235">IF(F727&lt;&gt;F726,A726+1,A726)</f>
        <v>6</v>
      </c>
      <c r="B727" s="52">
        <f t="shared" ref="B727:B729" si="236">IF(ISERROR(IF(ISBLANK(H727),"",IF(F727&lt;&gt;F726,1,IF(H727&lt;&gt;H726,B726+1,B726)))),1,IF(ISBLANK(H727),"",IF(F727&lt;&gt;F726,1,IF(H727&lt;&gt;H726,B726+1,B726))))</f>
        <v>4</v>
      </c>
      <c r="C727" s="52">
        <f t="shared" ref="C727:C729" si="237">IF(ISERROR(IF(ISBLANK(J727),"",IF(H727&lt;&gt;H726,1,IF(J727&lt;&gt;J726,C726+1,C726)))),1,IF(ISBLANK(J727),"",IF(H727&lt;&gt;H726,1,IF(J727&lt;&gt;J726,C726+1,C726))))</f>
        <v>2</v>
      </c>
      <c r="D727" s="52" t="str">
        <f t="shared" ref="D727:D729" si="238">IF(ISERROR(IF(ISBLANK(L727),"",IF(J727&lt;&gt;J726,1,IF(L727&lt;&gt;L726,D726+1,D726)))),1,IF(ISBLANK(L727),"",IF(J727&lt;&gt;J726,1,IF(L727&lt;&gt;L726,D726+1,D726))))</f>
        <v/>
      </c>
      <c r="E727" s="61" t="str">
        <f t="shared" si="229"/>
        <v>6.4.2</v>
      </c>
      <c r="F727" s="52" t="s">
        <v>2697</v>
      </c>
      <c r="G727" s="54" t="str">
        <f t="shared" si="230"/>
        <v>6 - Risk control measures</v>
      </c>
      <c r="H727" s="73" t="s">
        <v>2722</v>
      </c>
      <c r="I727" s="54" t="str">
        <f t="shared" si="231"/>
        <v>6.4 - Risk rating - after control measures</v>
      </c>
      <c r="J727" s="72" t="s">
        <v>2798</v>
      </c>
      <c r="K727" s="54" t="str">
        <f t="shared" si="232"/>
        <v>6.4.2 - Low risk</v>
      </c>
      <c r="L727" s="52"/>
      <c r="M727" s="54" t="str">
        <f t="shared" si="233"/>
        <v/>
      </c>
      <c r="N727" s="59" t="str">
        <f t="shared" si="234"/>
        <v>Low risk</v>
      </c>
      <c r="O727" s="59" t="str">
        <f>Table1[Full Reference Number]&amp;" - "&amp;Table1[Final Code level Name]</f>
        <v>6.4.2 - Low risk</v>
      </c>
      <c r="P727" s="56" t="s">
        <v>77</v>
      </c>
      <c r="Q727" s="56" t="s">
        <v>1728</v>
      </c>
      <c r="R727" s="72" t="s">
        <v>47</v>
      </c>
      <c r="S727" s="72" t="s">
        <v>1726</v>
      </c>
      <c r="T727" s="72" t="s">
        <v>1561</v>
      </c>
      <c r="U727" s="72" t="s">
        <v>47</v>
      </c>
      <c r="V727" s="72" t="s">
        <v>1726</v>
      </c>
      <c r="W727" s="72" t="s">
        <v>47</v>
      </c>
      <c r="X727" s="72" t="s">
        <v>1726</v>
      </c>
      <c r="Y727" s="72" t="s">
        <v>47</v>
      </c>
      <c r="Z727" s="72" t="s">
        <v>1726</v>
      </c>
      <c r="AA727" s="72" t="s">
        <v>47</v>
      </c>
      <c r="AB727" s="72" t="s">
        <v>1726</v>
      </c>
      <c r="AC727" s="72" t="s">
        <v>47</v>
      </c>
      <c r="AD727" s="72" t="s">
        <v>1726</v>
      </c>
      <c r="AE727" s="72" t="s">
        <v>47</v>
      </c>
      <c r="AF727" s="72" t="s">
        <v>1726</v>
      </c>
      <c r="AG727" s="52"/>
    </row>
    <row r="728" spans="1:33" x14ac:dyDescent="0.25">
      <c r="A728" s="52">
        <f t="shared" si="235"/>
        <v>6</v>
      </c>
      <c r="B728" s="52">
        <f t="shared" si="236"/>
        <v>4</v>
      </c>
      <c r="C728" s="52">
        <f t="shared" si="237"/>
        <v>3</v>
      </c>
      <c r="D728" s="52" t="str">
        <f t="shared" si="238"/>
        <v/>
      </c>
      <c r="E728" s="61" t="str">
        <f t="shared" si="229"/>
        <v>6.4.3</v>
      </c>
      <c r="F728" s="52" t="s">
        <v>2697</v>
      </c>
      <c r="G728" s="54" t="str">
        <f t="shared" si="230"/>
        <v>6 - Risk control measures</v>
      </c>
      <c r="H728" s="73" t="s">
        <v>2722</v>
      </c>
      <c r="I728" s="54" t="str">
        <f t="shared" si="231"/>
        <v>6.4 - Risk rating - after control measures</v>
      </c>
      <c r="J728" s="72" t="s">
        <v>2799</v>
      </c>
      <c r="K728" s="54" t="str">
        <f t="shared" si="232"/>
        <v>6.4.3 - Moderate risk</v>
      </c>
      <c r="L728" s="52"/>
      <c r="M728" s="54" t="str">
        <f t="shared" si="233"/>
        <v/>
      </c>
      <c r="N728" s="59" t="str">
        <f t="shared" si="234"/>
        <v>Moderate risk</v>
      </c>
      <c r="O728" s="59" t="str">
        <f>Table1[Full Reference Number]&amp;" - "&amp;Table1[Final Code level Name]</f>
        <v>6.4.3 - Moderate risk</v>
      </c>
      <c r="P728" s="56" t="s">
        <v>80</v>
      </c>
      <c r="Q728" s="56" t="s">
        <v>1728</v>
      </c>
      <c r="R728" s="72" t="s">
        <v>47</v>
      </c>
      <c r="S728" s="72" t="s">
        <v>1726</v>
      </c>
      <c r="T728" s="72" t="s">
        <v>1561</v>
      </c>
      <c r="U728" s="72" t="s">
        <v>47</v>
      </c>
      <c r="V728" s="72" t="s">
        <v>1726</v>
      </c>
      <c r="W728" s="72" t="s">
        <v>47</v>
      </c>
      <c r="X728" s="72" t="s">
        <v>1726</v>
      </c>
      <c r="Y728" s="72" t="s">
        <v>47</v>
      </c>
      <c r="Z728" s="72" t="s">
        <v>1726</v>
      </c>
      <c r="AA728" s="72" t="s">
        <v>47</v>
      </c>
      <c r="AB728" s="72" t="s">
        <v>1726</v>
      </c>
      <c r="AC728" s="72" t="s">
        <v>47</v>
      </c>
      <c r="AD728" s="72" t="s">
        <v>1726</v>
      </c>
      <c r="AE728" s="72" t="s">
        <v>47</v>
      </c>
      <c r="AF728" s="72" t="s">
        <v>1726</v>
      </c>
      <c r="AG728" s="52"/>
    </row>
    <row r="729" spans="1:33" x14ac:dyDescent="0.25">
      <c r="A729" s="52">
        <f t="shared" si="235"/>
        <v>6</v>
      </c>
      <c r="B729" s="52">
        <f t="shared" si="236"/>
        <v>4</v>
      </c>
      <c r="C729" s="52">
        <f t="shared" si="237"/>
        <v>4</v>
      </c>
      <c r="D729" s="52" t="str">
        <f t="shared" si="238"/>
        <v/>
      </c>
      <c r="E729" s="61" t="str">
        <f t="shared" si="229"/>
        <v>6.4.4</v>
      </c>
      <c r="F729" s="52" t="s">
        <v>2697</v>
      </c>
      <c r="G729" s="54" t="str">
        <f t="shared" si="230"/>
        <v>6 - Risk control measures</v>
      </c>
      <c r="H729" s="73" t="s">
        <v>2722</v>
      </c>
      <c r="I729" s="54" t="str">
        <f t="shared" si="231"/>
        <v>6.4 - Risk rating - after control measures</v>
      </c>
      <c r="J729" s="72" t="s">
        <v>2800</v>
      </c>
      <c r="K729" s="54" t="str">
        <f t="shared" si="232"/>
        <v>6.4.4 - High risk</v>
      </c>
      <c r="L729" s="52"/>
      <c r="M729" s="54" t="str">
        <f t="shared" si="233"/>
        <v/>
      </c>
      <c r="N729" s="59" t="str">
        <f t="shared" si="234"/>
        <v>High risk</v>
      </c>
      <c r="O729" s="59" t="str">
        <f>Table1[Full Reference Number]&amp;" - "&amp;Table1[Final Code level Name]</f>
        <v>6.4.4 - High risk</v>
      </c>
      <c r="P729" s="56" t="s">
        <v>83</v>
      </c>
      <c r="Q729" s="56" t="s">
        <v>1728</v>
      </c>
      <c r="R729" s="72" t="s">
        <v>47</v>
      </c>
      <c r="S729" s="72" t="s">
        <v>1726</v>
      </c>
      <c r="T729" s="72" t="s">
        <v>1561</v>
      </c>
      <c r="U729" s="72" t="s">
        <v>47</v>
      </c>
      <c r="V729" s="72" t="s">
        <v>1726</v>
      </c>
      <c r="W729" s="72" t="s">
        <v>47</v>
      </c>
      <c r="X729" s="72" t="s">
        <v>1726</v>
      </c>
      <c r="Y729" s="72" t="s">
        <v>47</v>
      </c>
      <c r="Z729" s="72" t="s">
        <v>1726</v>
      </c>
      <c r="AA729" s="72" t="s">
        <v>47</v>
      </c>
      <c r="AB729" s="72" t="s">
        <v>1726</v>
      </c>
      <c r="AC729" s="72" t="s">
        <v>47</v>
      </c>
      <c r="AD729" s="72" t="s">
        <v>1726</v>
      </c>
      <c r="AE729" s="72" t="s">
        <v>47</v>
      </c>
      <c r="AF729" s="72" t="s">
        <v>1726</v>
      </c>
      <c r="AG729" s="52"/>
    </row>
    <row r="730" spans="1:33" x14ac:dyDescent="0.25">
      <c r="E730" s="50"/>
    </row>
  </sheetData>
  <sheetProtection formatCells="0" formatColumns="0" formatRows="0" insertColumns="0" insertRows="0" insertHyperlinks="0" deleteColumns="0" deleteRows="0" sort="0" autoFilter="0" pivotTables="0"/>
  <dataValidations count="4">
    <dataValidation type="list" allowBlank="1" showInputMessage="1" showErrorMessage="1" sqref="AH724:AI1048576 AE2:AE3 Y2:Y3 AA2:AA3 AC2:AC3 V724:W1048576 S730:S1048576 AG730:AG1048576 R7:R723 T7:U723 Y7:Y1048576 AE7:AE1048576 AA7:AA1048576 W7:W723 AC7:AC1048576">
      <formula1>Yes_No</formula1>
    </dataValidation>
    <dataValidation type="list" allowBlank="1" showInputMessage="1" showErrorMessage="1" sqref="Q175:Q179 Q103:Q105 Q451:Q461 Q448:Q449 Q443:Q445 Q438:Q441 Q426:Q436 Q421:Q423 Q43:Q49 Q90:Q99 Q225:Q230 Q116:Q118 Q107:Q109 Q169:Q171 AF2:AF3 X2:X3 Z2:Z3 AD2:AD3 AB2:AB3 Q196 U724:U1048576 Q51:Q59 S725 Q135:Q141 S7:S723 AB7:AB1048576 X7:X1048576 Z7:Z1048576 AF7:AF1048576 AD7:AD1048576 V7:V723">
      <formula1>Optional_Mandatory</formula1>
    </dataValidation>
    <dataValidation type="list" allowBlank="1" showInputMessage="1" showErrorMessage="1" sqref="Q450 Q119:Q134 Q442 Q437 Q424:Q425 Q50 Q106 Q172:Q174 Q60:Q89 Q100:Q102 Q110:Q115 R730:R1048576 Q7:Q42 Q446:Q447 Q197:Q224 Q462:Q723 Q180:Q195 Q231:Q420 Q142:Q168">
      <formula1>Data_Field_Properties</formula1>
    </dataValidation>
    <dataValidation type="list" allowBlank="1" showInputMessage="1" showErrorMessage="1" sqref="F2:F3 F6:F1048576">
      <formula1>Code_Group</formula1>
    </dataValidation>
  </dataValidations>
  <pageMargins left="0.70866141732283472" right="0.70866141732283472" top="0.74803149606299213" bottom="0.74803149606299213" header="0.31496062992125984" footer="0.31496062992125984"/>
  <pageSetup paperSize="9" orientation="portrait" r:id="rId1"/>
  <headerFooter>
    <oddFooter>&amp;LRPS Homecare Services Handbook
Appendix 22&amp;RC+I Codes Master List
Version 1
Approved 8 Sept 2016</oddFooter>
  </headerFooter>
  <ignoredErrors>
    <ignoredError sqref="M156:M157 M158 M159" evalError="1"/>
  </ignoredErrors>
  <drawing r:id="rId2"/>
  <legacyDrawing r:id="rId3"/>
  <controls>
    <mc:AlternateContent xmlns:mc="http://schemas.openxmlformats.org/markup-compatibility/2006">
      <mc:Choice Requires="x14">
        <control shapeId="1268" r:id="rId4" name="CheckBox4">
          <controlPr defaultSize="0" autoLine="0" autoPict="0" r:id="rId5">
            <anchor>
              <from>
                <xdr:col>14</xdr:col>
                <xdr:colOff>3057525</xdr:colOff>
                <xdr:row>4</xdr:row>
                <xdr:rowOff>0</xdr:rowOff>
              </from>
              <to>
                <xdr:col>16</xdr:col>
                <xdr:colOff>152400</xdr:colOff>
                <xdr:row>4</xdr:row>
                <xdr:rowOff>238125</xdr:rowOff>
              </to>
            </anchor>
          </controlPr>
        </control>
      </mc:Choice>
      <mc:Fallback>
        <control shapeId="1268" r:id="rId4" name="CheckBox4"/>
      </mc:Fallback>
    </mc:AlternateContent>
    <mc:AlternateContent xmlns:mc="http://schemas.openxmlformats.org/markup-compatibility/2006">
      <mc:Choice Requires="x14">
        <control shapeId="1267" r:id="rId6" name="CheckBox3">
          <controlPr defaultSize="0" autoLine="0" r:id="rId7">
            <anchor>
              <from>
                <xdr:col>14</xdr:col>
                <xdr:colOff>2038350</xdr:colOff>
                <xdr:row>4</xdr:row>
                <xdr:rowOff>0</xdr:rowOff>
              </from>
              <to>
                <xdr:col>14</xdr:col>
                <xdr:colOff>3086100</xdr:colOff>
                <xdr:row>4</xdr:row>
                <xdr:rowOff>238125</xdr:rowOff>
              </to>
            </anchor>
          </controlPr>
        </control>
      </mc:Choice>
      <mc:Fallback>
        <control shapeId="1267" r:id="rId6" name="CheckBox3"/>
      </mc:Fallback>
    </mc:AlternateContent>
    <mc:AlternateContent xmlns:mc="http://schemas.openxmlformats.org/markup-compatibility/2006">
      <mc:Choice Requires="x14">
        <control shapeId="1266" r:id="rId8" name="CheckBox2">
          <controlPr defaultSize="0" autoLine="0" r:id="rId9">
            <anchor>
              <from>
                <xdr:col>14</xdr:col>
                <xdr:colOff>857250</xdr:colOff>
                <xdr:row>4</xdr:row>
                <xdr:rowOff>0</xdr:rowOff>
              </from>
              <to>
                <xdr:col>14</xdr:col>
                <xdr:colOff>1990725</xdr:colOff>
                <xdr:row>4</xdr:row>
                <xdr:rowOff>219075</xdr:rowOff>
              </to>
            </anchor>
          </controlPr>
        </control>
      </mc:Choice>
      <mc:Fallback>
        <control shapeId="1266" r:id="rId8" name="CheckBox2"/>
      </mc:Fallback>
    </mc:AlternateContent>
    <mc:AlternateContent xmlns:mc="http://schemas.openxmlformats.org/markup-compatibility/2006">
      <mc:Choice Requires="x14">
        <control shapeId="1265" r:id="rId10" name="CheckBox1">
          <controlPr defaultSize="0" autoLine="0" r:id="rId11">
            <anchor>
              <from>
                <xdr:col>12</xdr:col>
                <xdr:colOff>2600325</xdr:colOff>
                <xdr:row>4</xdr:row>
                <xdr:rowOff>0</xdr:rowOff>
              </from>
              <to>
                <xdr:col>14</xdr:col>
                <xdr:colOff>866775</xdr:colOff>
                <xdr:row>4</xdr:row>
                <xdr:rowOff>228600</xdr:rowOff>
              </to>
            </anchor>
          </controlPr>
        </control>
      </mc:Choice>
      <mc:Fallback>
        <control shapeId="1265" r:id="rId10" name="CheckBox1"/>
      </mc:Fallback>
    </mc:AlternateContent>
    <mc:AlternateContent xmlns:mc="http://schemas.openxmlformats.org/markup-compatibility/2006">
      <mc:Choice Requires="x14">
        <control shapeId="1262" r:id="rId12" name="TextBox1">
          <controlPr defaultSize="0" autoLine="0" autoPict="0" r:id="rId13">
            <anchor>
              <from>
                <xdr:col>6</xdr:col>
                <xdr:colOff>1447800</xdr:colOff>
                <xdr:row>3</xdr:row>
                <xdr:rowOff>257175</xdr:rowOff>
              </from>
              <to>
                <xdr:col>10</xdr:col>
                <xdr:colOff>1771650</xdr:colOff>
                <xdr:row>4</xdr:row>
                <xdr:rowOff>247650</xdr:rowOff>
              </to>
            </anchor>
          </controlPr>
        </control>
      </mc:Choice>
      <mc:Fallback>
        <control shapeId="1262" r:id="rId12" name="TextBox1"/>
      </mc:Fallback>
    </mc:AlternateContent>
    <mc:AlternateContent xmlns:mc="http://schemas.openxmlformats.org/markup-compatibility/2006">
      <mc:Choice Requires="x14">
        <control shapeId="1257" r:id="rId14" name="ToggleButton4">
          <controlPr defaultSize="0" autoLine="0" r:id="rId15">
            <anchor>
              <from>
                <xdr:col>14</xdr:col>
                <xdr:colOff>581025</xdr:colOff>
                <xdr:row>1</xdr:row>
                <xdr:rowOff>57150</xdr:rowOff>
              </from>
              <to>
                <xdr:col>16</xdr:col>
                <xdr:colOff>209550</xdr:colOff>
                <xdr:row>2</xdr:row>
                <xdr:rowOff>133350</xdr:rowOff>
              </to>
            </anchor>
          </controlPr>
        </control>
      </mc:Choice>
      <mc:Fallback>
        <control shapeId="1257" r:id="rId14" name="ToggleButton4"/>
      </mc:Fallback>
    </mc:AlternateContent>
    <mc:AlternateContent xmlns:mc="http://schemas.openxmlformats.org/markup-compatibility/2006">
      <mc:Choice Requires="x14">
        <control shapeId="1223" r:id="rId16" name="ToggleButton1">
          <controlPr defaultSize="0" autoLine="0" r:id="rId17">
            <anchor>
              <from>
                <xdr:col>14</xdr:col>
                <xdr:colOff>600075</xdr:colOff>
                <xdr:row>2</xdr:row>
                <xdr:rowOff>152400</xdr:rowOff>
              </from>
              <to>
                <xdr:col>16</xdr:col>
                <xdr:colOff>200025</xdr:colOff>
                <xdr:row>3</xdr:row>
                <xdr:rowOff>219075</xdr:rowOff>
              </to>
            </anchor>
          </controlPr>
        </control>
      </mc:Choice>
      <mc:Fallback>
        <control shapeId="1223" r:id="rId16" name="ToggleButton1"/>
      </mc:Fallback>
    </mc:AlternateContent>
    <mc:AlternateContent xmlns:mc="http://schemas.openxmlformats.org/markup-compatibility/2006">
      <mc:Choice Requires="x14">
        <control shapeId="1233" r:id="rId18" name="CommandButton1">
          <controlPr defaultSize="0" autoLine="0" r:id="rId19">
            <anchor>
              <from>
                <xdr:col>6</xdr:col>
                <xdr:colOff>600075</xdr:colOff>
                <xdr:row>1</xdr:row>
                <xdr:rowOff>38100</xdr:rowOff>
              </from>
              <to>
                <xdr:col>8</xdr:col>
                <xdr:colOff>552450</xdr:colOff>
                <xdr:row>2</xdr:row>
                <xdr:rowOff>114300</xdr:rowOff>
              </to>
            </anchor>
          </controlPr>
        </control>
      </mc:Choice>
      <mc:Fallback>
        <control shapeId="1233" r:id="rId18" name="CommandButton1"/>
      </mc:Fallback>
    </mc:AlternateContent>
    <mc:AlternateContent xmlns:mc="http://schemas.openxmlformats.org/markup-compatibility/2006">
      <mc:Choice Requires="x14">
        <control shapeId="1234" r:id="rId20" name="CommandButton2">
          <controlPr defaultSize="0" autoLine="0" autoPict="0" r:id="rId21">
            <anchor>
              <from>
                <xdr:col>8</xdr:col>
                <xdr:colOff>542925</xdr:colOff>
                <xdr:row>1</xdr:row>
                <xdr:rowOff>38100</xdr:rowOff>
              </from>
              <to>
                <xdr:col>8</xdr:col>
                <xdr:colOff>2371725</xdr:colOff>
                <xdr:row>2</xdr:row>
                <xdr:rowOff>114300</xdr:rowOff>
              </to>
            </anchor>
          </controlPr>
        </control>
      </mc:Choice>
      <mc:Fallback>
        <control shapeId="1234" r:id="rId20" name="CommandButton2"/>
      </mc:Fallback>
    </mc:AlternateContent>
    <mc:AlternateContent xmlns:mc="http://schemas.openxmlformats.org/markup-compatibility/2006">
      <mc:Choice Requires="x14">
        <control shapeId="1235" r:id="rId22" name="CommandButton3">
          <controlPr defaultSize="0" autoLine="0" r:id="rId23">
            <anchor>
              <from>
                <xdr:col>8</xdr:col>
                <xdr:colOff>2381250</xdr:colOff>
                <xdr:row>1</xdr:row>
                <xdr:rowOff>38100</xdr:rowOff>
              </from>
              <to>
                <xdr:col>10</xdr:col>
                <xdr:colOff>1733550</xdr:colOff>
                <xdr:row>2</xdr:row>
                <xdr:rowOff>114300</xdr:rowOff>
              </to>
            </anchor>
          </controlPr>
        </control>
      </mc:Choice>
      <mc:Fallback>
        <control shapeId="1235" r:id="rId22" name="CommandButton3"/>
      </mc:Fallback>
    </mc:AlternateContent>
    <mc:AlternateContent xmlns:mc="http://schemas.openxmlformats.org/markup-compatibility/2006">
      <mc:Choice Requires="x14">
        <control shapeId="1237" r:id="rId24" name="CommandButton4">
          <controlPr defaultSize="0" autoLine="0" r:id="rId25">
            <anchor>
              <from>
                <xdr:col>6</xdr:col>
                <xdr:colOff>600075</xdr:colOff>
                <xdr:row>2</xdr:row>
                <xdr:rowOff>123825</xdr:rowOff>
              </from>
              <to>
                <xdr:col>8</xdr:col>
                <xdr:colOff>542925</xdr:colOff>
                <xdr:row>3</xdr:row>
                <xdr:rowOff>200025</xdr:rowOff>
              </to>
            </anchor>
          </controlPr>
        </control>
      </mc:Choice>
      <mc:Fallback>
        <control shapeId="1237" r:id="rId24" name="CommandButton4"/>
      </mc:Fallback>
    </mc:AlternateContent>
    <mc:AlternateContent xmlns:mc="http://schemas.openxmlformats.org/markup-compatibility/2006">
      <mc:Choice Requires="x14">
        <control shapeId="1238" r:id="rId26" name="CommandButton5">
          <controlPr defaultSize="0" autoLine="0" r:id="rId27">
            <anchor>
              <from>
                <xdr:col>8</xdr:col>
                <xdr:colOff>542925</xdr:colOff>
                <xdr:row>2</xdr:row>
                <xdr:rowOff>123825</xdr:rowOff>
              </from>
              <to>
                <xdr:col>8</xdr:col>
                <xdr:colOff>2362200</xdr:colOff>
                <xdr:row>3</xdr:row>
                <xdr:rowOff>200025</xdr:rowOff>
              </to>
            </anchor>
          </controlPr>
        </control>
      </mc:Choice>
      <mc:Fallback>
        <control shapeId="1238" r:id="rId26" name="CommandButton5"/>
      </mc:Fallback>
    </mc:AlternateContent>
    <mc:AlternateContent xmlns:mc="http://schemas.openxmlformats.org/markup-compatibility/2006">
      <mc:Choice Requires="x14">
        <control shapeId="1239" r:id="rId28" name="CommandButton6">
          <controlPr defaultSize="0" autoLine="0" r:id="rId29">
            <anchor>
              <from>
                <xdr:col>8</xdr:col>
                <xdr:colOff>2381250</xdr:colOff>
                <xdr:row>2</xdr:row>
                <xdr:rowOff>133350</xdr:rowOff>
              </from>
              <to>
                <xdr:col>10</xdr:col>
                <xdr:colOff>1733550</xdr:colOff>
                <xdr:row>3</xdr:row>
                <xdr:rowOff>200025</xdr:rowOff>
              </to>
            </anchor>
          </controlPr>
        </control>
      </mc:Choice>
      <mc:Fallback>
        <control shapeId="1239" r:id="rId28" name="CommandButton6"/>
      </mc:Fallback>
    </mc:AlternateContent>
    <mc:AlternateContent xmlns:mc="http://schemas.openxmlformats.org/markup-compatibility/2006">
      <mc:Choice Requires="x14">
        <control shapeId="1240" r:id="rId30" name="CommandButton7">
          <controlPr defaultSize="0" autoLine="0" autoPict="0" r:id="rId31">
            <anchor>
              <from>
                <xdr:col>1</xdr:col>
                <xdr:colOff>0</xdr:colOff>
                <xdr:row>0</xdr:row>
                <xdr:rowOff>0</xdr:rowOff>
              </from>
              <to>
                <xdr:col>6</xdr:col>
                <xdr:colOff>514350</xdr:colOff>
                <xdr:row>3</xdr:row>
                <xdr:rowOff>180975</xdr:rowOff>
              </to>
            </anchor>
          </controlPr>
        </control>
      </mc:Choice>
      <mc:Fallback>
        <control shapeId="1240" r:id="rId30" name="CommandButton7"/>
      </mc:Fallback>
    </mc:AlternateContent>
    <mc:AlternateContent xmlns:mc="http://schemas.openxmlformats.org/markup-compatibility/2006">
      <mc:Choice Requires="x14">
        <control shapeId="1243" r:id="rId32" name="CommandButton8">
          <controlPr defaultSize="0" autoLine="0" r:id="rId33">
            <anchor>
              <from>
                <xdr:col>10</xdr:col>
                <xdr:colOff>1809750</xdr:colOff>
                <xdr:row>1</xdr:row>
                <xdr:rowOff>57150</xdr:rowOff>
              </from>
              <to>
                <xdr:col>12</xdr:col>
                <xdr:colOff>171450</xdr:colOff>
                <xdr:row>2</xdr:row>
                <xdr:rowOff>133350</xdr:rowOff>
              </to>
            </anchor>
          </controlPr>
        </control>
      </mc:Choice>
      <mc:Fallback>
        <control shapeId="1243" r:id="rId32" name="CommandButton8"/>
      </mc:Fallback>
    </mc:AlternateContent>
    <mc:AlternateContent xmlns:mc="http://schemas.openxmlformats.org/markup-compatibility/2006">
      <mc:Choice Requires="x14">
        <control shapeId="1246" r:id="rId34" name="ToggleButton2">
          <controlPr defaultSize="0" autoLine="0" r:id="rId35">
            <anchor>
              <from>
                <xdr:col>12</xdr:col>
                <xdr:colOff>1343025</xdr:colOff>
                <xdr:row>1</xdr:row>
                <xdr:rowOff>57150</xdr:rowOff>
              </from>
              <to>
                <xdr:col>14</xdr:col>
                <xdr:colOff>581025</xdr:colOff>
                <xdr:row>2</xdr:row>
                <xdr:rowOff>133350</xdr:rowOff>
              </to>
            </anchor>
          </controlPr>
        </control>
      </mc:Choice>
      <mc:Fallback>
        <control shapeId="1246" r:id="rId34" name="ToggleButton2"/>
      </mc:Fallback>
    </mc:AlternateContent>
    <mc:AlternateContent xmlns:mc="http://schemas.openxmlformats.org/markup-compatibility/2006">
      <mc:Choice Requires="x14">
        <control shapeId="1248" r:id="rId36" name="CommandButton10">
          <controlPr defaultSize="0" autoLine="0" r:id="rId37">
            <anchor>
              <from>
                <xdr:col>10</xdr:col>
                <xdr:colOff>1828800</xdr:colOff>
                <xdr:row>2</xdr:row>
                <xdr:rowOff>152400</xdr:rowOff>
              </from>
              <to>
                <xdr:col>12</xdr:col>
                <xdr:colOff>171450</xdr:colOff>
                <xdr:row>3</xdr:row>
                <xdr:rowOff>228600</xdr:rowOff>
              </to>
            </anchor>
          </controlPr>
        </control>
      </mc:Choice>
      <mc:Fallback>
        <control shapeId="1248" r:id="rId36" name="CommandButton10"/>
      </mc:Fallback>
    </mc:AlternateContent>
    <mc:AlternateContent xmlns:mc="http://schemas.openxmlformats.org/markup-compatibility/2006">
      <mc:Choice Requires="x14">
        <control shapeId="1249" r:id="rId38" name="CommandButton11">
          <controlPr defaultSize="0" autoLine="0" r:id="rId39">
            <anchor>
              <from>
                <xdr:col>12</xdr:col>
                <xdr:colOff>180975</xdr:colOff>
                <xdr:row>2</xdr:row>
                <xdr:rowOff>123825</xdr:rowOff>
              </from>
              <to>
                <xdr:col>12</xdr:col>
                <xdr:colOff>1276350</xdr:colOff>
                <xdr:row>3</xdr:row>
                <xdr:rowOff>219075</xdr:rowOff>
              </to>
            </anchor>
          </controlPr>
        </control>
      </mc:Choice>
      <mc:Fallback>
        <control shapeId="1249" r:id="rId38" name="CommandButton11"/>
      </mc:Fallback>
    </mc:AlternateContent>
    <mc:AlternateContent xmlns:mc="http://schemas.openxmlformats.org/markup-compatibility/2006">
      <mc:Choice Requires="x14">
        <control shapeId="1250" r:id="rId40" name="CommandButton12">
          <controlPr defaultSize="0" autoLine="0" autoPict="0" r:id="rId41">
            <anchor>
              <from>
                <xdr:col>10</xdr:col>
                <xdr:colOff>1809750</xdr:colOff>
                <xdr:row>3</xdr:row>
                <xdr:rowOff>247650</xdr:rowOff>
              </from>
              <to>
                <xdr:col>12</xdr:col>
                <xdr:colOff>152400</xdr:colOff>
                <xdr:row>4</xdr:row>
                <xdr:rowOff>257175</xdr:rowOff>
              </to>
            </anchor>
          </controlPr>
        </control>
      </mc:Choice>
      <mc:Fallback>
        <control shapeId="1250" r:id="rId40" name="CommandButton12"/>
      </mc:Fallback>
    </mc:AlternateContent>
    <mc:AlternateContent xmlns:mc="http://schemas.openxmlformats.org/markup-compatibility/2006">
      <mc:Choice Requires="x14">
        <control shapeId="1251" r:id="rId42" name="CommandButton13">
          <controlPr defaultSize="0" autoLine="0" autoPict="0" r:id="rId43">
            <anchor>
              <from>
                <xdr:col>12</xdr:col>
                <xdr:colOff>180975</xdr:colOff>
                <xdr:row>3</xdr:row>
                <xdr:rowOff>247650</xdr:rowOff>
              </from>
              <to>
                <xdr:col>12</xdr:col>
                <xdr:colOff>1285875</xdr:colOff>
                <xdr:row>4</xdr:row>
                <xdr:rowOff>247650</xdr:rowOff>
              </to>
            </anchor>
          </controlPr>
        </control>
      </mc:Choice>
      <mc:Fallback>
        <control shapeId="1251" r:id="rId42" name="CommandButton13"/>
      </mc:Fallback>
    </mc:AlternateContent>
    <mc:AlternateContent xmlns:mc="http://schemas.openxmlformats.org/markup-compatibility/2006">
      <mc:Choice Requires="x14">
        <control shapeId="1252" r:id="rId44" name="CommandButton14">
          <controlPr defaultSize="0" autoLine="0" r:id="rId45">
            <anchor>
              <from>
                <xdr:col>12</xdr:col>
                <xdr:colOff>180975</xdr:colOff>
                <xdr:row>1</xdr:row>
                <xdr:rowOff>57150</xdr:rowOff>
              </from>
              <to>
                <xdr:col>12</xdr:col>
                <xdr:colOff>1276350</xdr:colOff>
                <xdr:row>2</xdr:row>
                <xdr:rowOff>133350</xdr:rowOff>
              </to>
            </anchor>
          </controlPr>
        </control>
      </mc:Choice>
      <mc:Fallback>
        <control shapeId="1252" r:id="rId44" name="CommandButton14"/>
      </mc:Fallback>
    </mc:AlternateContent>
    <mc:AlternateContent xmlns:mc="http://schemas.openxmlformats.org/markup-compatibility/2006">
      <mc:Choice Requires="x14">
        <control shapeId="1254" r:id="rId46" name="ToggleButton3">
          <controlPr defaultSize="0" autoLine="0" r:id="rId47">
            <anchor>
              <from>
                <xdr:col>12</xdr:col>
                <xdr:colOff>1343025</xdr:colOff>
                <xdr:row>2</xdr:row>
                <xdr:rowOff>142875</xdr:rowOff>
              </from>
              <to>
                <xdr:col>14</xdr:col>
                <xdr:colOff>581025</xdr:colOff>
                <xdr:row>3</xdr:row>
                <xdr:rowOff>219075</xdr:rowOff>
              </to>
            </anchor>
          </controlPr>
        </control>
      </mc:Choice>
      <mc:Fallback>
        <control shapeId="1254" r:id="rId46" name="ToggleButton3"/>
      </mc:Fallback>
    </mc:AlternateContent>
    <mc:AlternateContent xmlns:mc="http://schemas.openxmlformats.org/markup-compatibility/2006">
      <mc:Choice Requires="x14">
        <control shapeId="1270" r:id="rId48" name="ToggleButton5">
          <controlPr defaultSize="0" autoLine="0" autoPict="0" r:id="rId49">
            <anchor>
              <from>
                <xdr:col>16</xdr:col>
                <xdr:colOff>219075</xdr:colOff>
                <xdr:row>1</xdr:row>
                <xdr:rowOff>57150</xdr:rowOff>
              </from>
              <to>
                <xdr:col>36</xdr:col>
                <xdr:colOff>123825</xdr:colOff>
                <xdr:row>3</xdr:row>
                <xdr:rowOff>219075</xdr:rowOff>
              </to>
            </anchor>
          </controlPr>
        </control>
      </mc:Choice>
      <mc:Fallback>
        <control shapeId="1270" r:id="rId48" name="ToggleButton5"/>
      </mc:Fallback>
    </mc:AlternateContent>
    <mc:AlternateContent xmlns:mc="http://schemas.openxmlformats.org/markup-compatibility/2006">
      <mc:Choice Requires="x14">
        <control shapeId="1271" r:id="rId50" name="CheckBox5">
          <controlPr defaultSize="0" autoLine="0" autoPict="0" r:id="rId51">
            <anchor>
              <from>
                <xdr:col>16</xdr:col>
                <xdr:colOff>209550</xdr:colOff>
                <xdr:row>4</xdr:row>
                <xdr:rowOff>9525</xdr:rowOff>
              </from>
              <to>
                <xdr:col>36</xdr:col>
                <xdr:colOff>133350</xdr:colOff>
                <xdr:row>4</xdr:row>
                <xdr:rowOff>228600</xdr:rowOff>
              </to>
            </anchor>
          </controlPr>
        </control>
      </mc:Choice>
      <mc:Fallback>
        <control shapeId="1271" r:id="rId50" name="CheckBox5"/>
      </mc:Fallback>
    </mc:AlternateContent>
  </controls>
  <tableParts count="1">
    <tablePart r:id="rId5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L628"/>
  <sheetViews>
    <sheetView workbookViewId="0">
      <pane ySplit="1" topLeftCell="A2" activePane="bottomLeft" state="frozen"/>
      <selection pane="bottomLeft" activeCell="C5" sqref="C5"/>
    </sheetView>
  </sheetViews>
  <sheetFormatPr defaultRowHeight="15" x14ac:dyDescent="0.25"/>
  <cols>
    <col min="1" max="1" width="26.42578125" bestFit="1" customWidth="1"/>
    <col min="2" max="2" width="55.7109375" customWidth="1"/>
    <col min="3" max="3" width="44.85546875" customWidth="1"/>
    <col min="4" max="4" width="40" customWidth="1"/>
    <col min="5" max="5" width="83.5703125" customWidth="1"/>
    <col min="6" max="6" width="13.140625" customWidth="1"/>
    <col min="7" max="7" width="42.5703125" customWidth="1"/>
    <col min="9" max="9" width="31" customWidth="1"/>
  </cols>
  <sheetData>
    <row r="1" spans="1:10" x14ac:dyDescent="0.25">
      <c r="A1" s="30" t="s">
        <v>1565</v>
      </c>
      <c r="B1" s="30" t="s">
        <v>1566</v>
      </c>
      <c r="C1" s="30" t="s">
        <v>1567</v>
      </c>
      <c r="D1" s="30" t="s">
        <v>1568</v>
      </c>
      <c r="E1" s="30" t="s">
        <v>1569</v>
      </c>
    </row>
    <row r="2" spans="1:10" s="35" customFormat="1" ht="61.5" x14ac:dyDescent="0.9">
      <c r="A2" s="36" t="s">
        <v>2159</v>
      </c>
      <c r="B2" s="30"/>
      <c r="C2" s="30"/>
      <c r="D2" s="30"/>
      <c r="E2" s="30"/>
    </row>
    <row r="3" spans="1:10" x14ac:dyDescent="0.25">
      <c r="A3" t="s">
        <v>1527</v>
      </c>
    </row>
    <row r="4" spans="1:10" ht="15.75" x14ac:dyDescent="0.25">
      <c r="A4" s="3" t="s">
        <v>18</v>
      </c>
      <c r="B4" s="21" t="s">
        <v>85</v>
      </c>
      <c r="C4" s="3"/>
      <c r="D4" s="21"/>
      <c r="E4" s="3"/>
      <c r="F4" s="21"/>
      <c r="G4" s="3"/>
      <c r="H4" s="21"/>
      <c r="I4" s="3"/>
      <c r="J4" s="21"/>
    </row>
    <row r="5" spans="1:10" x14ac:dyDescent="0.25">
      <c r="A5" s="20" t="s">
        <v>1609</v>
      </c>
      <c r="B5" s="20">
        <v>1</v>
      </c>
      <c r="C5" s="19"/>
      <c r="E5" s="18"/>
      <c r="G5" s="19"/>
      <c r="I5" s="19"/>
    </row>
    <row r="6" spans="1:10" x14ac:dyDescent="0.25">
      <c r="A6" s="20" t="s">
        <v>1686</v>
      </c>
      <c r="B6" s="20">
        <v>2</v>
      </c>
      <c r="C6" s="19"/>
      <c r="E6" s="18"/>
      <c r="G6" s="19"/>
      <c r="I6" s="19"/>
    </row>
    <row r="7" spans="1:10" x14ac:dyDescent="0.25">
      <c r="A7" s="20" t="s">
        <v>9</v>
      </c>
      <c r="B7" s="20">
        <v>3</v>
      </c>
      <c r="C7" s="19"/>
      <c r="E7" s="18"/>
      <c r="G7" s="19"/>
      <c r="I7" s="19"/>
    </row>
    <row r="8" spans="1:10" x14ac:dyDescent="0.25">
      <c r="A8" s="20" t="s">
        <v>10</v>
      </c>
      <c r="B8" s="20">
        <v>4</v>
      </c>
      <c r="C8" s="19"/>
      <c r="G8" s="19"/>
      <c r="I8" s="19"/>
    </row>
    <row r="9" spans="1:10" x14ac:dyDescent="0.25">
      <c r="A9" s="20" t="s">
        <v>7</v>
      </c>
      <c r="B9" s="20">
        <v>5</v>
      </c>
      <c r="C9" s="19"/>
      <c r="E9" s="18"/>
      <c r="G9" s="19"/>
      <c r="I9" s="19"/>
    </row>
    <row r="10" spans="1:10" x14ac:dyDescent="0.25">
      <c r="A10" s="20" t="s">
        <v>8</v>
      </c>
      <c r="B10" s="20">
        <v>6</v>
      </c>
      <c r="C10" s="19"/>
      <c r="E10" s="18"/>
      <c r="G10" s="19"/>
      <c r="I10" s="19"/>
    </row>
    <row r="12" spans="1:10" x14ac:dyDescent="0.25">
      <c r="A12" s="26" t="s">
        <v>1528</v>
      </c>
      <c r="B12" s="30" t="s">
        <v>1570</v>
      </c>
    </row>
    <row r="13" spans="1:10" ht="15.75" x14ac:dyDescent="0.25">
      <c r="A13" s="3" t="s">
        <v>18</v>
      </c>
      <c r="B13" s="32" t="s">
        <v>1530</v>
      </c>
      <c r="C13" s="33" t="s">
        <v>86</v>
      </c>
      <c r="D13" s="3"/>
      <c r="E13" s="21"/>
      <c r="F13" s="3"/>
      <c r="G13" s="21"/>
      <c r="H13" s="3"/>
      <c r="I13" s="21"/>
    </row>
    <row r="14" spans="1:10" x14ac:dyDescent="0.25">
      <c r="A14" t="str">
        <f>INDEX('Coding Standard'!F:F,MATCH(B14,'Coding Standard'!H:H,0))</f>
        <v>Demographic codes</v>
      </c>
      <c r="B14" s="23" t="s">
        <v>1571</v>
      </c>
      <c r="C14" s="20">
        <f>IF(A14&lt;&gt;A13,1,C13+1)</f>
        <v>1</v>
      </c>
      <c r="D14" s="18"/>
      <c r="F14" s="19"/>
      <c r="H14" s="19"/>
    </row>
    <row r="15" spans="1:10" x14ac:dyDescent="0.25">
      <c r="A15" t="str">
        <f>INDEX('Coding Standard'!F:F,MATCH(B15,'Coding Standard'!H:H,0))</f>
        <v>Demographic codes</v>
      </c>
      <c r="B15" s="23" t="s">
        <v>1585</v>
      </c>
      <c r="C15" s="20">
        <f t="shared" ref="C15:C47" si="0">IF(A15&lt;&gt;A14,1,C14+1)</f>
        <v>2</v>
      </c>
      <c r="D15" s="18"/>
      <c r="F15" s="19"/>
      <c r="H15" s="19"/>
    </row>
    <row r="16" spans="1:10" x14ac:dyDescent="0.25">
      <c r="A16" t="str">
        <f>INDEX('Coding Standard'!F:F,MATCH(B16,'Coding Standard'!H:H,0))</f>
        <v>Demographic codes</v>
      </c>
      <c r="B16" s="23" t="s">
        <v>1599</v>
      </c>
      <c r="C16" s="20">
        <f t="shared" si="0"/>
        <v>3</v>
      </c>
      <c r="D16" s="18"/>
      <c r="F16" s="19"/>
      <c r="H16" s="19"/>
    </row>
    <row r="17" spans="1:8" x14ac:dyDescent="0.25">
      <c r="A17" t="str">
        <f>INDEX('Coding Standard'!F:F,MATCH(B17,'Coding Standard'!H:H,0))</f>
        <v>Event codes</v>
      </c>
      <c r="B17" s="34" t="s">
        <v>2132</v>
      </c>
      <c r="C17" s="20">
        <f t="shared" si="0"/>
        <v>1</v>
      </c>
      <c r="D17" s="18"/>
      <c r="F17" s="19"/>
      <c r="H17" s="19"/>
    </row>
    <row r="18" spans="1:8" x14ac:dyDescent="0.25">
      <c r="A18" t="str">
        <f>INDEX('Coding Standard'!F:F,MATCH(B18,'Coding Standard'!H:H,0))</f>
        <v>Event codes</v>
      </c>
      <c r="B18" s="23" t="s">
        <v>1734</v>
      </c>
      <c r="C18" s="20">
        <f t="shared" si="0"/>
        <v>2</v>
      </c>
      <c r="D18" s="18"/>
      <c r="F18" s="19"/>
      <c r="H18" s="19"/>
    </row>
    <row r="19" spans="1:8" x14ac:dyDescent="0.25">
      <c r="A19" t="str">
        <f>INDEX('Coding Standard'!F:F,MATCH(B19,'Coding Standard'!H:H,0))</f>
        <v>Event codes</v>
      </c>
      <c r="B19" s="23" t="s">
        <v>1685</v>
      </c>
      <c r="C19" s="20">
        <f t="shared" si="0"/>
        <v>3</v>
      </c>
      <c r="F19" s="19"/>
      <c r="H19" s="19"/>
    </row>
    <row r="20" spans="1:8" x14ac:dyDescent="0.25">
      <c r="A20" t="str">
        <f>INDEX('Coding Standard'!F:F,MATCH(B20,'Coding Standard'!H:H,0))</f>
        <v>Event codes</v>
      </c>
      <c r="B20" s="23" t="s">
        <v>1617</v>
      </c>
      <c r="C20" s="20">
        <f t="shared" si="0"/>
        <v>4</v>
      </c>
      <c r="F20" s="19"/>
      <c r="H20" s="19"/>
    </row>
    <row r="21" spans="1:8" x14ac:dyDescent="0.25">
      <c r="A21" t="str">
        <f>INDEX('Coding Standard'!F:F,MATCH(B21,'Coding Standard'!H:H,0))</f>
        <v>Event codes</v>
      </c>
      <c r="B21" s="23" t="s">
        <v>1616</v>
      </c>
      <c r="C21" s="20">
        <f t="shared" si="0"/>
        <v>5</v>
      </c>
      <c r="F21" s="19"/>
      <c r="H21" s="19"/>
    </row>
    <row r="22" spans="1:8" x14ac:dyDescent="0.25">
      <c r="A22" t="str">
        <f>INDEX('Coding Standard'!F:F,MATCH(B22,'Coding Standard'!H:H,0))</f>
        <v>Process based codes</v>
      </c>
      <c r="B22" s="23" t="s">
        <v>1721</v>
      </c>
      <c r="C22" s="20">
        <f t="shared" si="0"/>
        <v>1</v>
      </c>
      <c r="F22" s="19"/>
      <c r="H22" s="19"/>
    </row>
    <row r="23" spans="1:8" x14ac:dyDescent="0.25">
      <c r="A23" t="str">
        <f>INDEX('Coding Standard'!F:F,MATCH(B23,'Coding Standard'!H:H,0))</f>
        <v>Process based codes</v>
      </c>
      <c r="B23" s="23" t="s">
        <v>1723</v>
      </c>
      <c r="C23" s="20">
        <f t="shared" si="0"/>
        <v>2</v>
      </c>
      <c r="F23" s="19"/>
      <c r="H23" s="19"/>
    </row>
    <row r="24" spans="1:8" x14ac:dyDescent="0.25">
      <c r="A24" t="str">
        <f>INDEX('Coding Standard'!F:F,MATCH(B24,'Coding Standard'!H:H,0))</f>
        <v>Process based codes</v>
      </c>
      <c r="B24" s="23" t="s">
        <v>397</v>
      </c>
      <c r="C24" s="20">
        <f t="shared" si="0"/>
        <v>3</v>
      </c>
      <c r="F24" s="19"/>
      <c r="H24" s="19"/>
    </row>
    <row r="25" spans="1:8" x14ac:dyDescent="0.25">
      <c r="A25" t="str">
        <f>INDEX('Coding Standard'!F:F,MATCH(B25,'Coding Standard'!H:H,0))</f>
        <v>Process based codes</v>
      </c>
      <c r="B25" s="23" t="s">
        <v>1534</v>
      </c>
      <c r="C25" s="20">
        <f t="shared" si="0"/>
        <v>4</v>
      </c>
      <c r="F25" s="19"/>
      <c r="H25" s="19"/>
    </row>
    <row r="26" spans="1:8" x14ac:dyDescent="0.25">
      <c r="A26" t="str">
        <f>INDEX('Coding Standard'!F:F,MATCH(B26,'Coding Standard'!H:H,0))</f>
        <v>Process based codes</v>
      </c>
      <c r="B26" s="23" t="s">
        <v>1537</v>
      </c>
      <c r="C26" s="20">
        <f t="shared" si="0"/>
        <v>5</v>
      </c>
      <c r="F26" s="19"/>
      <c r="H26" s="19"/>
    </row>
    <row r="27" spans="1:8" x14ac:dyDescent="0.25">
      <c r="A27" t="str">
        <f>INDEX('Coding Standard'!F:F,MATCH(B27,'Coding Standard'!H:H,0))</f>
        <v>Process based codes</v>
      </c>
      <c r="B27" s="23" t="s">
        <v>536</v>
      </c>
      <c r="C27" s="20">
        <f t="shared" si="0"/>
        <v>6</v>
      </c>
      <c r="F27" s="19"/>
      <c r="H27" s="19"/>
    </row>
    <row r="28" spans="1:8" x14ac:dyDescent="0.25">
      <c r="A28" t="str">
        <f>INDEX('Coding Standard'!F:F,MATCH(B28,'Coding Standard'!H:H,0))</f>
        <v>Process based codes</v>
      </c>
      <c r="B28" s="23" t="s">
        <v>563</v>
      </c>
      <c r="C28" s="20">
        <f t="shared" si="0"/>
        <v>7</v>
      </c>
      <c r="F28" s="19"/>
      <c r="H28" s="19"/>
    </row>
    <row r="29" spans="1:8" x14ac:dyDescent="0.25">
      <c r="A29" t="str">
        <f>INDEX('Coding Standard'!F:F,MATCH(B29,'Coding Standard'!H:H,0))</f>
        <v>Process based codes</v>
      </c>
      <c r="B29" s="23" t="s">
        <v>573</v>
      </c>
      <c r="C29" s="20">
        <f t="shared" si="0"/>
        <v>8</v>
      </c>
      <c r="F29" s="19"/>
      <c r="H29" s="19"/>
    </row>
    <row r="30" spans="1:8" x14ac:dyDescent="0.25">
      <c r="A30" t="str">
        <f>INDEX('Coding Standard'!F:F,MATCH(B30,'Coding Standard'!H:H,0))</f>
        <v>Process based codes</v>
      </c>
      <c r="B30" s="23" t="s">
        <v>1540</v>
      </c>
      <c r="C30" s="20">
        <f t="shared" si="0"/>
        <v>9</v>
      </c>
      <c r="F30" s="19"/>
      <c r="H30" s="19"/>
    </row>
    <row r="31" spans="1:8" x14ac:dyDescent="0.25">
      <c r="A31" t="str">
        <f>INDEX('Coding Standard'!F:F,MATCH(B31,'Coding Standard'!H:H,0))</f>
        <v>Process based codes</v>
      </c>
      <c r="B31" s="23" t="s">
        <v>1543</v>
      </c>
      <c r="C31" s="20">
        <f t="shared" si="0"/>
        <v>10</v>
      </c>
      <c r="F31" s="19"/>
      <c r="H31" s="19"/>
    </row>
    <row r="32" spans="1:8" x14ac:dyDescent="0.25">
      <c r="A32" t="str">
        <f>INDEX('Coding Standard'!F:F,MATCH(B32,'Coding Standard'!H:H,0))</f>
        <v>Outcome based codes</v>
      </c>
      <c r="B32" s="23" t="s">
        <v>1299</v>
      </c>
      <c r="C32" s="20">
        <f t="shared" si="0"/>
        <v>1</v>
      </c>
      <c r="F32" s="19"/>
      <c r="H32" s="19"/>
    </row>
    <row r="33" spans="1:9" x14ac:dyDescent="0.25">
      <c r="A33" t="str">
        <f>INDEX('Coding Standard'!F:F,MATCH(B33,'Coding Standard'!H:H,0))</f>
        <v>Outcome based codes</v>
      </c>
      <c r="B33" s="23" t="s">
        <v>1349</v>
      </c>
      <c r="C33" s="20">
        <f t="shared" si="0"/>
        <v>2</v>
      </c>
      <c r="F33" s="19"/>
      <c r="H33" s="19"/>
    </row>
    <row r="34" spans="1:9" x14ac:dyDescent="0.25">
      <c r="A34" t="e">
        <f>INDEX('Coding Standard'!F:F,MATCH(B34,'Coding Standard'!H:H,0))</f>
        <v>#N/A</v>
      </c>
      <c r="B34" s="23" t="s">
        <v>1351</v>
      </c>
      <c r="C34" s="20" t="e">
        <f t="shared" si="0"/>
        <v>#N/A</v>
      </c>
      <c r="F34" s="19"/>
      <c r="H34" s="19"/>
    </row>
    <row r="35" spans="1:9" x14ac:dyDescent="0.25">
      <c r="A35" t="str">
        <f>INDEX('Coding Standard'!F:F,MATCH(B35,'Coding Standard'!H:H,0))</f>
        <v>Outcome based codes</v>
      </c>
      <c r="B35" s="23" t="s">
        <v>1360</v>
      </c>
      <c r="C35" s="20" t="e">
        <f t="shared" si="0"/>
        <v>#N/A</v>
      </c>
      <c r="F35" s="19"/>
      <c r="H35" s="19"/>
    </row>
    <row r="36" spans="1:9" x14ac:dyDescent="0.25">
      <c r="A36" t="str">
        <f>INDEX('Coding Standard'!F:F,MATCH(B36,'Coding Standard'!H:H,0))</f>
        <v>Outcome based codes</v>
      </c>
      <c r="B36" s="23" t="s">
        <v>1372</v>
      </c>
      <c r="C36" s="20" t="e">
        <f t="shared" si="0"/>
        <v>#N/A</v>
      </c>
      <c r="F36" s="19"/>
      <c r="H36" s="19"/>
    </row>
    <row r="37" spans="1:9" x14ac:dyDescent="0.25">
      <c r="A37" t="str">
        <f>INDEX('Coding Standard'!F:F,MATCH(B37,'Coding Standard'!H:H,0))</f>
        <v>Outcome based codes</v>
      </c>
      <c r="B37" s="23" t="s">
        <v>226</v>
      </c>
      <c r="C37" s="20" t="e">
        <f t="shared" si="0"/>
        <v>#N/A</v>
      </c>
      <c r="F37" s="19"/>
      <c r="H37" s="19"/>
    </row>
    <row r="38" spans="1:9" x14ac:dyDescent="0.25">
      <c r="A38" t="str">
        <f>INDEX('Coding Standard'!F:F,MATCH(B38,'Coding Standard'!H:H,0))</f>
        <v>Root cause codes</v>
      </c>
      <c r="B38" s="23" t="s">
        <v>1421</v>
      </c>
      <c r="C38" s="20">
        <f t="shared" si="0"/>
        <v>1</v>
      </c>
      <c r="F38" s="19"/>
      <c r="H38" s="19"/>
    </row>
    <row r="39" spans="1:9" x14ac:dyDescent="0.25">
      <c r="A39" t="str">
        <f>INDEX('Coding Standard'!F:F,MATCH(B39,'Coding Standard'!H:H,0))</f>
        <v>Root cause codes</v>
      </c>
      <c r="B39" s="23" t="s">
        <v>1427</v>
      </c>
      <c r="C39" s="20">
        <f t="shared" si="0"/>
        <v>2</v>
      </c>
      <c r="F39" s="19"/>
      <c r="H39" s="19"/>
    </row>
    <row r="40" spans="1:9" x14ac:dyDescent="0.25">
      <c r="A40" t="str">
        <f>INDEX('Coding Standard'!F:F,MATCH(B40,'Coding Standard'!H:H,0))</f>
        <v>Root cause codes</v>
      </c>
      <c r="B40" s="23" t="s">
        <v>1438</v>
      </c>
      <c r="C40" s="20">
        <f t="shared" si="0"/>
        <v>3</v>
      </c>
      <c r="F40" s="19"/>
      <c r="H40" s="19"/>
    </row>
    <row r="41" spans="1:9" x14ac:dyDescent="0.25">
      <c r="A41" t="str">
        <f>INDEX('Coding Standard'!F:F,MATCH(B41,'Coding Standard'!H:H,0))</f>
        <v>Root cause codes</v>
      </c>
      <c r="B41" s="23" t="s">
        <v>1442</v>
      </c>
      <c r="C41" s="20">
        <f t="shared" si="0"/>
        <v>4</v>
      </c>
      <c r="F41" s="19"/>
      <c r="H41" s="19"/>
    </row>
    <row r="42" spans="1:9" x14ac:dyDescent="0.25">
      <c r="A42" t="str">
        <f>INDEX('Coding Standard'!F:F,MATCH(B42,'Coding Standard'!H:H,0))</f>
        <v>Root cause codes</v>
      </c>
      <c r="B42" s="23" t="s">
        <v>1447</v>
      </c>
      <c r="C42" s="20">
        <f t="shared" si="0"/>
        <v>5</v>
      </c>
      <c r="F42" s="19"/>
      <c r="H42" s="19"/>
    </row>
    <row r="43" spans="1:9" x14ac:dyDescent="0.25">
      <c r="A43" t="str">
        <f>INDEX('Coding Standard'!F:F,MATCH(B43,'Coding Standard'!H:H,0))</f>
        <v>Root cause codes</v>
      </c>
      <c r="B43" s="23" t="s">
        <v>1459</v>
      </c>
      <c r="C43" s="20">
        <f t="shared" si="0"/>
        <v>6</v>
      </c>
      <c r="F43" s="19"/>
      <c r="H43" s="19"/>
    </row>
    <row r="44" spans="1:9" x14ac:dyDescent="0.25">
      <c r="A44" t="str">
        <f>INDEX('Coding Standard'!F:F,MATCH(B44,'Coding Standard'!H:H,0))</f>
        <v>Root cause codes</v>
      </c>
      <c r="B44" s="23" t="s">
        <v>1465</v>
      </c>
      <c r="C44" s="20">
        <f t="shared" si="0"/>
        <v>7</v>
      </c>
      <c r="F44" s="19"/>
      <c r="H44" s="19"/>
    </row>
    <row r="45" spans="1:9" x14ac:dyDescent="0.25">
      <c r="A45" t="str">
        <f>INDEX('Coding Standard'!F:F,MATCH(B45,'Coding Standard'!H:H,0))</f>
        <v>Root cause codes</v>
      </c>
      <c r="B45" s="23" t="s">
        <v>1471</v>
      </c>
      <c r="C45" s="20">
        <f t="shared" si="0"/>
        <v>8</v>
      </c>
      <c r="F45" s="19"/>
      <c r="H45" s="19"/>
    </row>
    <row r="46" spans="1:9" x14ac:dyDescent="0.25">
      <c r="A46" t="str">
        <f>INDEX('Coding Standard'!F:F,MATCH(B46,'Coding Standard'!H:H,0))</f>
        <v>Root cause codes</v>
      </c>
      <c r="B46" s="23" t="s">
        <v>1478</v>
      </c>
      <c r="C46" s="20">
        <f t="shared" si="0"/>
        <v>9</v>
      </c>
      <c r="F46" s="19"/>
      <c r="H46" s="19"/>
    </row>
    <row r="47" spans="1:9" x14ac:dyDescent="0.25">
      <c r="A47" t="e">
        <f>INDEX('Coding Standard'!F:F,MATCH(B47,'Coding Standard'!H:H,0))</f>
        <v>#N/A</v>
      </c>
      <c r="B47" s="23" t="s">
        <v>73</v>
      </c>
      <c r="C47" s="20" t="e">
        <f t="shared" si="0"/>
        <v>#N/A</v>
      </c>
      <c r="F47" s="19"/>
      <c r="H47" s="19"/>
    </row>
    <row r="48" spans="1:9" x14ac:dyDescent="0.25">
      <c r="C48" s="29"/>
      <c r="D48" s="26"/>
      <c r="G48" s="19"/>
      <c r="I48" s="19"/>
    </row>
    <row r="49" spans="1:10" x14ac:dyDescent="0.25">
      <c r="A49" t="s">
        <v>1563</v>
      </c>
      <c r="B49" s="30" t="s">
        <v>1570</v>
      </c>
    </row>
    <row r="50" spans="1:10" ht="15.75" x14ac:dyDescent="0.25">
      <c r="A50" s="3" t="s">
        <v>18</v>
      </c>
      <c r="B50" s="3" t="s">
        <v>1530</v>
      </c>
      <c r="C50" s="32" t="s">
        <v>6</v>
      </c>
      <c r="D50" s="33" t="s">
        <v>87</v>
      </c>
      <c r="E50" s="3"/>
      <c r="F50" s="28"/>
      <c r="G50" s="28"/>
      <c r="H50" s="28"/>
      <c r="I50" s="28"/>
      <c r="J50" s="28"/>
    </row>
    <row r="51" spans="1:10" x14ac:dyDescent="0.25">
      <c r="A51" t="str">
        <f>INDEX('Coding Standard'!F:F,MATCH(C51,'Coding Standard'!J:J,0))</f>
        <v>Demographic codes</v>
      </c>
      <c r="B51" s="19" t="str">
        <f>INDEX('Coding Standard'!H:H,MATCH(C51,'Coding Standard'!J:J,0))</f>
        <v>Patient details</v>
      </c>
      <c r="C51" s="23" t="s">
        <v>1695</v>
      </c>
      <c r="D51" s="20">
        <f t="shared" ref="D51:D124" si="1">IF(B51&lt;&gt;B50,1,D50+1)</f>
        <v>1</v>
      </c>
      <c r="E51" s="18"/>
      <c r="F51" s="19"/>
      <c r="G51" s="19"/>
      <c r="H51" s="19"/>
      <c r="I51" s="19"/>
      <c r="J51" s="19"/>
    </row>
    <row r="52" spans="1:10" x14ac:dyDescent="0.25">
      <c r="A52" t="str">
        <f>INDEX('Coding Standard'!F:F,MATCH(C52,'Coding Standard'!J:J,0))</f>
        <v>Demographic codes</v>
      </c>
      <c r="B52" s="19" t="str">
        <f>INDEX('Coding Standard'!H:H,MATCH(C52,'Coding Standard'!J:J,0))</f>
        <v>Patient details</v>
      </c>
      <c r="C52" s="23" t="s">
        <v>1572</v>
      </c>
      <c r="D52" s="20">
        <f t="shared" si="1"/>
        <v>2</v>
      </c>
      <c r="E52" s="18"/>
      <c r="F52" s="19"/>
      <c r="G52" s="19"/>
      <c r="H52" s="19"/>
      <c r="I52" s="19"/>
      <c r="J52" s="19"/>
    </row>
    <row r="53" spans="1:10" x14ac:dyDescent="0.25">
      <c r="A53" t="str">
        <f>INDEX('Coding Standard'!F:F,MATCH(C53,'Coding Standard'!J:J,0))</f>
        <v>Demographic codes</v>
      </c>
      <c r="B53" s="19" t="str">
        <f>INDEX('Coding Standard'!H:H,MATCH(C53,'Coding Standard'!J:J,0))</f>
        <v>Patient details</v>
      </c>
      <c r="C53" s="23" t="s">
        <v>1580</v>
      </c>
      <c r="D53" s="20">
        <f t="shared" si="1"/>
        <v>3</v>
      </c>
      <c r="E53" s="18"/>
      <c r="F53" s="19"/>
      <c r="G53" s="19"/>
      <c r="H53" s="19"/>
      <c r="I53" s="19"/>
      <c r="J53" s="19"/>
    </row>
    <row r="54" spans="1:10" x14ac:dyDescent="0.25">
      <c r="A54" t="e">
        <f>INDEX('Coding Standard'!F:F,MATCH(C54,'Coding Standard'!J:J,0))</f>
        <v>#N/A</v>
      </c>
      <c r="B54" s="19" t="e">
        <f>INDEX('Coding Standard'!H:H,MATCH(C54,'Coding Standard'!J:J,0))</f>
        <v>#N/A</v>
      </c>
      <c r="C54" s="23" t="s">
        <v>1573</v>
      </c>
      <c r="D54" s="20" t="e">
        <f t="shared" si="1"/>
        <v>#N/A</v>
      </c>
      <c r="E54" s="18"/>
      <c r="F54" s="19"/>
      <c r="G54" s="19"/>
      <c r="H54" s="19"/>
      <c r="I54" s="19"/>
      <c r="J54" s="19"/>
    </row>
    <row r="55" spans="1:10" x14ac:dyDescent="0.25">
      <c r="A55" t="e">
        <f>INDEX('Coding Standard'!F:F,MATCH(C55,'Coding Standard'!J:J,0))</f>
        <v>#N/A</v>
      </c>
      <c r="B55" s="19" t="e">
        <f>INDEX('Coding Standard'!H:H,MATCH(C55,'Coding Standard'!J:J,0))</f>
        <v>#N/A</v>
      </c>
      <c r="C55" s="23" t="s">
        <v>1574</v>
      </c>
      <c r="D55" s="20" t="e">
        <f t="shared" si="1"/>
        <v>#N/A</v>
      </c>
      <c r="E55" s="18"/>
      <c r="F55" s="19"/>
      <c r="G55" s="19"/>
      <c r="H55" s="19"/>
      <c r="I55" s="19"/>
      <c r="J55" s="19"/>
    </row>
    <row r="56" spans="1:10" x14ac:dyDescent="0.25">
      <c r="A56" t="str">
        <f>INDEX('Coding Standard'!F:F,MATCH(C56,'Coding Standard'!J:J,0))</f>
        <v>Demographic codes</v>
      </c>
      <c r="B56" s="19" t="str">
        <f>INDEX('Coding Standard'!H:H,MATCH(C56,'Coding Standard'!J:J,0))</f>
        <v>Patient details</v>
      </c>
      <c r="C56" s="23" t="s">
        <v>1591</v>
      </c>
      <c r="D56" s="20" t="e">
        <f t="shared" si="1"/>
        <v>#N/A</v>
      </c>
      <c r="E56" s="18"/>
      <c r="F56" s="19"/>
      <c r="G56" s="19"/>
      <c r="H56" s="19"/>
      <c r="I56" s="19"/>
      <c r="J56" s="19"/>
    </row>
    <row r="57" spans="1:10" x14ac:dyDescent="0.25">
      <c r="A57" t="str">
        <f>INDEX('Coding Standard'!F:F,MATCH(C57,'Coding Standard'!J:J,0))</f>
        <v>Demographic codes</v>
      </c>
      <c r="B57" s="19" t="str">
        <f>INDEX('Coding Standard'!H:H,MATCH(C57,'Coding Standard'!J:J,0))</f>
        <v>Patient details</v>
      </c>
      <c r="C57" s="20" t="s">
        <v>1575</v>
      </c>
      <c r="D57" s="20" t="e">
        <f t="shared" si="1"/>
        <v>#N/A</v>
      </c>
      <c r="F57" s="19"/>
      <c r="G57" s="19"/>
      <c r="H57" s="19"/>
      <c r="I57" s="19"/>
      <c r="J57" s="19"/>
    </row>
    <row r="58" spans="1:10" x14ac:dyDescent="0.25">
      <c r="A58" t="e">
        <f>INDEX('Coding Standard'!F:F,MATCH(C58,'Coding Standard'!J:J,0))</f>
        <v>#N/A</v>
      </c>
      <c r="B58" s="31" t="e">
        <f>INDEX('Coding Standard'!H:H,MATCH(C58,'Coding Standard'!J:J,0))</f>
        <v>#N/A</v>
      </c>
      <c r="C58" s="20" t="s">
        <v>1684</v>
      </c>
      <c r="D58" s="20" t="e">
        <f t="shared" si="1"/>
        <v>#N/A</v>
      </c>
      <c r="F58" s="19"/>
      <c r="G58" s="19"/>
      <c r="H58" s="19"/>
      <c r="I58" s="19"/>
      <c r="J58" s="19"/>
    </row>
    <row r="59" spans="1:10" x14ac:dyDescent="0.25">
      <c r="A59" t="e">
        <f>INDEX('Coding Standard'!F:F,MATCH(C59,'Coding Standard'!J:J,0))</f>
        <v>#N/A</v>
      </c>
      <c r="B59" s="19" t="e">
        <f>INDEX('Coding Standard'!H:H,MATCH(C59,'Coding Standard'!J:J,0))</f>
        <v>#N/A</v>
      </c>
      <c r="C59" s="20" t="s">
        <v>1584</v>
      </c>
      <c r="D59" s="20" t="e">
        <f t="shared" si="1"/>
        <v>#N/A</v>
      </c>
      <c r="F59" s="19"/>
      <c r="G59" s="19"/>
      <c r="H59" s="19"/>
      <c r="I59" s="19"/>
      <c r="J59" s="19"/>
    </row>
    <row r="60" spans="1:10" x14ac:dyDescent="0.25">
      <c r="A60" t="str">
        <f>INDEX('Coding Standard'!F:F,MATCH(C60,'Coding Standard'!J:J,0))</f>
        <v>Demographic codes</v>
      </c>
      <c r="B60" s="19" t="str">
        <f>INDEX('Coding Standard'!H:H,MATCH(C60,'Coding Standard'!J:J,0))</f>
        <v>Patient details</v>
      </c>
      <c r="C60" s="20" t="s">
        <v>1494</v>
      </c>
      <c r="D60" s="20" t="e">
        <f t="shared" si="1"/>
        <v>#N/A</v>
      </c>
      <c r="F60" s="19"/>
      <c r="G60" s="19"/>
      <c r="H60" s="19"/>
      <c r="I60" s="19"/>
      <c r="J60" s="19"/>
    </row>
    <row r="61" spans="1:10" x14ac:dyDescent="0.25">
      <c r="A61" t="str">
        <f>INDEX('Coding Standard'!F:F,MATCH(C61,'Coding Standard'!J:J,0))</f>
        <v>Demographic codes</v>
      </c>
      <c r="B61" s="19" t="str">
        <f>INDEX('Coding Standard'!H:H,MATCH(C61,'Coding Standard'!J:J,0))</f>
        <v>Patient details</v>
      </c>
      <c r="C61" s="20" t="s">
        <v>1576</v>
      </c>
      <c r="D61" s="20" t="e">
        <f t="shared" si="1"/>
        <v>#N/A</v>
      </c>
      <c r="F61" s="19"/>
      <c r="G61" s="19"/>
      <c r="H61" s="19"/>
      <c r="I61" s="19"/>
      <c r="J61" s="19"/>
    </row>
    <row r="62" spans="1:10" x14ac:dyDescent="0.25">
      <c r="A62" t="str">
        <f>INDEX('Coding Standard'!F:F,MATCH(C62,'Coding Standard'!J:J,0))</f>
        <v>Demographic codes</v>
      </c>
      <c r="B62" s="19" t="str">
        <f>INDEX('Coding Standard'!H:H,MATCH(C62,'Coding Standard'!J:J,0))</f>
        <v>Patient details</v>
      </c>
      <c r="C62" s="20" t="s">
        <v>1487</v>
      </c>
      <c r="D62" s="20" t="e">
        <f t="shared" si="1"/>
        <v>#N/A</v>
      </c>
      <c r="F62" s="19"/>
      <c r="G62" s="19"/>
      <c r="H62" s="19"/>
      <c r="I62" s="19"/>
      <c r="J62" s="19"/>
    </row>
    <row r="63" spans="1:10" x14ac:dyDescent="0.25">
      <c r="A63" t="e">
        <f>INDEX('Coding Standard'!F:F,MATCH(C63,'Coding Standard'!J:J,0))</f>
        <v>#N/A</v>
      </c>
      <c r="B63" s="19" t="e">
        <f>INDEX('Coding Standard'!H:H,MATCH(C63,'Coding Standard'!J:J,0))</f>
        <v>#N/A</v>
      </c>
      <c r="C63" s="20" t="s">
        <v>1587</v>
      </c>
      <c r="D63" s="20" t="e">
        <f t="shared" si="1"/>
        <v>#N/A</v>
      </c>
      <c r="F63" s="19"/>
      <c r="G63" s="19"/>
      <c r="H63" s="19"/>
      <c r="I63" s="19"/>
      <c r="J63" s="19"/>
    </row>
    <row r="64" spans="1:10" x14ac:dyDescent="0.25">
      <c r="A64" t="str">
        <f>INDEX('Coding Standard'!F:F,MATCH(C64,'Coding Standard'!J:J,0))</f>
        <v>Demographic codes</v>
      </c>
      <c r="B64" s="19" t="str">
        <f>INDEX('Coding Standard'!H:H,MATCH(C64,'Coding Standard'!J:J,0))</f>
        <v>Patient details</v>
      </c>
      <c r="C64" s="20" t="s">
        <v>1577</v>
      </c>
      <c r="D64" s="20" t="e">
        <f t="shared" si="1"/>
        <v>#N/A</v>
      </c>
      <c r="F64" s="19"/>
      <c r="G64" s="19"/>
      <c r="H64" s="19"/>
      <c r="I64" s="19"/>
      <c r="J64" s="19"/>
    </row>
    <row r="65" spans="1:10" x14ac:dyDescent="0.25">
      <c r="A65" t="e">
        <f>INDEX('Coding Standard'!F:F,MATCH(C65,'Coding Standard'!J:J,0))</f>
        <v>#N/A</v>
      </c>
      <c r="B65" s="19" t="e">
        <f>INDEX('Coding Standard'!H:H,MATCH(C65,'Coding Standard'!J:J,0))</f>
        <v>#N/A</v>
      </c>
      <c r="C65" s="20" t="s">
        <v>1578</v>
      </c>
      <c r="D65" s="20" t="e">
        <f t="shared" si="1"/>
        <v>#N/A</v>
      </c>
      <c r="F65" s="19"/>
      <c r="G65" s="19"/>
      <c r="H65" s="19"/>
      <c r="I65" s="19"/>
      <c r="J65" s="19"/>
    </row>
    <row r="66" spans="1:10" x14ac:dyDescent="0.25">
      <c r="A66" t="e">
        <f>INDEX('Coding Standard'!F:F,MATCH(C66,'Coding Standard'!J:J,0))</f>
        <v>#N/A</v>
      </c>
      <c r="B66" s="19" t="e">
        <f>INDEX('Coding Standard'!H:H,MATCH(C66,'Coding Standard'!J:J,0))</f>
        <v>#N/A</v>
      </c>
      <c r="C66" s="20" t="s">
        <v>1579</v>
      </c>
      <c r="D66" s="20" t="e">
        <f t="shared" si="1"/>
        <v>#N/A</v>
      </c>
      <c r="F66" s="19"/>
      <c r="G66" s="19"/>
      <c r="H66" s="19"/>
      <c r="I66" s="19"/>
      <c r="J66" s="19"/>
    </row>
    <row r="67" spans="1:10" x14ac:dyDescent="0.25">
      <c r="A67" t="str">
        <f>INDEX('Coding Standard'!F:F,MATCH(C67,'Coding Standard'!J:J,0))</f>
        <v>Demographic codes</v>
      </c>
      <c r="B67" s="19" t="str">
        <f>INDEX('Coding Standard'!H:H,MATCH(C67,'Coding Standard'!J:J,0))</f>
        <v>Reporter details</v>
      </c>
      <c r="C67" s="20" t="s">
        <v>1597</v>
      </c>
      <c r="D67" s="20" t="e">
        <f t="shared" si="1"/>
        <v>#N/A</v>
      </c>
      <c r="F67" s="19"/>
      <c r="G67" s="19"/>
      <c r="H67" s="19"/>
      <c r="I67" s="19"/>
      <c r="J67" s="19"/>
    </row>
    <row r="68" spans="1:10" x14ac:dyDescent="0.25">
      <c r="A68" t="str">
        <f>INDEX('Coding Standard'!F:F,MATCH(C68,'Coding Standard'!J:J,0))</f>
        <v>Demographic codes</v>
      </c>
      <c r="B68" s="19" t="str">
        <f>INDEX('Coding Standard'!H:H,MATCH(C68,'Coding Standard'!J:J,0))</f>
        <v>Reporter details</v>
      </c>
      <c r="C68" s="20" t="s">
        <v>1595</v>
      </c>
      <c r="D68" s="20" t="e">
        <f t="shared" si="1"/>
        <v>#N/A</v>
      </c>
      <c r="F68" s="19"/>
      <c r="G68" s="19"/>
      <c r="H68" s="19"/>
      <c r="I68" s="19"/>
      <c r="J68" s="19"/>
    </row>
    <row r="69" spans="1:10" x14ac:dyDescent="0.25">
      <c r="A69" t="str">
        <f>INDEX('Coding Standard'!F:F,MATCH(C69,'Coding Standard'!J:J,0))</f>
        <v>Demographic codes</v>
      </c>
      <c r="B69" s="19" t="str">
        <f>INDEX('Coding Standard'!H:H,MATCH(C69,'Coding Standard'!J:J,0))</f>
        <v>Reporter details</v>
      </c>
      <c r="C69" s="20" t="s">
        <v>1600</v>
      </c>
      <c r="D69" s="20" t="e">
        <f t="shared" si="1"/>
        <v>#N/A</v>
      </c>
      <c r="F69" s="19"/>
      <c r="G69" s="19"/>
      <c r="H69" s="19"/>
      <c r="I69" s="19"/>
      <c r="J69" s="19"/>
    </row>
    <row r="70" spans="1:10" x14ac:dyDescent="0.25">
      <c r="A70" t="str">
        <f>INDEX('Coding Standard'!F:F,MATCH(C70,'Coding Standard'!J:J,0))</f>
        <v>Demographic codes</v>
      </c>
      <c r="B70" s="19" t="str">
        <f>INDEX('Coding Standard'!H:H,MATCH(C70,'Coding Standard'!J:J,0))</f>
        <v>Reporter details</v>
      </c>
      <c r="C70" s="20" t="s">
        <v>1602</v>
      </c>
      <c r="D70" s="20" t="e">
        <f t="shared" si="1"/>
        <v>#N/A</v>
      </c>
      <c r="F70" s="19"/>
      <c r="G70" s="19"/>
      <c r="H70" s="19"/>
      <c r="I70" s="19"/>
      <c r="J70" s="19"/>
    </row>
    <row r="71" spans="1:10" x14ac:dyDescent="0.25">
      <c r="A71" t="str">
        <f>INDEX('Coding Standard'!F:F,MATCH(C71,'Coding Standard'!J:J,0))</f>
        <v>Demographic codes</v>
      </c>
      <c r="B71" s="19" t="str">
        <f>INDEX('Coding Standard'!H:H,MATCH(C71,'Coding Standard'!J:J,0))</f>
        <v>Reporter details</v>
      </c>
      <c r="C71" s="20" t="s">
        <v>1603</v>
      </c>
      <c r="D71" s="20" t="e">
        <f t="shared" si="1"/>
        <v>#N/A</v>
      </c>
      <c r="F71" s="19"/>
      <c r="G71" s="19"/>
      <c r="H71" s="19"/>
      <c r="I71" s="19"/>
      <c r="J71" s="19"/>
    </row>
    <row r="72" spans="1:10" x14ac:dyDescent="0.25">
      <c r="A72" t="str">
        <f>INDEX('Coding Standard'!F:F,MATCH(C72,'Coding Standard'!J:J,0))</f>
        <v>Demographic codes</v>
      </c>
      <c r="B72" s="19" t="str">
        <f>INDEX('Coding Standard'!H:H,MATCH(C72,'Coding Standard'!J:J,0))</f>
        <v>Reporter details</v>
      </c>
      <c r="C72" s="20" t="s">
        <v>1604</v>
      </c>
      <c r="D72" s="20" t="e">
        <f t="shared" si="1"/>
        <v>#N/A</v>
      </c>
      <c r="F72" s="19"/>
      <c r="G72" s="19"/>
      <c r="H72" s="19"/>
      <c r="I72" s="19"/>
      <c r="J72" s="19"/>
    </row>
    <row r="73" spans="1:10" x14ac:dyDescent="0.25">
      <c r="A73" t="str">
        <f>INDEX('Coding Standard'!F:F,MATCH(C73,'Coding Standard'!J:J,0))</f>
        <v>Demographic codes</v>
      </c>
      <c r="B73" s="31" t="str">
        <f>INDEX('Coding Standard'!H:H,MATCH(C73,'Coding Standard'!J:J,0))</f>
        <v>Reporter details</v>
      </c>
      <c r="C73" s="20" t="s">
        <v>1732</v>
      </c>
      <c r="D73" s="20" t="e">
        <f>IF(B73&lt;&gt;B72,1,D72+1)</f>
        <v>#N/A</v>
      </c>
      <c r="F73" s="19"/>
      <c r="G73" s="19"/>
      <c r="H73" s="19"/>
      <c r="I73" s="19"/>
      <c r="J73" s="19"/>
    </row>
    <row r="74" spans="1:10" x14ac:dyDescent="0.25">
      <c r="A74" t="str">
        <f>INDEX('Coding Standard'!F:F,MATCH(C74,'Coding Standard'!J:J,0))</f>
        <v>Demographic codes</v>
      </c>
      <c r="B74" s="19" t="str">
        <f>INDEX('Coding Standard'!H:H,MATCH(C74,'Coding Standard'!J:J,0))</f>
        <v>Recipient details</v>
      </c>
      <c r="C74" s="20" t="s">
        <v>1605</v>
      </c>
      <c r="D74" s="20">
        <f t="shared" si="1"/>
        <v>1</v>
      </c>
      <c r="F74" s="19"/>
      <c r="G74" s="19"/>
      <c r="H74" s="19"/>
      <c r="I74" s="19"/>
      <c r="J74" s="19"/>
    </row>
    <row r="75" spans="1:10" x14ac:dyDescent="0.25">
      <c r="A75" t="str">
        <f>INDEX('Coding Standard'!F:F,MATCH(C75,'Coding Standard'!J:J,0))</f>
        <v>Demographic codes</v>
      </c>
      <c r="B75" s="19" t="str">
        <f>INDEX('Coding Standard'!H:H,MATCH(C75,'Coding Standard'!J:J,0))</f>
        <v>Recipient details</v>
      </c>
      <c r="C75" s="20" t="s">
        <v>1607</v>
      </c>
      <c r="D75" s="20">
        <f t="shared" si="1"/>
        <v>2</v>
      </c>
      <c r="F75" s="19"/>
      <c r="G75" s="19"/>
      <c r="H75" s="19"/>
      <c r="I75" s="19"/>
      <c r="J75" s="19"/>
    </row>
    <row r="76" spans="1:10" x14ac:dyDescent="0.25">
      <c r="A76" t="str">
        <f>INDEX('Coding Standard'!F:F,MATCH(C76,'Coding Standard'!J:J,0))</f>
        <v>Demographic codes</v>
      </c>
      <c r="B76" s="19" t="str">
        <f>INDEX('Coding Standard'!H:H,MATCH(C76,'Coding Standard'!J:J,0))</f>
        <v>Recipient details</v>
      </c>
      <c r="C76" s="20" t="s">
        <v>1606</v>
      </c>
      <c r="D76" s="20">
        <f t="shared" si="1"/>
        <v>3</v>
      </c>
      <c r="F76" s="19"/>
      <c r="G76" s="19"/>
      <c r="H76" s="19"/>
      <c r="I76" s="19"/>
      <c r="J76" s="19"/>
    </row>
    <row r="77" spans="1:10" x14ac:dyDescent="0.25">
      <c r="A77" t="str">
        <f>INDEX('Coding Standard'!F:F,MATCH(C77,'Coding Standard'!J:J,0))</f>
        <v>Demographic codes</v>
      </c>
      <c r="B77" s="19" t="str">
        <f>INDEX('Coding Standard'!H:H,MATCH(C77,'Coding Standard'!J:J,0))</f>
        <v>Recipient details</v>
      </c>
      <c r="C77" s="20" t="s">
        <v>1608</v>
      </c>
      <c r="D77" s="20">
        <f t="shared" si="1"/>
        <v>4</v>
      </c>
      <c r="F77" s="19"/>
      <c r="G77" s="19"/>
      <c r="H77" s="19"/>
      <c r="I77" s="19"/>
      <c r="J77" s="19"/>
    </row>
    <row r="78" spans="1:10" x14ac:dyDescent="0.25">
      <c r="A78" t="e">
        <f>INDEX('Coding Standard'!F:F,MATCH(C78,'Coding Standard'!J:J,0))</f>
        <v>#N/A</v>
      </c>
      <c r="B78" s="31" t="e">
        <f>INDEX('Coding Standard'!H:H,MATCH(C78,'Coding Standard'!J:J,0))</f>
        <v>#N/A</v>
      </c>
      <c r="C78" s="20" t="s">
        <v>2120</v>
      </c>
      <c r="D78" s="20" t="e">
        <f t="shared" si="1"/>
        <v>#N/A</v>
      </c>
      <c r="F78" s="19"/>
      <c r="G78" s="19"/>
      <c r="H78" s="19"/>
      <c r="I78" s="19"/>
      <c r="J78" s="19"/>
    </row>
    <row r="79" spans="1:10" x14ac:dyDescent="0.25">
      <c r="A79" t="e">
        <f>INDEX('Coding Standard'!F:F,MATCH(C79,'Coding Standard'!J:J,0))</f>
        <v>#N/A</v>
      </c>
      <c r="B79" s="19" t="e">
        <f>INDEX('Coding Standard'!H:H,MATCH(C79,'Coding Standard'!J:J,0))</f>
        <v>#N/A</v>
      </c>
      <c r="C79" s="20" t="s">
        <v>1736</v>
      </c>
      <c r="D79" s="20" t="e">
        <f t="shared" si="1"/>
        <v>#N/A</v>
      </c>
      <c r="E79" s="18"/>
      <c r="F79" s="19"/>
      <c r="G79" s="19"/>
      <c r="H79" s="19"/>
      <c r="I79" s="19"/>
      <c r="J79" s="19"/>
    </row>
    <row r="80" spans="1:10" x14ac:dyDescent="0.25">
      <c r="A80" t="e">
        <f>INDEX('Coding Standard'!F:F,MATCH(C80,'Coding Standard'!J:J,0))</f>
        <v>#N/A</v>
      </c>
      <c r="B80" s="31" t="e">
        <f>INDEX('Coding Standard'!H:H,MATCH(C80,'Coding Standard'!J:J,0))</f>
        <v>#N/A</v>
      </c>
      <c r="C80" s="20" t="s">
        <v>2118</v>
      </c>
      <c r="D80" s="20" t="e">
        <f t="shared" si="1"/>
        <v>#N/A</v>
      </c>
      <c r="E80" s="18"/>
      <c r="F80" s="19"/>
      <c r="G80" s="19"/>
      <c r="H80" s="19"/>
      <c r="I80" s="19"/>
      <c r="J80" s="19"/>
    </row>
    <row r="81" spans="1:10" x14ac:dyDescent="0.25">
      <c r="A81" t="e">
        <f>INDEX('Coding Standard'!F:F,MATCH(C81,'Coding Standard'!J:J,0))</f>
        <v>#N/A</v>
      </c>
      <c r="B81" s="31" t="e">
        <f>INDEX('Coding Standard'!H:H,MATCH(C81,'Coding Standard'!J:J,0))</f>
        <v>#N/A</v>
      </c>
      <c r="C81" s="20" t="s">
        <v>2130</v>
      </c>
      <c r="D81" s="20" t="e">
        <f t="shared" si="1"/>
        <v>#N/A</v>
      </c>
      <c r="E81" s="18"/>
      <c r="F81" s="19"/>
      <c r="G81" s="19"/>
      <c r="H81" s="19"/>
      <c r="I81" s="19"/>
      <c r="J81" s="19"/>
    </row>
    <row r="82" spans="1:10" x14ac:dyDescent="0.25">
      <c r="A82" t="e">
        <f>INDEX('Coding Standard'!F:F,MATCH(C82,'Coding Standard'!J:J,0))</f>
        <v>#N/A</v>
      </c>
      <c r="B82" s="31" t="e">
        <f>INDEX('Coding Standard'!H:H,MATCH(C82,'Coding Standard'!J:J,0))</f>
        <v>#N/A</v>
      </c>
      <c r="C82" s="20" t="s">
        <v>2121</v>
      </c>
      <c r="D82" s="20" t="e">
        <f t="shared" si="1"/>
        <v>#N/A</v>
      </c>
      <c r="E82" s="18"/>
      <c r="F82" s="19"/>
      <c r="G82" s="19"/>
      <c r="H82" s="19"/>
      <c r="I82" s="19"/>
      <c r="J82" s="19"/>
    </row>
    <row r="83" spans="1:10" x14ac:dyDescent="0.25">
      <c r="A83" t="e">
        <f>INDEX('Coding Standard'!F:F,MATCH(C83,'Coding Standard'!J:J,0))</f>
        <v>#N/A</v>
      </c>
      <c r="B83" s="19" t="e">
        <f>INDEX('Coding Standard'!H:H,MATCH(C83,'Coding Standard'!J:J,0))</f>
        <v>#N/A</v>
      </c>
      <c r="C83" s="20" t="s">
        <v>1737</v>
      </c>
      <c r="D83" s="20" t="e">
        <f t="shared" si="1"/>
        <v>#N/A</v>
      </c>
      <c r="F83" s="19"/>
      <c r="G83" s="19"/>
      <c r="H83" s="19"/>
      <c r="I83" s="19"/>
      <c r="J83" s="19"/>
    </row>
    <row r="84" spans="1:10" x14ac:dyDescent="0.25">
      <c r="A84" t="e">
        <f>INDEX('Coding Standard'!F:F,MATCH(C84,'Coding Standard'!J:J,0))</f>
        <v>#N/A</v>
      </c>
      <c r="B84" s="31" t="e">
        <f>INDEX('Coding Standard'!H:H,MATCH(C84,'Coding Standard'!J:J,0))</f>
        <v>#N/A</v>
      </c>
      <c r="C84" s="20" t="s">
        <v>2119</v>
      </c>
      <c r="D84" s="20" t="e">
        <f t="shared" si="1"/>
        <v>#N/A</v>
      </c>
      <c r="F84" s="19"/>
      <c r="G84" s="19"/>
      <c r="H84" s="19"/>
      <c r="I84" s="19"/>
      <c r="J84" s="19"/>
    </row>
    <row r="85" spans="1:10" x14ac:dyDescent="0.25">
      <c r="A85" t="e">
        <f>INDEX('Coding Standard'!F:F,MATCH(C85,'Coding Standard'!J:J,0))</f>
        <v>#N/A</v>
      </c>
      <c r="B85" s="31" t="e">
        <f>INDEX('Coding Standard'!H:H,MATCH(C85,'Coding Standard'!J:J,0))</f>
        <v>#N/A</v>
      </c>
      <c r="C85" s="20" t="s">
        <v>2131</v>
      </c>
      <c r="D85" s="20" t="e">
        <f t="shared" si="1"/>
        <v>#N/A</v>
      </c>
      <c r="F85" s="19"/>
      <c r="G85" s="19"/>
      <c r="H85" s="19"/>
      <c r="I85" s="19"/>
      <c r="J85" s="19"/>
    </row>
    <row r="86" spans="1:10" x14ac:dyDescent="0.25">
      <c r="A86" t="e">
        <f>INDEX('Coding Standard'!F:F,MATCH(C86,'Coding Standard'!J:J,0))</f>
        <v>#N/A</v>
      </c>
      <c r="B86" s="31" t="e">
        <f>INDEX('Coding Standard'!H:H,MATCH(C86,'Coding Standard'!J:J,0))</f>
        <v>#N/A</v>
      </c>
      <c r="C86" s="20" t="s">
        <v>1694</v>
      </c>
      <c r="D86" s="20" t="e">
        <f t="shared" si="1"/>
        <v>#N/A</v>
      </c>
      <c r="F86" s="19"/>
      <c r="G86" s="19"/>
      <c r="H86" s="19"/>
      <c r="I86" s="19"/>
      <c r="J86" s="19"/>
    </row>
    <row r="87" spans="1:10" x14ac:dyDescent="0.25">
      <c r="A87" t="e">
        <f>INDEX('Coding Standard'!F:F,MATCH(C87,'Coding Standard'!J:J,0))</f>
        <v>#N/A</v>
      </c>
      <c r="B87" s="31" t="e">
        <f>INDEX('Coding Standard'!H:H,MATCH(C87,'Coding Standard'!J:J,0))</f>
        <v>#N/A</v>
      </c>
      <c r="C87" s="20" t="s">
        <v>1693</v>
      </c>
      <c r="D87" s="20" t="e">
        <f t="shared" si="1"/>
        <v>#N/A</v>
      </c>
      <c r="F87" s="19"/>
      <c r="G87" s="19"/>
      <c r="H87" s="19"/>
      <c r="I87" s="19"/>
      <c r="J87" s="19"/>
    </row>
    <row r="88" spans="1:10" x14ac:dyDescent="0.25">
      <c r="A88" t="str">
        <f>INDEX('Coding Standard'!F:F,MATCH(C88,'Coding Standard'!J:J,0))</f>
        <v>Event codes</v>
      </c>
      <c r="B88" s="19" t="str">
        <f>INDEX('Coding Standard'!H:H,MATCH(C88,'Coding Standard'!J:J,0))</f>
        <v>Incident/complaint details</v>
      </c>
      <c r="C88" s="20" t="s">
        <v>1489</v>
      </c>
      <c r="D88" s="20" t="e">
        <f t="shared" si="1"/>
        <v>#N/A</v>
      </c>
      <c r="F88" s="19"/>
      <c r="G88" s="19"/>
      <c r="H88" s="19"/>
      <c r="I88" s="19"/>
      <c r="J88" s="19"/>
    </row>
    <row r="89" spans="1:10" x14ac:dyDescent="0.25">
      <c r="A89" t="str">
        <f>INDEX('Coding Standard'!F:F,MATCH(C89,'Coding Standard'!J:J,0))</f>
        <v>Event codes</v>
      </c>
      <c r="B89" s="19" t="str">
        <f>INDEX('Coding Standard'!H:H,MATCH(C89,'Coding Standard'!J:J,0))</f>
        <v>Incident/complaint details</v>
      </c>
      <c r="C89" s="20" t="s">
        <v>1488</v>
      </c>
      <c r="D89" s="20" t="e">
        <f t="shared" si="1"/>
        <v>#N/A</v>
      </c>
      <c r="F89" s="19"/>
      <c r="G89" s="19"/>
      <c r="H89" s="19"/>
      <c r="I89" s="19"/>
      <c r="J89" s="19"/>
    </row>
    <row r="90" spans="1:10" x14ac:dyDescent="0.25">
      <c r="A90" t="e">
        <f>INDEX('Coding Standard'!F:F,MATCH(C90,'Coding Standard'!J:J,0))</f>
        <v>#N/A</v>
      </c>
      <c r="B90" s="19" t="e">
        <f>INDEX('Coding Standard'!H:H,MATCH(C90,'Coding Standard'!J:J,0))</f>
        <v>#N/A</v>
      </c>
      <c r="C90" s="20" t="s">
        <v>1611</v>
      </c>
      <c r="D90" s="20" t="e">
        <f t="shared" si="1"/>
        <v>#N/A</v>
      </c>
      <c r="F90" s="19"/>
      <c r="G90" s="19"/>
      <c r="H90" s="19"/>
      <c r="I90" s="19"/>
      <c r="J90" s="19"/>
    </row>
    <row r="91" spans="1:10" x14ac:dyDescent="0.25">
      <c r="A91" t="e">
        <f>INDEX('Coding Standard'!F:F,MATCH(C91,'Coding Standard'!J:J,0))</f>
        <v>#N/A</v>
      </c>
      <c r="B91" s="19" t="e">
        <f>INDEX('Coding Standard'!H:H,MATCH(C91,'Coding Standard'!J:J,0))</f>
        <v>#N/A</v>
      </c>
      <c r="C91" s="20" t="s">
        <v>1637</v>
      </c>
      <c r="D91" s="20" t="e">
        <f t="shared" si="1"/>
        <v>#N/A</v>
      </c>
      <c r="F91" s="19"/>
      <c r="G91" s="19"/>
      <c r="H91" s="19"/>
      <c r="I91" s="19"/>
      <c r="J91" s="19"/>
    </row>
    <row r="92" spans="1:10" x14ac:dyDescent="0.25">
      <c r="A92" t="str">
        <f>INDEX('Coding Standard'!F:F,MATCH(C92,'Coding Standard'!J:J,0))</f>
        <v>Event codes</v>
      </c>
      <c r="B92" s="19" t="str">
        <f>INDEX('Coding Standard'!H:H,MATCH(C92,'Coding Standard'!J:J,0))</f>
        <v>Incident/complaint details</v>
      </c>
      <c r="C92" s="20" t="s">
        <v>1610</v>
      </c>
      <c r="D92" s="20" t="e">
        <f t="shared" si="1"/>
        <v>#N/A</v>
      </c>
      <c r="F92" s="19"/>
      <c r="G92" s="19"/>
      <c r="H92" s="19"/>
      <c r="I92" s="19"/>
      <c r="J92" s="19"/>
    </row>
    <row r="93" spans="1:10" x14ac:dyDescent="0.25">
      <c r="A93" t="str">
        <f>INDEX('Coding Standard'!F:F,MATCH(C93,'Coding Standard'!J:J,0))</f>
        <v>Event codes</v>
      </c>
      <c r="B93" s="19" t="str">
        <f>INDEX('Coding Standard'!H:H,MATCH(C93,'Coding Standard'!J:J,0))</f>
        <v>Incident/complaint details</v>
      </c>
      <c r="C93" s="20" t="s">
        <v>1638</v>
      </c>
      <c r="D93" s="20" t="e">
        <f t="shared" si="1"/>
        <v>#N/A</v>
      </c>
      <c r="F93" s="19"/>
      <c r="G93" s="19"/>
      <c r="H93" s="19"/>
      <c r="I93" s="19"/>
      <c r="J93" s="19"/>
    </row>
    <row r="94" spans="1:10" x14ac:dyDescent="0.25">
      <c r="A94" t="str">
        <f>INDEX('Coding Standard'!F:F,MATCH(C94,'Coding Standard'!J:J,0))</f>
        <v>Event codes</v>
      </c>
      <c r="B94" s="19" t="str">
        <f>INDEX('Coding Standard'!H:H,MATCH(C94,'Coding Standard'!J:J,0))</f>
        <v>Incident/complaint details</v>
      </c>
      <c r="C94" s="20" t="s">
        <v>1485</v>
      </c>
      <c r="D94" s="20" t="e">
        <f t="shared" si="1"/>
        <v>#N/A</v>
      </c>
      <c r="F94" s="19"/>
      <c r="G94" s="19"/>
      <c r="H94" s="19"/>
      <c r="I94" s="19"/>
      <c r="J94" s="19"/>
    </row>
    <row r="95" spans="1:10" x14ac:dyDescent="0.25">
      <c r="A95" t="str">
        <f>INDEX('Coding Standard'!F:F,MATCH(C95,'Coding Standard'!J:J,0))</f>
        <v>Event codes</v>
      </c>
      <c r="B95" s="31" t="str">
        <f>INDEX('Coding Standard'!H:H,MATCH(C95,'Coding Standard'!J:J,0))</f>
        <v>Incident/complaint details</v>
      </c>
      <c r="C95" s="20" t="s">
        <v>1735</v>
      </c>
      <c r="D95" s="20" t="e">
        <f t="shared" si="1"/>
        <v>#N/A</v>
      </c>
      <c r="F95" s="19"/>
      <c r="G95" s="19"/>
      <c r="H95" s="19"/>
      <c r="I95" s="19"/>
      <c r="J95" s="19"/>
    </row>
    <row r="96" spans="1:10" x14ac:dyDescent="0.25">
      <c r="A96" t="str">
        <f>INDEX('Coding Standard'!F:F,MATCH(C96,'Coding Standard'!J:J,0))</f>
        <v>Event codes</v>
      </c>
      <c r="B96" s="31" t="str">
        <f>INDEX('Coding Standard'!H:H,MATCH(C96,'Coding Standard'!J:J,0))</f>
        <v>Incident/complaint details</v>
      </c>
      <c r="C96" s="20" t="s">
        <v>1635</v>
      </c>
      <c r="D96" s="20" t="e">
        <f t="shared" si="1"/>
        <v>#N/A</v>
      </c>
      <c r="F96" s="19"/>
      <c r="G96" s="19"/>
      <c r="H96" s="19"/>
      <c r="I96" s="19"/>
      <c r="J96" s="19"/>
    </row>
    <row r="97" spans="1:10" x14ac:dyDescent="0.25">
      <c r="A97" t="str">
        <f>INDEX('Coding Standard'!F:F,MATCH(C97,'Coding Standard'!J:J,0))</f>
        <v>Event codes</v>
      </c>
      <c r="B97" s="19" t="str">
        <f>INDEX('Coding Standard'!H:H,MATCH(C97,'Coding Standard'!J:J,0))</f>
        <v>Incident/complaint details</v>
      </c>
      <c r="C97" s="20" t="s">
        <v>1655</v>
      </c>
      <c r="D97" s="20" t="e">
        <f t="shared" si="1"/>
        <v>#N/A</v>
      </c>
      <c r="F97" s="19"/>
      <c r="G97" s="19"/>
      <c r="H97" s="19"/>
      <c r="I97" s="19"/>
      <c r="J97" s="19"/>
    </row>
    <row r="98" spans="1:10" x14ac:dyDescent="0.25">
      <c r="A98" t="str">
        <f>INDEX('Coding Standard'!F:F,MATCH(C98,'Coding Standard'!J:J,0))</f>
        <v>Event codes</v>
      </c>
      <c r="B98" s="31" t="str">
        <f>INDEX('Coding Standard'!H:H,MATCH(C98,'Coding Standard'!J:J,0))</f>
        <v>Incident/complaint details</v>
      </c>
      <c r="C98" s="20" t="s">
        <v>1633</v>
      </c>
      <c r="D98" s="20" t="e">
        <f t="shared" si="1"/>
        <v>#N/A</v>
      </c>
      <c r="F98" s="19"/>
      <c r="G98" s="19"/>
      <c r="H98" s="19"/>
      <c r="I98" s="19"/>
      <c r="J98" s="19"/>
    </row>
    <row r="99" spans="1:10" x14ac:dyDescent="0.25">
      <c r="A99" t="e">
        <f>INDEX('Coding Standard'!F:F,MATCH(C99,'Coding Standard'!J:J,0))</f>
        <v>#N/A</v>
      </c>
      <c r="B99" s="31" t="e">
        <f>INDEX('Coding Standard'!H:H,MATCH(C99,'Coding Standard'!J:J,0))</f>
        <v>#N/A</v>
      </c>
      <c r="C99" s="20" t="s">
        <v>2139</v>
      </c>
      <c r="D99" s="20" t="e">
        <f t="shared" si="1"/>
        <v>#N/A</v>
      </c>
      <c r="F99" s="19"/>
      <c r="G99" s="19"/>
      <c r="H99" s="19"/>
      <c r="I99" s="19"/>
      <c r="J99" s="19"/>
    </row>
    <row r="100" spans="1:10" x14ac:dyDescent="0.25">
      <c r="A100" t="str">
        <f>INDEX('Coding Standard'!F:F,MATCH(C100,'Coding Standard'!J:J,0))</f>
        <v>Event codes</v>
      </c>
      <c r="B100" s="19" t="str">
        <f>INDEX('Coding Standard'!H:H,MATCH(C100,'Coding Standard'!J:J,0))</f>
        <v>Incident/complaint details</v>
      </c>
      <c r="C100" s="20" t="s">
        <v>1588</v>
      </c>
      <c r="D100" s="20" t="e">
        <f t="shared" si="1"/>
        <v>#N/A</v>
      </c>
      <c r="F100" s="19"/>
      <c r="G100" s="19"/>
      <c r="H100" s="19"/>
      <c r="I100" s="19"/>
      <c r="J100" s="19"/>
    </row>
    <row r="101" spans="1:10" x14ac:dyDescent="0.25">
      <c r="A101" t="str">
        <f>INDEX('Coding Standard'!F:F,MATCH(C101,'Coding Standard'!J:J,0))</f>
        <v>Outcome based codes</v>
      </c>
      <c r="B101" s="19" t="str">
        <f>INDEX('Coding Standard'!H:H,MATCH(C101,'Coding Standard'!J:J,0))</f>
        <v>Patient safety incident</v>
      </c>
      <c r="C101" s="20" t="s">
        <v>1618</v>
      </c>
      <c r="D101" s="20">
        <f t="shared" si="1"/>
        <v>1</v>
      </c>
      <c r="F101" s="19"/>
      <c r="G101" s="19"/>
      <c r="H101" s="19"/>
      <c r="I101" s="19"/>
      <c r="J101" s="19"/>
    </row>
    <row r="102" spans="1:10" x14ac:dyDescent="0.25">
      <c r="A102" t="str">
        <f>INDEX('Coding Standard'!F:F,MATCH(C102,'Coding Standard'!J:J,0))</f>
        <v>Event codes</v>
      </c>
      <c r="B102" s="31" t="str">
        <f>INDEX('Coding Standard'!H:H,MATCH(C102,'Coding Standard'!J:J,0))</f>
        <v>Incident/complaint details</v>
      </c>
      <c r="C102" s="20" t="s">
        <v>1639</v>
      </c>
      <c r="D102" s="20">
        <f t="shared" si="1"/>
        <v>1</v>
      </c>
      <c r="F102" s="19"/>
      <c r="G102" s="19"/>
      <c r="H102" s="19"/>
      <c r="I102" s="19"/>
      <c r="J102" s="19"/>
    </row>
    <row r="103" spans="1:10" x14ac:dyDescent="0.25">
      <c r="A103" t="str">
        <f>INDEX('Coding Standard'!F:F,MATCH(C103,'Coding Standard'!J:J,0))</f>
        <v>Event codes</v>
      </c>
      <c r="B103" s="31" t="str">
        <f>INDEX('Coding Standard'!H:H,MATCH(C103,'Coding Standard'!J:J,0))</f>
        <v>Incident/complaint details</v>
      </c>
      <c r="C103" s="20" t="s">
        <v>1644</v>
      </c>
      <c r="D103" s="20">
        <f t="shared" si="1"/>
        <v>2</v>
      </c>
      <c r="F103" s="19"/>
      <c r="G103" s="19"/>
      <c r="H103" s="19"/>
      <c r="I103" s="19"/>
      <c r="J103" s="19"/>
    </row>
    <row r="104" spans="1:10" x14ac:dyDescent="0.25">
      <c r="A104" t="str">
        <f>INDEX('Coding Standard'!F:F,MATCH(C104,'Coding Standard'!J:J,0))</f>
        <v>Event codes</v>
      </c>
      <c r="B104" s="31" t="str">
        <f>INDEX('Coding Standard'!H:H,MATCH(C104,'Coding Standard'!J:J,0))</f>
        <v>Incident/complaint details</v>
      </c>
      <c r="C104" s="20" t="s">
        <v>1645</v>
      </c>
      <c r="D104" s="20">
        <f t="shared" si="1"/>
        <v>3</v>
      </c>
      <c r="F104" s="19"/>
      <c r="G104" s="19"/>
      <c r="H104" s="19"/>
      <c r="I104" s="19"/>
      <c r="J104" s="19"/>
    </row>
    <row r="105" spans="1:10" x14ac:dyDescent="0.25">
      <c r="A105" t="str">
        <f>INDEX('Coding Standard'!F:F,MATCH(C105,'Coding Standard'!J:J,0))</f>
        <v>Event codes</v>
      </c>
      <c r="B105" s="31" t="str">
        <f>INDEX('Coding Standard'!H:H,MATCH(C105,'Coding Standard'!J:J,0))</f>
        <v>Incident/complaint details</v>
      </c>
      <c r="C105" s="20" t="s">
        <v>1651</v>
      </c>
      <c r="D105" s="20">
        <f>IF(B105&lt;&gt;B104,1,D104+1)</f>
        <v>4</v>
      </c>
      <c r="F105" s="19"/>
      <c r="G105" s="19"/>
      <c r="H105" s="19"/>
      <c r="I105" s="19"/>
      <c r="J105" s="19"/>
    </row>
    <row r="106" spans="1:10" x14ac:dyDescent="0.25">
      <c r="A106" t="str">
        <f>INDEX('Coding Standard'!F:F,MATCH(C106,'Coding Standard'!J:J,0))</f>
        <v>Event codes</v>
      </c>
      <c r="B106" s="19" t="str">
        <f>INDEX('Coding Standard'!H:H,MATCH(C106,'Coding Standard'!J:J,0))</f>
        <v>Incident/complaint type</v>
      </c>
      <c r="C106" s="20" t="s">
        <v>1620</v>
      </c>
      <c r="D106" s="20">
        <f t="shared" si="1"/>
        <v>1</v>
      </c>
      <c r="F106" s="19"/>
      <c r="G106" s="19"/>
      <c r="H106" s="19"/>
      <c r="I106" s="19"/>
      <c r="J106" s="19"/>
    </row>
    <row r="107" spans="1:10" x14ac:dyDescent="0.25">
      <c r="A107" t="e">
        <f>INDEX('Coding Standard'!F:F,MATCH(C107,'Coding Standard'!J:J,0))</f>
        <v>#N/A</v>
      </c>
      <c r="B107" s="19" t="e">
        <f>INDEX('Coding Standard'!H:H,MATCH(C107,'Coding Standard'!J:J,0))</f>
        <v>#N/A</v>
      </c>
      <c r="C107" s="20" t="s">
        <v>1621</v>
      </c>
      <c r="D107" s="20" t="e">
        <f t="shared" si="1"/>
        <v>#N/A</v>
      </c>
      <c r="F107" s="19"/>
      <c r="G107" s="19"/>
      <c r="H107" s="19"/>
      <c r="I107" s="19"/>
      <c r="J107" s="19"/>
    </row>
    <row r="108" spans="1:10" x14ac:dyDescent="0.25">
      <c r="A108" t="e">
        <f>INDEX('Coding Standard'!F:F,MATCH(C108,'Coding Standard'!J:J,0))</f>
        <v>#N/A</v>
      </c>
      <c r="B108" s="19" t="e">
        <f>INDEX('Coding Standard'!H:H,MATCH(C108,'Coding Standard'!J:J,0))</f>
        <v>#N/A</v>
      </c>
      <c r="C108" s="20" t="s">
        <v>1622</v>
      </c>
      <c r="D108" s="20" t="e">
        <f t="shared" si="1"/>
        <v>#N/A</v>
      </c>
      <c r="F108" s="19"/>
      <c r="G108" s="19"/>
      <c r="H108" s="19"/>
      <c r="I108" s="19"/>
      <c r="J108" s="19"/>
    </row>
    <row r="109" spans="1:10" x14ac:dyDescent="0.25">
      <c r="A109" t="e">
        <f>INDEX('Coding Standard'!F:F,MATCH(C109,'Coding Standard'!J:J,0))</f>
        <v>#N/A</v>
      </c>
      <c r="B109" s="19" t="e">
        <f>INDEX('Coding Standard'!H:H,MATCH(C109,'Coding Standard'!J:J,0))</f>
        <v>#N/A</v>
      </c>
      <c r="C109" s="20" t="s">
        <v>1623</v>
      </c>
      <c r="D109" s="20" t="e">
        <f t="shared" si="1"/>
        <v>#N/A</v>
      </c>
      <c r="F109" s="19"/>
      <c r="G109" s="19"/>
      <c r="H109" s="19"/>
      <c r="I109" s="19"/>
      <c r="J109" s="19"/>
    </row>
    <row r="110" spans="1:10" x14ac:dyDescent="0.25">
      <c r="A110" t="e">
        <f>INDEX('Coding Standard'!F:F,MATCH(C110,'Coding Standard'!J:J,0))</f>
        <v>#N/A</v>
      </c>
      <c r="B110" s="19" t="e">
        <f>INDEX('Coding Standard'!H:H,MATCH(C110,'Coding Standard'!J:J,0))</f>
        <v>#N/A</v>
      </c>
      <c r="C110" s="20" t="s">
        <v>1624</v>
      </c>
      <c r="D110" s="20" t="e">
        <f t="shared" si="1"/>
        <v>#N/A</v>
      </c>
      <c r="F110" s="19"/>
      <c r="G110" s="19"/>
      <c r="H110" s="19"/>
      <c r="I110" s="19"/>
      <c r="J110" s="19"/>
    </row>
    <row r="111" spans="1:10" x14ac:dyDescent="0.25">
      <c r="A111" t="str">
        <f>INDEX('Coding Standard'!F:F,MATCH(C111,'Coding Standard'!J:J,0))</f>
        <v>Event codes</v>
      </c>
      <c r="B111" s="19" t="str">
        <f>INDEX('Coding Standard'!H:H,MATCH(C111,'Coding Standard'!J:J,0))</f>
        <v>Incident/complaint type</v>
      </c>
      <c r="C111" s="20" t="s">
        <v>1625</v>
      </c>
      <c r="D111" s="20" t="e">
        <f t="shared" si="1"/>
        <v>#N/A</v>
      </c>
      <c r="F111" s="19"/>
      <c r="G111" s="19"/>
      <c r="H111" s="19"/>
      <c r="I111" s="19"/>
      <c r="J111" s="19"/>
    </row>
    <row r="112" spans="1:10" x14ac:dyDescent="0.25">
      <c r="A112" t="str">
        <f>INDEX('Coding Standard'!F:F,MATCH(C112,'Coding Standard'!J:J,0))</f>
        <v>Event codes</v>
      </c>
      <c r="B112" s="19" t="str">
        <f>INDEX('Coding Standard'!H:H,MATCH(C112,'Coding Standard'!J:J,0))</f>
        <v>Incident/complaint type</v>
      </c>
      <c r="C112" s="20" t="s">
        <v>1626</v>
      </c>
      <c r="D112" s="20" t="e">
        <f t="shared" si="1"/>
        <v>#N/A</v>
      </c>
      <c r="F112" s="19"/>
      <c r="G112" s="19"/>
      <c r="H112" s="19"/>
      <c r="I112" s="19"/>
      <c r="J112" s="19"/>
    </row>
    <row r="113" spans="1:10" x14ac:dyDescent="0.25">
      <c r="A113" t="e">
        <f>INDEX('Coding Standard'!F:F,MATCH(C113,'Coding Standard'!J:J,0))</f>
        <v>#N/A</v>
      </c>
      <c r="B113" s="19" t="e">
        <f>INDEX('Coding Standard'!H:H,MATCH(C113,'Coding Standard'!J:J,0))</f>
        <v>#N/A</v>
      </c>
      <c r="C113" s="20" t="s">
        <v>1627</v>
      </c>
      <c r="D113" s="20" t="e">
        <f t="shared" si="1"/>
        <v>#N/A</v>
      </c>
      <c r="F113" s="19"/>
      <c r="G113" s="19"/>
      <c r="H113" s="19"/>
      <c r="I113" s="19"/>
      <c r="J113" s="19"/>
    </row>
    <row r="114" spans="1:10" x14ac:dyDescent="0.25">
      <c r="A114" t="e">
        <f>INDEX('Coding Standard'!F:F,MATCH(C114,'Coding Standard'!J:J,0))</f>
        <v>#N/A</v>
      </c>
      <c r="B114" s="19" t="e">
        <f>INDEX('Coding Standard'!H:H,MATCH(C114,'Coding Standard'!J:J,0))</f>
        <v>#N/A</v>
      </c>
      <c r="C114" s="20" t="s">
        <v>1628</v>
      </c>
      <c r="D114" s="20" t="e">
        <f t="shared" si="1"/>
        <v>#N/A</v>
      </c>
      <c r="F114" s="19"/>
      <c r="G114" s="19"/>
      <c r="H114" s="19"/>
      <c r="I114" s="19"/>
      <c r="J114" s="19"/>
    </row>
    <row r="115" spans="1:10" x14ac:dyDescent="0.25">
      <c r="A115" t="e">
        <f>INDEX('Coding Standard'!F:F,MATCH(C115,'Coding Standard'!J:J,0))</f>
        <v>#N/A</v>
      </c>
      <c r="B115" s="19" t="e">
        <f>INDEX('Coding Standard'!H:H,MATCH(C115,'Coding Standard'!J:J,0))</f>
        <v>#N/A</v>
      </c>
      <c r="C115" s="20" t="s">
        <v>1629</v>
      </c>
      <c r="D115" s="20" t="e">
        <f t="shared" si="1"/>
        <v>#N/A</v>
      </c>
      <c r="F115" s="19"/>
      <c r="G115" s="19"/>
      <c r="H115" s="19"/>
      <c r="I115" s="19"/>
      <c r="J115" s="19"/>
    </row>
    <row r="116" spans="1:10" x14ac:dyDescent="0.25">
      <c r="A116" t="e">
        <f>INDEX('Coding Standard'!F:F,MATCH(C116,'Coding Standard'!J:J,0))</f>
        <v>#N/A</v>
      </c>
      <c r="B116" s="19" t="e">
        <f>INDEX('Coding Standard'!H:H,MATCH(C116,'Coding Standard'!J:J,0))</f>
        <v>#N/A</v>
      </c>
      <c r="C116" s="20" t="s">
        <v>1630</v>
      </c>
      <c r="D116" s="20" t="e">
        <f t="shared" si="1"/>
        <v>#N/A</v>
      </c>
      <c r="F116" s="19"/>
      <c r="G116" s="19"/>
      <c r="H116" s="19"/>
      <c r="I116" s="19"/>
      <c r="J116" s="19"/>
    </row>
    <row r="117" spans="1:10" x14ac:dyDescent="0.25">
      <c r="A117" t="e">
        <f>INDEX('Coding Standard'!F:F,MATCH(C117,'Coding Standard'!J:J,0))</f>
        <v>#N/A</v>
      </c>
      <c r="B117" s="19" t="e">
        <f>INDEX('Coding Standard'!H:H,MATCH(C117,'Coding Standard'!J:J,0))</f>
        <v>#N/A</v>
      </c>
      <c r="C117" s="20" t="s">
        <v>1140</v>
      </c>
      <c r="D117" s="20" t="e">
        <f t="shared" si="1"/>
        <v>#N/A</v>
      </c>
      <c r="F117" s="19"/>
      <c r="G117" s="19"/>
      <c r="H117" s="19"/>
      <c r="I117" s="19"/>
      <c r="J117" s="19"/>
    </row>
    <row r="118" spans="1:10" x14ac:dyDescent="0.25">
      <c r="A118" t="str">
        <f>INDEX('Coding Standard'!F:F,MATCH(C118,'Coding Standard'!J:J,0))</f>
        <v>Event codes</v>
      </c>
      <c r="B118" s="19" t="str">
        <f>INDEX('Coding Standard'!H:H,MATCH(C118,'Coding Standard'!J:J,0))</f>
        <v>Medicine details</v>
      </c>
      <c r="C118" s="20" t="s">
        <v>21</v>
      </c>
      <c r="D118" s="20" t="e">
        <f t="shared" si="1"/>
        <v>#N/A</v>
      </c>
      <c r="E118" s="26"/>
      <c r="F118" s="19"/>
      <c r="G118" s="19"/>
      <c r="H118" s="19"/>
      <c r="I118" s="19"/>
      <c r="J118" s="19"/>
    </row>
    <row r="119" spans="1:10" x14ac:dyDescent="0.25">
      <c r="A119" t="str">
        <f>INDEX('Coding Standard'!F:F,MATCH(C119,'Coding Standard'!J:J,0))</f>
        <v>Event codes</v>
      </c>
      <c r="B119" s="19" t="str">
        <f>INDEX('Coding Standard'!H:H,MATCH(C119,'Coding Standard'!J:J,0))</f>
        <v>Medicine details</v>
      </c>
      <c r="C119" s="20" t="s">
        <v>1142</v>
      </c>
      <c r="D119" s="20" t="e">
        <f t="shared" si="1"/>
        <v>#N/A</v>
      </c>
      <c r="E119" s="26"/>
      <c r="F119" s="19"/>
      <c r="G119" s="19"/>
      <c r="H119" s="19"/>
      <c r="I119" s="19"/>
      <c r="J119" s="19"/>
    </row>
    <row r="120" spans="1:10" x14ac:dyDescent="0.25">
      <c r="A120" t="str">
        <f>INDEX('Coding Standard'!F:F,MATCH(C120,'Coding Standard'!J:J,0))</f>
        <v>Event codes</v>
      </c>
      <c r="B120" s="19" t="str">
        <f>INDEX('Coding Standard'!H:H,MATCH(C120,'Coding Standard'!J:J,0))</f>
        <v>Medicine details</v>
      </c>
      <c r="C120" s="20" t="s">
        <v>23</v>
      </c>
      <c r="D120" s="20" t="e">
        <f t="shared" si="1"/>
        <v>#N/A</v>
      </c>
      <c r="E120" s="18"/>
      <c r="F120" s="19"/>
      <c r="G120" s="19"/>
      <c r="H120" s="19"/>
      <c r="I120" s="19"/>
      <c r="J120" s="19"/>
    </row>
    <row r="121" spans="1:10" x14ac:dyDescent="0.25">
      <c r="A121" t="e">
        <f>INDEX('Coding Standard'!F:F,MATCH(C121,'Coding Standard'!J:J,0))</f>
        <v>#N/A</v>
      </c>
      <c r="B121" s="19" t="e">
        <f>INDEX('Coding Standard'!H:H,MATCH(C121,'Coding Standard'!J:J,0))</f>
        <v>#N/A</v>
      </c>
      <c r="C121" s="20" t="s">
        <v>25</v>
      </c>
      <c r="D121" s="20" t="e">
        <f t="shared" si="1"/>
        <v>#N/A</v>
      </c>
      <c r="F121" s="19"/>
      <c r="G121" s="19"/>
      <c r="H121" s="19"/>
      <c r="I121" s="19"/>
      <c r="J121" s="19"/>
    </row>
    <row r="122" spans="1:10" x14ac:dyDescent="0.25">
      <c r="A122" t="str">
        <f>INDEX('Coding Standard'!F:F,MATCH(C122,'Coding Standard'!J:J,0))</f>
        <v>Event codes</v>
      </c>
      <c r="B122" s="19" t="str">
        <f>INDEX('Coding Standard'!H:H,MATCH(C122,'Coding Standard'!J:J,0))</f>
        <v>Medicine details</v>
      </c>
      <c r="C122" s="20" t="s">
        <v>26</v>
      </c>
      <c r="D122" s="20" t="e">
        <f t="shared" si="1"/>
        <v>#N/A</v>
      </c>
      <c r="F122" s="19"/>
      <c r="G122" s="19"/>
      <c r="H122" s="19"/>
      <c r="I122" s="19"/>
      <c r="J122" s="19"/>
    </row>
    <row r="123" spans="1:10" x14ac:dyDescent="0.25">
      <c r="A123" t="str">
        <f>INDEX('Coding Standard'!F:F,MATCH(C123,'Coding Standard'!J:J,0))</f>
        <v>Event codes</v>
      </c>
      <c r="B123" s="19" t="str">
        <f>INDEX('Coding Standard'!H:H,MATCH(C123,'Coding Standard'!J:J,0))</f>
        <v>Medicine details</v>
      </c>
      <c r="C123" s="20" t="s">
        <v>1662</v>
      </c>
      <c r="D123" s="20" t="e">
        <f t="shared" si="1"/>
        <v>#N/A</v>
      </c>
      <c r="F123" s="19"/>
      <c r="G123" s="19"/>
      <c r="H123" s="19"/>
      <c r="I123" s="19"/>
      <c r="J123" s="19"/>
    </row>
    <row r="124" spans="1:10" x14ac:dyDescent="0.25">
      <c r="A124" t="str">
        <f>INDEX('Coding Standard'!F:F,MATCH(C124,'Coding Standard'!J:J,0))</f>
        <v>Event codes</v>
      </c>
      <c r="B124" s="19" t="str">
        <f>INDEX('Coding Standard'!H:H,MATCH(C124,'Coding Standard'!J:J,0))</f>
        <v>Medicine details</v>
      </c>
      <c r="C124" s="20" t="s">
        <v>1660</v>
      </c>
      <c r="D124" s="20" t="e">
        <f t="shared" si="1"/>
        <v>#N/A</v>
      </c>
      <c r="F124" s="19"/>
      <c r="G124" s="19"/>
      <c r="H124" s="19"/>
      <c r="I124" s="19"/>
      <c r="J124" s="19"/>
    </row>
    <row r="125" spans="1:10" x14ac:dyDescent="0.25">
      <c r="A125" t="e">
        <f>INDEX('Coding Standard'!F:F,MATCH(C125,'Coding Standard'!J:J,0))</f>
        <v>#N/A</v>
      </c>
      <c r="B125" s="19" t="e">
        <f>INDEX('Coding Standard'!H:H,MATCH(C125,'Coding Standard'!J:J,0))</f>
        <v>#N/A</v>
      </c>
      <c r="C125" s="20" t="s">
        <v>28</v>
      </c>
      <c r="D125" s="20" t="e">
        <f t="shared" ref="D125:D144" si="2">IF(B125&lt;&gt;B124,1,D124+1)</f>
        <v>#N/A</v>
      </c>
      <c r="F125" s="19"/>
      <c r="G125" s="19"/>
      <c r="H125" s="19"/>
      <c r="I125" s="19"/>
      <c r="J125" s="19"/>
    </row>
    <row r="126" spans="1:10" x14ac:dyDescent="0.25">
      <c r="A126" t="str">
        <f>INDEX('Coding Standard'!F:F,MATCH(C126,'Coding Standard'!J:J,0))</f>
        <v>Event codes</v>
      </c>
      <c r="B126" s="19" t="str">
        <f>INDEX('Coding Standard'!H:H,MATCH(C126,'Coding Standard'!J:J,0))</f>
        <v>Medicine details</v>
      </c>
      <c r="C126" s="20" t="s">
        <v>1664</v>
      </c>
      <c r="D126" s="20" t="e">
        <f t="shared" si="2"/>
        <v>#N/A</v>
      </c>
      <c r="F126" s="19"/>
      <c r="G126" s="19"/>
      <c r="H126" s="19"/>
      <c r="I126" s="19"/>
      <c r="J126" s="19"/>
    </row>
    <row r="127" spans="1:10" x14ac:dyDescent="0.25">
      <c r="A127" t="e">
        <f>INDEX('Coding Standard'!F:F,MATCH(C127,'Coding Standard'!J:J,0))</f>
        <v>#N/A</v>
      </c>
      <c r="B127" s="19" t="e">
        <f>INDEX('Coding Standard'!H:H,MATCH(C127,'Coding Standard'!J:J,0))</f>
        <v>#N/A</v>
      </c>
      <c r="C127" s="20" t="s">
        <v>1665</v>
      </c>
      <c r="D127" s="20" t="e">
        <f t="shared" si="2"/>
        <v>#N/A</v>
      </c>
      <c r="F127" s="19"/>
      <c r="G127" s="19"/>
      <c r="H127" s="19"/>
      <c r="I127" s="19"/>
      <c r="J127" s="19"/>
    </row>
    <row r="128" spans="1:10" x14ac:dyDescent="0.25">
      <c r="A128" t="str">
        <f>INDEX('Coding Standard'!F:F,MATCH(C128,'Coding Standard'!J:J,0))</f>
        <v>Event codes</v>
      </c>
      <c r="B128" s="19" t="str">
        <f>INDEX('Coding Standard'!H:H,MATCH(C128,'Coding Standard'!J:J,0))</f>
        <v>Medicine details</v>
      </c>
      <c r="C128" s="20" t="s">
        <v>1663</v>
      </c>
      <c r="D128" s="20" t="e">
        <f t="shared" si="2"/>
        <v>#N/A</v>
      </c>
      <c r="F128" s="19"/>
      <c r="G128" s="19"/>
      <c r="H128" s="19"/>
      <c r="I128" s="19"/>
      <c r="J128" s="19"/>
    </row>
    <row r="129" spans="1:10" x14ac:dyDescent="0.25">
      <c r="A129" t="str">
        <f>INDEX('Coding Standard'!F:F,MATCH(C129,'Coding Standard'!J:J,0))</f>
        <v>Event codes</v>
      </c>
      <c r="B129" s="19" t="str">
        <f>INDEX('Coding Standard'!H:H,MATCH(C129,'Coding Standard'!J:J,0))</f>
        <v>Medicine details</v>
      </c>
      <c r="C129" s="20" t="s">
        <v>1666</v>
      </c>
      <c r="D129" s="20" t="e">
        <f t="shared" si="2"/>
        <v>#N/A</v>
      </c>
      <c r="E129" s="18"/>
      <c r="F129" s="19"/>
      <c r="G129" s="19"/>
      <c r="H129" s="19"/>
      <c r="I129" s="19"/>
      <c r="J129" s="19"/>
    </row>
    <row r="130" spans="1:10" x14ac:dyDescent="0.25">
      <c r="A130" t="str">
        <f>INDEX('Coding Standard'!F:F,MATCH(C130,'Coding Standard'!J:J,0))</f>
        <v>Event codes</v>
      </c>
      <c r="B130" s="19" t="str">
        <f>INDEX('Coding Standard'!H:H,MATCH(C130,'Coding Standard'!J:J,0))</f>
        <v>Medicine details</v>
      </c>
      <c r="C130" s="20" t="s">
        <v>1667</v>
      </c>
      <c r="D130" s="20" t="e">
        <f t="shared" si="2"/>
        <v>#N/A</v>
      </c>
      <c r="F130" s="19"/>
      <c r="G130" s="19"/>
      <c r="H130" s="19"/>
      <c r="I130" s="19"/>
      <c r="J130" s="19"/>
    </row>
    <row r="131" spans="1:10" x14ac:dyDescent="0.25">
      <c r="A131" t="str">
        <f>INDEX('Coding Standard'!F:F,MATCH(C131,'Coding Standard'!J:J,0))</f>
        <v>Event codes</v>
      </c>
      <c r="B131" s="19" t="str">
        <f>INDEX('Coding Standard'!H:H,MATCH(C131,'Coding Standard'!J:J,0))</f>
        <v>Medicine details</v>
      </c>
      <c r="C131" s="20" t="s">
        <v>33</v>
      </c>
      <c r="D131" s="20" t="e">
        <f t="shared" si="2"/>
        <v>#N/A</v>
      </c>
      <c r="F131" s="19"/>
      <c r="G131" s="19"/>
      <c r="H131" s="19"/>
      <c r="I131" s="19"/>
      <c r="J131" s="19"/>
    </row>
    <row r="132" spans="1:10" x14ac:dyDescent="0.25">
      <c r="A132" t="str">
        <f>INDEX('Coding Standard'!F:F,MATCH(C132,'Coding Standard'!J:J,0))</f>
        <v>Demographic codes</v>
      </c>
      <c r="B132" s="19" t="str">
        <f>INDEX('Coding Standard'!H:H,MATCH(C132,'Coding Standard'!J:J,0))</f>
        <v>Service details</v>
      </c>
      <c r="C132" s="20" t="s">
        <v>34</v>
      </c>
      <c r="D132" s="20">
        <f t="shared" si="2"/>
        <v>1</v>
      </c>
      <c r="F132" s="19"/>
      <c r="G132" s="19"/>
      <c r="H132" s="19"/>
      <c r="I132" s="19"/>
      <c r="J132" s="19"/>
    </row>
    <row r="133" spans="1:10" x14ac:dyDescent="0.25">
      <c r="A133" t="str">
        <f>INDEX('Coding Standard'!F:F,MATCH(C133,'Coding Standard'!J:J,0))</f>
        <v>Event codes</v>
      </c>
      <c r="B133" s="19" t="str">
        <f>INDEX('Coding Standard'!H:H,MATCH(C133,'Coding Standard'!J:J,0))</f>
        <v>Medicine details</v>
      </c>
      <c r="C133" s="20" t="s">
        <v>1668</v>
      </c>
      <c r="D133" s="20">
        <f t="shared" si="2"/>
        <v>1</v>
      </c>
      <c r="F133" s="19"/>
      <c r="G133" s="19"/>
      <c r="H133" s="19"/>
      <c r="I133" s="19"/>
      <c r="J133" s="19"/>
    </row>
    <row r="134" spans="1:10" x14ac:dyDescent="0.25">
      <c r="A134" t="str">
        <f>INDEX('Coding Standard'!F:F,MATCH(C134,'Coding Standard'!J:J,0))</f>
        <v>Event codes</v>
      </c>
      <c r="B134" s="31" t="str">
        <f>INDEX('Coding Standard'!H:H,MATCH(C134,'Coding Standard'!J:J,0))</f>
        <v>Medicine details</v>
      </c>
      <c r="C134" s="20" t="s">
        <v>1687</v>
      </c>
      <c r="D134" s="20">
        <f t="shared" si="2"/>
        <v>2</v>
      </c>
      <c r="F134" s="19"/>
      <c r="G134" s="19"/>
      <c r="H134" s="19"/>
      <c r="I134" s="19"/>
      <c r="J134" s="19"/>
    </row>
    <row r="135" spans="1:10" x14ac:dyDescent="0.25">
      <c r="A135" t="str">
        <f>INDEX('Coding Standard'!F:F,MATCH(C135,'Coding Standard'!J:J,0))</f>
        <v>Event codes</v>
      </c>
      <c r="B135" s="19" t="str">
        <f>INDEX('Coding Standard'!H:H,MATCH(C135,'Coding Standard'!J:J,0))</f>
        <v>Medicine details</v>
      </c>
      <c r="C135" s="20" t="s">
        <v>1673</v>
      </c>
      <c r="D135" s="20">
        <f t="shared" si="2"/>
        <v>3</v>
      </c>
      <c r="F135" s="19"/>
      <c r="G135" s="19"/>
      <c r="H135" s="19"/>
      <c r="I135" s="19"/>
      <c r="J135" s="19"/>
    </row>
    <row r="136" spans="1:10" x14ac:dyDescent="0.25">
      <c r="A136" t="str">
        <f>INDEX('Coding Standard'!F:F,MATCH(C136,'Coding Standard'!J:J,0))</f>
        <v>Event codes</v>
      </c>
      <c r="B136" s="19" t="str">
        <f>INDEX('Coding Standard'!H:H,MATCH(C136,'Coding Standard'!J:J,0))</f>
        <v>Device details</v>
      </c>
      <c r="C136" s="20" t="s">
        <v>2150</v>
      </c>
      <c r="D136" s="20">
        <f t="shared" si="2"/>
        <v>1</v>
      </c>
      <c r="F136" s="19"/>
      <c r="G136" s="19"/>
      <c r="H136" s="19"/>
      <c r="I136" s="19"/>
      <c r="J136" s="19"/>
    </row>
    <row r="137" spans="1:10" x14ac:dyDescent="0.25">
      <c r="A137" t="str">
        <f>INDEX('Coding Standard'!F:F,MATCH(C137,'Coding Standard'!J:J,0))</f>
        <v>Event codes</v>
      </c>
      <c r="B137" s="19" t="str">
        <f>INDEX('Coding Standard'!H:H,MATCH(C137,'Coding Standard'!J:J,0))</f>
        <v>Device details</v>
      </c>
      <c r="C137" s="20" t="s">
        <v>1674</v>
      </c>
      <c r="D137" s="20">
        <f t="shared" si="2"/>
        <v>2</v>
      </c>
      <c r="F137" s="19"/>
      <c r="G137" s="19"/>
      <c r="H137" s="19"/>
      <c r="I137" s="19"/>
      <c r="J137" s="19"/>
    </row>
    <row r="138" spans="1:10" x14ac:dyDescent="0.25">
      <c r="A138" t="str">
        <f>INDEX('Coding Standard'!F:F,MATCH(C138,'Coding Standard'!J:J,0))</f>
        <v>Event codes</v>
      </c>
      <c r="B138" s="19" t="str">
        <f>INDEX('Coding Standard'!H:H,MATCH(C138,'Coding Standard'!J:J,0))</f>
        <v>Device details</v>
      </c>
      <c r="C138" s="20" t="s">
        <v>38</v>
      </c>
      <c r="D138" s="20">
        <f t="shared" si="2"/>
        <v>3</v>
      </c>
      <c r="F138" s="19"/>
      <c r="G138" s="19"/>
      <c r="H138" s="19"/>
      <c r="I138" s="19"/>
      <c r="J138" s="19"/>
    </row>
    <row r="139" spans="1:10" x14ac:dyDescent="0.25">
      <c r="A139" t="str">
        <f>INDEX('Coding Standard'!F:F,MATCH(C139,'Coding Standard'!J:J,0))</f>
        <v>Event codes</v>
      </c>
      <c r="B139" s="19" t="str">
        <f>INDEX('Coding Standard'!H:H,MATCH(C139,'Coding Standard'!J:J,0))</f>
        <v>Device details</v>
      </c>
      <c r="C139" s="20" t="s">
        <v>39</v>
      </c>
      <c r="D139" s="20">
        <f t="shared" si="2"/>
        <v>4</v>
      </c>
      <c r="F139" s="19"/>
      <c r="G139" s="19"/>
      <c r="H139" s="19"/>
      <c r="I139" s="19"/>
      <c r="J139" s="19"/>
    </row>
    <row r="140" spans="1:10" x14ac:dyDescent="0.25">
      <c r="A140" t="str">
        <f>INDEX('Coding Standard'!F:F,MATCH(C140,'Coding Standard'!J:J,0))</f>
        <v>Event codes</v>
      </c>
      <c r="B140" s="19" t="str">
        <f>INDEX('Coding Standard'!H:H,MATCH(C140,'Coding Standard'!J:J,0))</f>
        <v>Device details</v>
      </c>
      <c r="C140" s="20" t="s">
        <v>40</v>
      </c>
      <c r="D140" s="20">
        <f t="shared" si="2"/>
        <v>5</v>
      </c>
      <c r="F140" s="19"/>
      <c r="G140" s="19"/>
      <c r="H140" s="19"/>
      <c r="I140" s="19"/>
      <c r="J140" s="19"/>
    </row>
    <row r="141" spans="1:10" x14ac:dyDescent="0.25">
      <c r="A141" t="str">
        <f>INDEX('Coding Standard'!F:F,MATCH(C141,'Coding Standard'!J:J,0))</f>
        <v>Event codes</v>
      </c>
      <c r="B141" s="19" t="str">
        <f>INDEX('Coding Standard'!H:H,MATCH(C141,'Coding Standard'!J:J,0))</f>
        <v>Device details</v>
      </c>
      <c r="C141" s="20" t="s">
        <v>1675</v>
      </c>
      <c r="D141" s="20">
        <f t="shared" si="2"/>
        <v>6</v>
      </c>
      <c r="F141" s="19"/>
      <c r="G141" s="19"/>
      <c r="H141" s="19"/>
      <c r="I141" s="19"/>
      <c r="J141" s="19"/>
    </row>
    <row r="142" spans="1:10" x14ac:dyDescent="0.25">
      <c r="A142" t="e">
        <f>INDEX('Coding Standard'!F:F,MATCH(C142,'Coding Standard'!J:J,0))</f>
        <v>#N/A</v>
      </c>
      <c r="B142" s="19" t="e">
        <f>INDEX('Coding Standard'!H:H,MATCH(C142,'Coding Standard'!J:J,0))</f>
        <v>#N/A</v>
      </c>
      <c r="C142" s="20" t="s">
        <v>1676</v>
      </c>
      <c r="D142" s="20" t="e">
        <f t="shared" si="2"/>
        <v>#N/A</v>
      </c>
      <c r="F142" s="19"/>
      <c r="G142" s="19"/>
      <c r="H142" s="19"/>
      <c r="I142" s="19"/>
      <c r="J142" s="19"/>
    </row>
    <row r="143" spans="1:10" x14ac:dyDescent="0.25">
      <c r="A143" t="str">
        <f>INDEX('Coding Standard'!F:F,MATCH(C143,'Coding Standard'!J:J,0))</f>
        <v>Event codes</v>
      </c>
      <c r="B143" s="19" t="str">
        <f>INDEX('Coding Standard'!H:H,MATCH(C143,'Coding Standard'!J:J,0))</f>
        <v>Device details</v>
      </c>
      <c r="C143" s="20" t="s">
        <v>1677</v>
      </c>
      <c r="D143" s="20" t="e">
        <f t="shared" si="2"/>
        <v>#N/A</v>
      </c>
      <c r="F143" s="19"/>
      <c r="G143" s="19"/>
      <c r="H143" s="19"/>
      <c r="I143" s="19"/>
      <c r="J143" s="19"/>
    </row>
    <row r="144" spans="1:10" x14ac:dyDescent="0.25">
      <c r="A144" t="str">
        <f>INDEX('Coding Standard'!F:F,MATCH(C144,'Coding Standard'!J:J,0))</f>
        <v>Event codes</v>
      </c>
      <c r="B144" s="19" t="str">
        <f>INDEX('Coding Standard'!H:H,MATCH(C144,'Coding Standard'!J:J,0))</f>
        <v>Device details</v>
      </c>
      <c r="C144" s="20" t="s">
        <v>1678</v>
      </c>
      <c r="D144" s="20" t="e">
        <f t="shared" si="2"/>
        <v>#N/A</v>
      </c>
      <c r="F144" s="19"/>
      <c r="G144" s="19"/>
      <c r="H144" s="19"/>
      <c r="I144" s="19"/>
      <c r="J144" s="19"/>
    </row>
    <row r="145" spans="1:10" x14ac:dyDescent="0.25">
      <c r="A145" t="str">
        <f>INDEX('Coding Standard'!F:F,MATCH(C145,'Coding Standard'!J:J,0))</f>
        <v>Event codes</v>
      </c>
      <c r="B145" s="19" t="str">
        <f>INDEX('Coding Standard'!H:H,MATCH(C145,'Coding Standard'!J:J,0))</f>
        <v>Device details</v>
      </c>
      <c r="C145" s="20" t="s">
        <v>44</v>
      </c>
      <c r="D145" s="20" t="e">
        <f t="shared" ref="D145:D160" si="3">IF(B145&lt;&gt;B144,1,D144+1)</f>
        <v>#N/A</v>
      </c>
      <c r="F145" s="19"/>
      <c r="G145" s="19"/>
      <c r="H145" s="19"/>
      <c r="I145" s="19"/>
      <c r="J145" s="19"/>
    </row>
    <row r="146" spans="1:10" x14ac:dyDescent="0.25">
      <c r="A146" t="str">
        <f>INDEX('Coding Standard'!F:F,MATCH(C146,'Coding Standard'!J:J,0))</f>
        <v>Outcome based codes</v>
      </c>
      <c r="B146" s="19" t="str">
        <f>INDEX('Coding Standard'!H:H,MATCH(C146,'Coding Standard'!J:J,0))</f>
        <v>Faulty medicinal product or medical device</v>
      </c>
      <c r="C146" s="20" t="s">
        <v>45</v>
      </c>
      <c r="D146" s="20">
        <f t="shared" si="3"/>
        <v>1</v>
      </c>
      <c r="F146" s="19"/>
      <c r="G146" s="19"/>
      <c r="H146" s="19"/>
      <c r="I146" s="19"/>
      <c r="J146" s="19"/>
    </row>
    <row r="147" spans="1:10" x14ac:dyDescent="0.25">
      <c r="A147" t="e">
        <f>INDEX('Coding Standard'!F:F,MATCH(C147,'Coding Standard'!J:J,0))</f>
        <v>#N/A</v>
      </c>
      <c r="B147" s="31" t="e">
        <f>INDEX('Coding Standard'!H:H,MATCH(C147,'Coding Standard'!J:J,0))</f>
        <v>#N/A</v>
      </c>
      <c r="C147" s="20" t="s">
        <v>1679</v>
      </c>
      <c r="D147" s="20" t="e">
        <f t="shared" si="3"/>
        <v>#N/A</v>
      </c>
      <c r="F147" s="19"/>
      <c r="G147" s="19"/>
      <c r="H147" s="19"/>
      <c r="I147" s="19"/>
      <c r="J147" s="19"/>
    </row>
    <row r="148" spans="1:10" x14ac:dyDescent="0.25">
      <c r="A148" t="str">
        <f>INDEX('Coding Standard'!F:F,MATCH(C148,'Coding Standard'!J:J,0))</f>
        <v>Process based codes</v>
      </c>
      <c r="B148" s="19" t="str">
        <f>INDEX('Coding Standard'!H:H,MATCH(C148,'Coding Standard'!J:J,0))</f>
        <v>Service implementation / change control</v>
      </c>
      <c r="C148" s="20" t="s">
        <v>1149</v>
      </c>
      <c r="D148" s="20" t="e">
        <f t="shared" si="3"/>
        <v>#N/A</v>
      </c>
      <c r="F148" s="19"/>
      <c r="G148" s="19"/>
      <c r="H148" s="19"/>
      <c r="I148" s="19"/>
      <c r="J148" s="19"/>
    </row>
    <row r="149" spans="1:10" x14ac:dyDescent="0.25">
      <c r="A149" t="str">
        <f>INDEX('Coding Standard'!F:F,MATCH(C149,'Coding Standard'!J:J,0))</f>
        <v>Process based codes</v>
      </c>
      <c r="B149" s="19" t="str">
        <f>INDEX('Coding Standard'!H:H,MATCH(C149,'Coding Standard'!J:J,0))</f>
        <v>Service implementation / change control</v>
      </c>
      <c r="C149" s="20" t="s">
        <v>1150</v>
      </c>
      <c r="D149" s="20" t="e">
        <f t="shared" si="3"/>
        <v>#N/A</v>
      </c>
      <c r="F149" s="19"/>
      <c r="G149" s="19"/>
      <c r="H149" s="19"/>
      <c r="I149" s="19"/>
      <c r="J149" s="19"/>
    </row>
    <row r="150" spans="1:10" x14ac:dyDescent="0.25">
      <c r="A150" t="str">
        <f>INDEX('Coding Standard'!F:F,MATCH(C150,'Coding Standard'!J:J,0))</f>
        <v>Process based codes</v>
      </c>
      <c r="B150" s="19" t="str">
        <f>INDEX('Coding Standard'!H:H,MATCH(C150,'Coding Standard'!J:J,0))</f>
        <v>Service implementation / change control</v>
      </c>
      <c r="C150" s="20" t="s">
        <v>1495</v>
      </c>
      <c r="D150" s="20" t="e">
        <f t="shared" si="3"/>
        <v>#N/A</v>
      </c>
      <c r="F150" s="19"/>
      <c r="G150" s="19"/>
      <c r="H150" s="19"/>
      <c r="I150" s="19"/>
      <c r="J150" s="19"/>
    </row>
    <row r="151" spans="1:10" x14ac:dyDescent="0.25">
      <c r="A151" t="str">
        <f>INDEX('Coding Standard'!F:F,MATCH(C151,'Coding Standard'!J:J,0))</f>
        <v>Process based codes</v>
      </c>
      <c r="B151" s="19" t="str">
        <f>INDEX('Coding Standard'!H:H,MATCH(C151,'Coding Standard'!J:J,0))</f>
        <v>Service implementation / change control</v>
      </c>
      <c r="C151" s="20" t="s">
        <v>1152</v>
      </c>
      <c r="D151" s="20" t="e">
        <f t="shared" si="3"/>
        <v>#N/A</v>
      </c>
      <c r="F151" s="19"/>
      <c r="G151" s="19"/>
      <c r="H151" s="19"/>
      <c r="I151" s="19"/>
      <c r="J151" s="19"/>
    </row>
    <row r="152" spans="1:10" x14ac:dyDescent="0.25">
      <c r="A152" t="str">
        <f>INDEX('Coding Standard'!F:F,MATCH(C152,'Coding Standard'!J:J,0))</f>
        <v>Process based codes</v>
      </c>
      <c r="B152" s="19" t="str">
        <f>INDEX('Coding Standard'!H:H,MATCH(C152,'Coding Standard'!J:J,0))</f>
        <v>Service implementation / change control</v>
      </c>
      <c r="C152" s="20" t="s">
        <v>1153</v>
      </c>
      <c r="D152" s="20" t="e">
        <f t="shared" si="3"/>
        <v>#N/A</v>
      </c>
      <c r="F152" s="19"/>
      <c r="G152" s="19"/>
      <c r="H152" s="19"/>
      <c r="I152" s="19"/>
      <c r="J152" s="19"/>
    </row>
    <row r="153" spans="1:10" x14ac:dyDescent="0.25">
      <c r="A153" t="str">
        <f>INDEX('Coding Standard'!F:F,MATCH(C153,'Coding Standard'!J:J,0))</f>
        <v>Process based codes</v>
      </c>
      <c r="B153" s="19" t="str">
        <f>INDEX('Coding Standard'!H:H,MATCH(C153,'Coding Standard'!J:J,0))</f>
        <v>Service implementation / change control</v>
      </c>
      <c r="C153" s="20" t="s">
        <v>1496</v>
      </c>
      <c r="D153" s="20" t="e">
        <f t="shared" si="3"/>
        <v>#N/A</v>
      </c>
      <c r="F153" s="19"/>
      <c r="G153" s="19"/>
      <c r="H153" s="19"/>
      <c r="I153" s="19"/>
      <c r="J153" s="19"/>
    </row>
    <row r="154" spans="1:10" x14ac:dyDescent="0.25">
      <c r="A154" t="str">
        <f>INDEX('Coding Standard'!F:F,MATCH(C154,'Coding Standard'!J:J,0))</f>
        <v>Process based codes</v>
      </c>
      <c r="B154" s="19" t="str">
        <f>INDEX('Coding Standard'!H:H,MATCH(C154,'Coding Standard'!J:J,0))</f>
        <v>Service implementation / change control</v>
      </c>
      <c r="C154" s="20" t="s">
        <v>1497</v>
      </c>
      <c r="D154" s="20" t="e">
        <f t="shared" si="3"/>
        <v>#N/A</v>
      </c>
      <c r="F154" s="19"/>
      <c r="G154" s="19"/>
      <c r="H154" s="19"/>
      <c r="I154" s="19"/>
      <c r="J154" s="19"/>
    </row>
    <row r="155" spans="1:10" x14ac:dyDescent="0.25">
      <c r="A155" t="str">
        <f>INDEX('Coding Standard'!F:F,MATCH(C155,'Coding Standard'!J:J,0))</f>
        <v>Process based codes</v>
      </c>
      <c r="B155" s="19" t="str">
        <f>INDEX('Coding Standard'!H:H,MATCH(C155,'Coding Standard'!J:J,0))</f>
        <v>Service implementation / change control</v>
      </c>
      <c r="C155" s="20" t="s">
        <v>1498</v>
      </c>
      <c r="D155" s="20" t="e">
        <f t="shared" si="3"/>
        <v>#N/A</v>
      </c>
      <c r="F155" s="19"/>
      <c r="G155" s="19"/>
      <c r="H155" s="19"/>
      <c r="I155" s="19"/>
      <c r="J155" s="19"/>
    </row>
    <row r="156" spans="1:10" x14ac:dyDescent="0.25">
      <c r="A156" t="str">
        <f>INDEX('Coding Standard'!F:F,MATCH(C156,'Coding Standard'!J:J,0))</f>
        <v>Process based codes</v>
      </c>
      <c r="B156" s="19" t="str">
        <f>INDEX('Coding Standard'!H:H,MATCH(C156,'Coding Standard'!J:J,0))</f>
        <v>Service implementation / change control</v>
      </c>
      <c r="C156" s="20" t="s">
        <v>1499</v>
      </c>
      <c r="D156" s="20" t="e">
        <f t="shared" si="3"/>
        <v>#N/A</v>
      </c>
      <c r="F156" s="19"/>
      <c r="G156" s="19"/>
      <c r="H156" s="19"/>
      <c r="I156" s="19"/>
      <c r="J156" s="19"/>
    </row>
    <row r="157" spans="1:10" x14ac:dyDescent="0.25">
      <c r="A157" t="str">
        <f>INDEX('Coding Standard'!F:F,MATCH(C157,'Coding Standard'!J:J,0))</f>
        <v>Process based codes</v>
      </c>
      <c r="B157" s="19" t="str">
        <f>INDEX('Coding Standard'!H:H,MATCH(C157,'Coding Standard'!J:J,0))</f>
        <v>Service implementation / change control</v>
      </c>
      <c r="C157" s="20" t="s">
        <v>1500</v>
      </c>
      <c r="D157" s="20" t="e">
        <f t="shared" si="3"/>
        <v>#N/A</v>
      </c>
      <c r="F157" s="19"/>
      <c r="G157" s="19"/>
      <c r="H157" s="19"/>
      <c r="I157" s="19"/>
      <c r="J157" s="19"/>
    </row>
    <row r="158" spans="1:10" x14ac:dyDescent="0.25">
      <c r="A158" t="str">
        <f>INDEX('Coding Standard'!F:F,MATCH(C158,'Coding Standard'!J:J,0))</f>
        <v>Process based codes</v>
      </c>
      <c r="B158" s="19" t="str">
        <f>INDEX('Coding Standard'!H:H,MATCH(C158,'Coding Standard'!J:J,0))</f>
        <v>Service implementation / change control</v>
      </c>
      <c r="C158" s="20" t="s">
        <v>1696</v>
      </c>
      <c r="D158" s="20" t="e">
        <f t="shared" si="3"/>
        <v>#N/A</v>
      </c>
      <c r="F158" s="19"/>
      <c r="G158" s="19"/>
      <c r="H158" s="19"/>
      <c r="I158" s="19"/>
      <c r="J158" s="19"/>
    </row>
    <row r="159" spans="1:10" x14ac:dyDescent="0.25">
      <c r="A159" t="str">
        <f>INDEX('Coding Standard'!F:F,MATCH(C159,'Coding Standard'!J:J,0))</f>
        <v>Process based codes</v>
      </c>
      <c r="B159" s="19" t="str">
        <f>INDEX('Coding Standard'!H:H,MATCH(C159,'Coding Standard'!J:J,0))</f>
        <v>Patient registration and patient services</v>
      </c>
      <c r="C159" s="20" t="s">
        <v>1502</v>
      </c>
      <c r="D159" s="20">
        <f t="shared" si="3"/>
        <v>1</v>
      </c>
      <c r="F159" s="19"/>
      <c r="G159" s="19"/>
      <c r="H159" s="19"/>
      <c r="I159" s="19"/>
      <c r="J159" s="19"/>
    </row>
    <row r="160" spans="1:10" x14ac:dyDescent="0.25">
      <c r="A160" t="str">
        <f>INDEX('Coding Standard'!F:F,MATCH(C160,'Coding Standard'!J:J,0))</f>
        <v>Process based codes</v>
      </c>
      <c r="B160" s="19" t="str">
        <f>INDEX('Coding Standard'!H:H,MATCH(C160,'Coding Standard'!J:J,0))</f>
        <v>Patient registration and patient services</v>
      </c>
      <c r="C160" s="20" t="s">
        <v>1165</v>
      </c>
      <c r="D160" s="20">
        <f t="shared" si="3"/>
        <v>2</v>
      </c>
      <c r="F160" s="19"/>
      <c r="G160" s="19"/>
      <c r="H160" s="19"/>
      <c r="I160" s="19"/>
      <c r="J160" s="19"/>
    </row>
    <row r="161" spans="1:10" x14ac:dyDescent="0.25">
      <c r="A161" t="str">
        <f>INDEX('Coding Standard'!F:F,MATCH(C161,'Coding Standard'!J:J,0))</f>
        <v>Process based codes</v>
      </c>
      <c r="B161" s="19" t="str">
        <f>INDEX('Coding Standard'!H:H,MATCH(C161,'Coding Standard'!J:J,0))</f>
        <v>Patient registration and patient services</v>
      </c>
      <c r="C161" s="20" t="s">
        <v>1166</v>
      </c>
      <c r="D161" s="20">
        <f t="shared" ref="D161:D193" si="4">IF(B161&lt;&gt;B160,1,D160+1)</f>
        <v>3</v>
      </c>
      <c r="F161" s="19"/>
      <c r="G161" s="19"/>
      <c r="H161" s="19"/>
      <c r="I161" s="19"/>
      <c r="J161" s="19"/>
    </row>
    <row r="162" spans="1:10" x14ac:dyDescent="0.25">
      <c r="A162" t="str">
        <f>INDEX('Coding Standard'!F:F,MATCH(C162,'Coding Standard'!J:J,0))</f>
        <v>Process based codes</v>
      </c>
      <c r="B162" s="19" t="str">
        <f>INDEX('Coding Standard'!H:H,MATCH(C162,'Coding Standard'!J:J,0))</f>
        <v>Patient registration and patient services</v>
      </c>
      <c r="C162" s="20" t="s">
        <v>1505</v>
      </c>
      <c r="D162" s="20">
        <f t="shared" si="4"/>
        <v>4</v>
      </c>
      <c r="F162" s="19"/>
      <c r="G162" s="19"/>
      <c r="H162" s="19"/>
      <c r="I162" s="19"/>
      <c r="J162" s="19"/>
    </row>
    <row r="163" spans="1:10" x14ac:dyDescent="0.25">
      <c r="A163" t="str">
        <f>INDEX('Coding Standard'!F:F,MATCH(C163,'Coding Standard'!J:J,0))</f>
        <v>Process based codes</v>
      </c>
      <c r="B163" s="19" t="str">
        <f>INDEX('Coding Standard'!H:H,MATCH(C163,'Coding Standard'!J:J,0))</f>
        <v>Patient registration and patient services</v>
      </c>
      <c r="C163" s="20" t="s">
        <v>1172</v>
      </c>
      <c r="D163" s="20">
        <f t="shared" si="4"/>
        <v>5</v>
      </c>
      <c r="F163" s="19"/>
      <c r="G163" s="19"/>
      <c r="H163" s="19"/>
      <c r="I163" s="19"/>
      <c r="J163" s="19"/>
    </row>
    <row r="164" spans="1:10" x14ac:dyDescent="0.25">
      <c r="A164" t="str">
        <f>INDEX('Coding Standard'!F:F,MATCH(C164,'Coding Standard'!J:J,0))</f>
        <v>Process based codes</v>
      </c>
      <c r="B164" s="19" t="str">
        <f>INDEX('Coding Standard'!H:H,MATCH(C164,'Coding Standard'!J:J,0))</f>
        <v>Patient registration and patient services</v>
      </c>
      <c r="C164" s="20" t="s">
        <v>1173</v>
      </c>
      <c r="D164" s="20">
        <f t="shared" si="4"/>
        <v>6</v>
      </c>
      <c r="F164" s="19"/>
      <c r="G164" s="19"/>
      <c r="H164" s="19"/>
      <c r="I164" s="19"/>
      <c r="J164" s="19"/>
    </row>
    <row r="165" spans="1:10" x14ac:dyDescent="0.25">
      <c r="A165" t="str">
        <f>INDEX('Coding Standard'!F:F,MATCH(C165,'Coding Standard'!J:J,0))</f>
        <v>Process based codes</v>
      </c>
      <c r="B165" s="19" t="str">
        <f>INDEX('Coding Standard'!H:H,MATCH(C165,'Coding Standard'!J:J,0))</f>
        <v>Patient registration and patient services</v>
      </c>
      <c r="C165" s="20" t="s">
        <v>1174</v>
      </c>
      <c r="D165" s="20">
        <f t="shared" si="4"/>
        <v>7</v>
      </c>
      <c r="F165" s="19"/>
      <c r="G165" s="19"/>
      <c r="H165" s="19"/>
      <c r="I165" s="19"/>
      <c r="J165" s="19"/>
    </row>
    <row r="166" spans="1:10" x14ac:dyDescent="0.25">
      <c r="A166" t="str">
        <f>INDEX('Coding Standard'!F:F,MATCH(C166,'Coding Standard'!J:J,0))</f>
        <v>Process based codes</v>
      </c>
      <c r="B166" s="19" t="str">
        <f>INDEX('Coding Standard'!H:H,MATCH(C166,'Coding Standard'!J:J,0))</f>
        <v>Patient registration and patient services</v>
      </c>
      <c r="C166" s="20" t="s">
        <v>1506</v>
      </c>
      <c r="D166" s="20">
        <f t="shared" si="4"/>
        <v>8</v>
      </c>
      <c r="F166" s="19"/>
      <c r="G166" s="19"/>
      <c r="H166" s="19"/>
      <c r="I166" s="19"/>
      <c r="J166" s="19"/>
    </row>
    <row r="167" spans="1:10" x14ac:dyDescent="0.25">
      <c r="A167" t="str">
        <f>INDEX('Coding Standard'!F:F,MATCH(C167,'Coding Standard'!J:J,0))</f>
        <v>Process based codes</v>
      </c>
      <c r="B167" s="19" t="str">
        <f>INDEX('Coding Standard'!H:H,MATCH(C167,'Coding Standard'!J:J,0))</f>
        <v>Patient registration and patient services</v>
      </c>
      <c r="C167" s="20" t="s">
        <v>1507</v>
      </c>
      <c r="D167" s="20">
        <f t="shared" si="4"/>
        <v>9</v>
      </c>
      <c r="F167" s="19"/>
      <c r="G167" s="19"/>
      <c r="H167" s="19"/>
      <c r="I167" s="19"/>
      <c r="J167" s="19"/>
    </row>
    <row r="168" spans="1:10" x14ac:dyDescent="0.25">
      <c r="A168" t="str">
        <f>INDEX('Coding Standard'!F:F,MATCH(C168,'Coding Standard'!J:J,0))</f>
        <v>Process based codes</v>
      </c>
      <c r="B168" s="19" t="str">
        <f>INDEX('Coding Standard'!H:H,MATCH(C168,'Coding Standard'!J:J,0))</f>
        <v>Patient registration and patient services</v>
      </c>
      <c r="C168" s="20" t="s">
        <v>1508</v>
      </c>
      <c r="D168" s="20">
        <f t="shared" si="4"/>
        <v>10</v>
      </c>
      <c r="F168" s="19"/>
      <c r="G168" s="19"/>
      <c r="H168" s="19"/>
      <c r="I168" s="19"/>
      <c r="J168" s="19"/>
    </row>
    <row r="169" spans="1:10" x14ac:dyDescent="0.25">
      <c r="A169" t="str">
        <f>INDEX('Coding Standard'!F:F,MATCH(C169,'Coding Standard'!J:J,0))</f>
        <v>Process based codes</v>
      </c>
      <c r="B169" s="19" t="str">
        <f>INDEX('Coding Standard'!H:H,MATCH(C169,'Coding Standard'!J:J,0))</f>
        <v>Patient registration and patient services</v>
      </c>
      <c r="C169" s="20" t="s">
        <v>1509</v>
      </c>
      <c r="D169" s="20">
        <f t="shared" si="4"/>
        <v>11</v>
      </c>
      <c r="F169" s="19"/>
      <c r="G169" s="19"/>
      <c r="H169" s="19"/>
      <c r="I169" s="19"/>
      <c r="J169" s="19"/>
    </row>
    <row r="170" spans="1:10" x14ac:dyDescent="0.25">
      <c r="A170" t="str">
        <f>INDEX('Coding Standard'!F:F,MATCH(C170,'Coding Standard'!J:J,0))</f>
        <v>Process based codes</v>
      </c>
      <c r="B170" s="19" t="str">
        <f>INDEX('Coding Standard'!H:H,MATCH(C170,'Coding Standard'!J:J,0))</f>
        <v>Patient registration and patient services</v>
      </c>
      <c r="C170" s="20" t="s">
        <v>1179</v>
      </c>
      <c r="D170" s="20">
        <f t="shared" si="4"/>
        <v>12</v>
      </c>
      <c r="F170" s="19"/>
      <c r="G170" s="19"/>
      <c r="H170" s="19"/>
      <c r="I170" s="19"/>
      <c r="J170" s="19"/>
    </row>
    <row r="171" spans="1:10" x14ac:dyDescent="0.25">
      <c r="A171" t="str">
        <f>INDEX('Coding Standard'!F:F,MATCH(C171,'Coding Standard'!J:J,0))</f>
        <v>Process based codes</v>
      </c>
      <c r="B171" s="19" t="str">
        <f>INDEX('Coding Standard'!H:H,MATCH(C171,'Coding Standard'!J:J,0))</f>
        <v>Patient registration and patient services</v>
      </c>
      <c r="C171" s="20" t="s">
        <v>1510</v>
      </c>
      <c r="D171" s="20">
        <f t="shared" si="4"/>
        <v>13</v>
      </c>
      <c r="F171" s="19"/>
      <c r="G171" s="19"/>
      <c r="H171" s="19"/>
      <c r="I171" s="19"/>
      <c r="J171" s="19"/>
    </row>
    <row r="172" spans="1:10" x14ac:dyDescent="0.25">
      <c r="A172" t="str">
        <f>INDEX('Coding Standard'!F:F,MATCH(C172,'Coding Standard'!J:J,0))</f>
        <v>Process based codes</v>
      </c>
      <c r="B172" s="19" t="str">
        <f>INDEX('Coding Standard'!H:H,MATCH(C172,'Coding Standard'!J:J,0))</f>
        <v>Patient registration and patient services</v>
      </c>
      <c r="C172" s="27" t="s">
        <v>1181</v>
      </c>
      <c r="D172" s="20">
        <f t="shared" si="4"/>
        <v>14</v>
      </c>
      <c r="F172" s="19"/>
      <c r="G172" s="19"/>
      <c r="H172" s="19"/>
      <c r="I172" s="19"/>
      <c r="J172" s="19"/>
    </row>
    <row r="173" spans="1:10" x14ac:dyDescent="0.25">
      <c r="A173" t="str">
        <f>INDEX('Coding Standard'!F:F,MATCH(C173,'Coding Standard'!J:J,0))</f>
        <v>Process based codes</v>
      </c>
      <c r="B173" s="19" t="str">
        <f>INDEX('Coding Standard'!H:H,MATCH(C173,'Coding Standard'!J:J,0))</f>
        <v>Patient registration and patient services</v>
      </c>
      <c r="C173" s="20" t="s">
        <v>1182</v>
      </c>
      <c r="D173" s="20">
        <f t="shared" si="4"/>
        <v>15</v>
      </c>
      <c r="F173" s="19"/>
      <c r="G173" s="19"/>
      <c r="H173" s="19"/>
      <c r="I173" s="19"/>
      <c r="J173" s="19"/>
    </row>
    <row r="174" spans="1:10" x14ac:dyDescent="0.25">
      <c r="A174" t="str">
        <f>INDEX('Coding Standard'!F:F,MATCH(C174,'Coding Standard'!J:J,0))</f>
        <v>Process based codes</v>
      </c>
      <c r="B174" s="19" t="str">
        <f>INDEX('Coding Standard'!H:H,MATCH(C174,'Coding Standard'!J:J,0))</f>
        <v>Patient registration and patient services</v>
      </c>
      <c r="C174" s="20" t="s">
        <v>1511</v>
      </c>
      <c r="D174" s="20">
        <f t="shared" si="4"/>
        <v>16</v>
      </c>
      <c r="F174" s="19"/>
      <c r="G174" s="19"/>
      <c r="H174" s="19"/>
      <c r="I174" s="19"/>
      <c r="J174" s="19"/>
    </row>
    <row r="175" spans="1:10" x14ac:dyDescent="0.25">
      <c r="A175" t="str">
        <f>INDEX('Coding Standard'!F:F,MATCH(C175,'Coding Standard'!J:J,0))</f>
        <v>Process based codes</v>
      </c>
      <c r="B175" s="19" t="str">
        <f>INDEX('Coding Standard'!H:H,MATCH(C175,'Coding Standard'!J:J,0))</f>
        <v>Patient registration and patient services</v>
      </c>
      <c r="C175" s="20" t="s">
        <v>1698</v>
      </c>
      <c r="D175" s="20">
        <f t="shared" si="4"/>
        <v>17</v>
      </c>
      <c r="F175" s="19"/>
      <c r="G175" s="19"/>
      <c r="H175" s="19"/>
      <c r="I175" s="19"/>
      <c r="J175" s="19"/>
    </row>
    <row r="176" spans="1:10" x14ac:dyDescent="0.25">
      <c r="A176" t="e">
        <f>INDEX('Coding Standard'!F:F,MATCH(C176,'Coding Standard'!J:J,0))</f>
        <v>#N/A</v>
      </c>
      <c r="B176" s="19" t="e">
        <f>INDEX('Coding Standard'!H:H,MATCH(C176,'Coding Standard'!J:J,0))</f>
        <v>#N/A</v>
      </c>
      <c r="C176" s="20" t="s">
        <v>1185</v>
      </c>
      <c r="D176" s="20" t="e">
        <f t="shared" si="4"/>
        <v>#N/A</v>
      </c>
      <c r="F176" s="19"/>
      <c r="G176" s="19"/>
      <c r="H176" s="19"/>
      <c r="I176" s="19"/>
      <c r="J176" s="19"/>
    </row>
    <row r="177" spans="1:10" x14ac:dyDescent="0.25">
      <c r="A177" t="str">
        <f>INDEX('Coding Standard'!F:F,MATCH(C177,'Coding Standard'!J:J,0))</f>
        <v>Process based codes</v>
      </c>
      <c r="B177" s="19" t="str">
        <f>INDEX('Coding Standard'!H:H,MATCH(C177,'Coding Standard'!J:J,0))</f>
        <v>Prescribing</v>
      </c>
      <c r="C177" s="20" t="s">
        <v>1512</v>
      </c>
      <c r="D177" s="20" t="e">
        <f t="shared" si="4"/>
        <v>#N/A</v>
      </c>
      <c r="F177" s="19"/>
      <c r="G177" s="19"/>
      <c r="H177" s="19"/>
      <c r="I177" s="19"/>
      <c r="J177" s="19"/>
    </row>
    <row r="178" spans="1:10" x14ac:dyDescent="0.25">
      <c r="A178" t="str">
        <f>INDEX('Coding Standard'!F:F,MATCH(C178,'Coding Standard'!J:J,0))</f>
        <v>Process based codes</v>
      </c>
      <c r="B178" s="19" t="str">
        <f>INDEX('Coding Standard'!H:H,MATCH(C178,'Coding Standard'!J:J,0))</f>
        <v>Prescribing</v>
      </c>
      <c r="C178" s="20" t="s">
        <v>1514</v>
      </c>
      <c r="D178" s="20" t="e">
        <f t="shared" si="4"/>
        <v>#N/A</v>
      </c>
      <c r="F178" s="19"/>
      <c r="G178" s="19"/>
      <c r="H178" s="19"/>
      <c r="I178" s="19"/>
      <c r="J178" s="19"/>
    </row>
    <row r="179" spans="1:10" x14ac:dyDescent="0.25">
      <c r="A179" t="str">
        <f>INDEX('Coding Standard'!F:F,MATCH(C179,'Coding Standard'!J:J,0))</f>
        <v>Process based codes</v>
      </c>
      <c r="B179" s="19" t="str">
        <f>INDEX('Coding Standard'!H:H,MATCH(C179,'Coding Standard'!J:J,0))</f>
        <v>Prescribing</v>
      </c>
      <c r="C179" s="20" t="s">
        <v>1516</v>
      </c>
      <c r="D179" s="20" t="e">
        <f t="shared" si="4"/>
        <v>#N/A</v>
      </c>
      <c r="F179" s="19"/>
      <c r="G179" s="19"/>
      <c r="H179" s="19"/>
      <c r="I179" s="19"/>
      <c r="J179" s="19"/>
    </row>
    <row r="180" spans="1:10" x14ac:dyDescent="0.25">
      <c r="A180" t="str">
        <f>INDEX('Coding Standard'!F:F,MATCH(C180,'Coding Standard'!J:J,0))</f>
        <v>Process based codes</v>
      </c>
      <c r="B180" s="19" t="str">
        <f>INDEX('Coding Standard'!H:H,MATCH(C180,'Coding Standard'!J:J,0))</f>
        <v>Prescribing</v>
      </c>
      <c r="C180" s="20" t="s">
        <v>1202</v>
      </c>
      <c r="D180" s="20" t="e">
        <f t="shared" si="4"/>
        <v>#N/A</v>
      </c>
      <c r="F180" s="19"/>
      <c r="G180" s="19"/>
      <c r="H180" s="19"/>
      <c r="I180" s="19"/>
      <c r="J180" s="19"/>
    </row>
    <row r="181" spans="1:10" x14ac:dyDescent="0.25">
      <c r="A181" t="str">
        <f>INDEX('Coding Standard'!F:F,MATCH(C181,'Coding Standard'!J:J,0))</f>
        <v>Process based codes</v>
      </c>
      <c r="B181" s="19" t="str">
        <f>INDEX('Coding Standard'!H:H,MATCH(C181,'Coding Standard'!J:J,0))</f>
        <v>Prescribing</v>
      </c>
      <c r="C181" s="20" t="s">
        <v>1518</v>
      </c>
      <c r="D181" s="20" t="e">
        <f t="shared" si="4"/>
        <v>#N/A</v>
      </c>
      <c r="F181" s="19"/>
      <c r="G181" s="23"/>
      <c r="H181" s="19"/>
      <c r="I181" s="23"/>
      <c r="J181" s="19"/>
    </row>
    <row r="182" spans="1:10" x14ac:dyDescent="0.25">
      <c r="A182" t="str">
        <f>INDEX('Coding Standard'!F:F,MATCH(C182,'Coding Standard'!J:J,0))</f>
        <v>Process based codes</v>
      </c>
      <c r="B182" s="19" t="str">
        <f>INDEX('Coding Standard'!H:H,MATCH(C182,'Coding Standard'!J:J,0))</f>
        <v>Prescribing</v>
      </c>
      <c r="C182" s="20" t="s">
        <v>1697</v>
      </c>
      <c r="D182" s="20" t="e">
        <f t="shared" si="4"/>
        <v>#N/A</v>
      </c>
      <c r="F182" s="19"/>
      <c r="G182" s="23"/>
      <c r="H182" s="19"/>
      <c r="I182" s="23"/>
      <c r="J182" s="19"/>
    </row>
    <row r="183" spans="1:10" x14ac:dyDescent="0.25">
      <c r="A183" t="str">
        <f>INDEX('Coding Standard'!F:F,MATCH(C183,'Coding Standard'!J:J,0))</f>
        <v>Process based codes</v>
      </c>
      <c r="B183" s="19" t="str">
        <f>INDEX('Coding Standard'!H:H,MATCH(C183,'Coding Standard'!J:J,0))</f>
        <v>Prescription management</v>
      </c>
      <c r="C183" s="20" t="s">
        <v>1208</v>
      </c>
      <c r="D183" s="20">
        <f t="shared" si="4"/>
        <v>1</v>
      </c>
      <c r="F183" s="19"/>
      <c r="G183" s="23"/>
      <c r="H183" s="19"/>
      <c r="I183" s="23"/>
      <c r="J183" s="19"/>
    </row>
    <row r="184" spans="1:10" x14ac:dyDescent="0.25">
      <c r="A184" t="str">
        <f>INDEX('Coding Standard'!F:F,MATCH(C184,'Coding Standard'!J:J,0))</f>
        <v>Process based codes</v>
      </c>
      <c r="B184" s="19" t="str">
        <f>INDEX('Coding Standard'!H:H,MATCH(C184,'Coding Standard'!J:J,0))</f>
        <v>Prescription management</v>
      </c>
      <c r="C184" s="20" t="s">
        <v>1216</v>
      </c>
      <c r="D184" s="20">
        <f t="shared" si="4"/>
        <v>2</v>
      </c>
      <c r="F184" s="19"/>
      <c r="G184" s="23"/>
      <c r="H184" s="19"/>
      <c r="I184" s="23"/>
      <c r="J184" s="19"/>
    </row>
    <row r="185" spans="1:10" x14ac:dyDescent="0.25">
      <c r="A185" t="str">
        <f>INDEX('Coding Standard'!F:F,MATCH(C185,'Coding Standard'!J:J,0))</f>
        <v>Process based codes</v>
      </c>
      <c r="B185" s="19" t="str">
        <f>INDEX('Coding Standard'!H:H,MATCH(C185,'Coding Standard'!J:J,0))</f>
        <v>Prescription management</v>
      </c>
      <c r="C185" s="20" t="s">
        <v>1217</v>
      </c>
      <c r="D185" s="20">
        <f t="shared" si="4"/>
        <v>3</v>
      </c>
      <c r="F185" s="19"/>
      <c r="G185" s="23"/>
      <c r="H185" s="19"/>
      <c r="I185" s="23"/>
      <c r="J185" s="19"/>
    </row>
    <row r="186" spans="1:10" x14ac:dyDescent="0.25">
      <c r="A186" t="str">
        <f>INDEX('Coding Standard'!F:F,MATCH(C186,'Coding Standard'!J:J,0))</f>
        <v>Process based codes</v>
      </c>
      <c r="B186" s="19" t="str">
        <f>INDEX('Coding Standard'!H:H,MATCH(C186,'Coding Standard'!J:J,0))</f>
        <v>Prescription management</v>
      </c>
      <c r="C186" s="20" t="s">
        <v>1218</v>
      </c>
      <c r="D186" s="20">
        <f t="shared" si="4"/>
        <v>4</v>
      </c>
      <c r="F186" s="19"/>
      <c r="G186" s="23"/>
      <c r="H186" s="19"/>
      <c r="I186" s="23"/>
      <c r="J186" s="19"/>
    </row>
    <row r="187" spans="1:10" x14ac:dyDescent="0.25">
      <c r="A187" t="str">
        <f>INDEX('Coding Standard'!F:F,MATCH(C187,'Coding Standard'!J:J,0))</f>
        <v>Process based codes</v>
      </c>
      <c r="B187" s="19" t="str">
        <f>INDEX('Coding Standard'!H:H,MATCH(C187,'Coding Standard'!J:J,0))</f>
        <v>Prescription management</v>
      </c>
      <c r="C187" s="20" t="s">
        <v>1219</v>
      </c>
      <c r="D187" s="20">
        <f t="shared" si="4"/>
        <v>5</v>
      </c>
      <c r="E187" s="18"/>
      <c r="F187" s="19"/>
      <c r="G187" s="19"/>
      <c r="H187" s="19"/>
      <c r="I187" s="19"/>
      <c r="J187" s="19"/>
    </row>
    <row r="188" spans="1:10" x14ac:dyDescent="0.25">
      <c r="A188" t="str">
        <f>INDEX('Coding Standard'!F:F,MATCH(C188,'Coding Standard'!J:J,0))</f>
        <v>Process based codes</v>
      </c>
      <c r="B188" s="19" t="str">
        <f>INDEX('Coding Standard'!H:H,MATCH(C188,'Coding Standard'!J:J,0))</f>
        <v>Prescription management</v>
      </c>
      <c r="C188" s="20" t="s">
        <v>1220</v>
      </c>
      <c r="D188" s="20">
        <f t="shared" si="4"/>
        <v>6</v>
      </c>
      <c r="F188" s="19"/>
      <c r="G188" s="19"/>
      <c r="H188" s="19"/>
      <c r="I188" s="19"/>
      <c r="J188" s="19"/>
    </row>
    <row r="189" spans="1:10" x14ac:dyDescent="0.25">
      <c r="A189" t="str">
        <f>INDEX('Coding Standard'!F:F,MATCH(C189,'Coding Standard'!J:J,0))</f>
        <v>Process based codes</v>
      </c>
      <c r="B189" s="19" t="str">
        <f>INDEX('Coding Standard'!H:H,MATCH(C189,'Coding Standard'!J:J,0))</f>
        <v>Prescription management</v>
      </c>
      <c r="C189" s="20" t="s">
        <v>1221</v>
      </c>
      <c r="D189" s="20">
        <f t="shared" si="4"/>
        <v>7</v>
      </c>
      <c r="F189" s="19"/>
      <c r="G189" s="19"/>
      <c r="H189" s="19"/>
      <c r="I189" s="19"/>
      <c r="J189" s="19"/>
    </row>
    <row r="190" spans="1:10" x14ac:dyDescent="0.25">
      <c r="A190" t="str">
        <f>INDEX('Coding Standard'!F:F,MATCH(C190,'Coding Standard'!J:J,0))</f>
        <v>Process based codes</v>
      </c>
      <c r="B190" s="19" t="str">
        <f>INDEX('Coding Standard'!H:H,MATCH(C190,'Coding Standard'!J:J,0))</f>
        <v>Prescription management</v>
      </c>
      <c r="C190" s="20" t="s">
        <v>1222</v>
      </c>
      <c r="D190" s="20">
        <f t="shared" si="4"/>
        <v>8</v>
      </c>
      <c r="F190" s="19"/>
      <c r="G190" s="19"/>
      <c r="H190" s="19"/>
      <c r="I190" s="19"/>
      <c r="J190" s="19"/>
    </row>
    <row r="191" spans="1:10" x14ac:dyDescent="0.25">
      <c r="A191" t="str">
        <f>INDEX('Coding Standard'!F:F,MATCH(C191,'Coding Standard'!J:J,0))</f>
        <v>Process based codes</v>
      </c>
      <c r="B191" s="19" t="str">
        <f>INDEX('Coding Standard'!H:H,MATCH(C191,'Coding Standard'!J:J,0))</f>
        <v>Prescription management</v>
      </c>
      <c r="C191" s="20" t="s">
        <v>1223</v>
      </c>
      <c r="D191" s="20">
        <f t="shared" si="4"/>
        <v>9</v>
      </c>
      <c r="F191" s="19"/>
      <c r="G191" s="19"/>
      <c r="H191" s="19"/>
      <c r="I191" s="19"/>
      <c r="J191" s="19"/>
    </row>
    <row r="192" spans="1:10" x14ac:dyDescent="0.25">
      <c r="A192" t="str">
        <f>INDEX('Coding Standard'!F:F,MATCH(C192,'Coding Standard'!J:J,0))</f>
        <v>Process based codes</v>
      </c>
      <c r="B192" s="19" t="str">
        <f>INDEX('Coding Standard'!H:H,MATCH(C192,'Coding Standard'!J:J,0))</f>
        <v>Prescription management</v>
      </c>
      <c r="C192" s="20" t="s">
        <v>1699</v>
      </c>
      <c r="D192" s="20">
        <f t="shared" si="4"/>
        <v>10</v>
      </c>
      <c r="F192" s="19"/>
      <c r="G192" s="19"/>
      <c r="H192" s="19"/>
      <c r="I192" s="19"/>
      <c r="J192" s="19"/>
    </row>
    <row r="193" spans="1:10" x14ac:dyDescent="0.25">
      <c r="A193" t="str">
        <f>INDEX('Coding Standard'!F:F,MATCH(C193,'Coding Standard'!J:J,0))</f>
        <v>Process based codes</v>
      </c>
      <c r="B193" s="19" t="str">
        <f>INDEX('Coding Standard'!H:H,MATCH(C193,'Coding Standard'!J:J,0))</f>
        <v>Purchasing / warehouse / manufacturing</v>
      </c>
      <c r="C193" s="20" t="s">
        <v>1225</v>
      </c>
      <c r="D193" s="20">
        <f t="shared" si="4"/>
        <v>1</v>
      </c>
      <c r="F193" s="19"/>
      <c r="G193" s="19"/>
      <c r="H193" s="19"/>
      <c r="I193" s="19"/>
      <c r="J193" s="19"/>
    </row>
    <row r="194" spans="1:10" x14ac:dyDescent="0.25">
      <c r="A194" t="str">
        <f>INDEX('Coding Standard'!F:F,MATCH(C194,'Coding Standard'!J:J,0))</f>
        <v>Process based codes</v>
      </c>
      <c r="B194" s="19" t="str">
        <f>INDEX('Coding Standard'!H:H,MATCH(C194,'Coding Standard'!J:J,0))</f>
        <v>Purchasing / warehouse / manufacturing</v>
      </c>
      <c r="C194" s="20" t="s">
        <v>1226</v>
      </c>
      <c r="D194" s="20">
        <f t="shared" ref="D194:D259" si="5">IF(B194&lt;&gt;B193,1,D193+1)</f>
        <v>2</v>
      </c>
      <c r="F194" s="19"/>
      <c r="G194" s="19"/>
      <c r="H194" s="19"/>
      <c r="I194" s="19"/>
      <c r="J194" s="19"/>
    </row>
    <row r="195" spans="1:10" x14ac:dyDescent="0.25">
      <c r="A195" t="str">
        <f>INDEX('Coding Standard'!F:F,MATCH(C195,'Coding Standard'!J:J,0))</f>
        <v>Process based codes</v>
      </c>
      <c r="B195" s="19" t="str">
        <f>INDEX('Coding Standard'!H:H,MATCH(C195,'Coding Standard'!J:J,0))</f>
        <v>Purchasing / warehouse / manufacturing</v>
      </c>
      <c r="C195" s="20" t="s">
        <v>1227</v>
      </c>
      <c r="D195" s="20">
        <f t="shared" si="5"/>
        <v>3</v>
      </c>
      <c r="F195" s="19"/>
      <c r="G195" s="19"/>
      <c r="H195" s="19"/>
      <c r="I195" s="19"/>
      <c r="J195" s="19"/>
    </row>
    <row r="196" spans="1:10" x14ac:dyDescent="0.25">
      <c r="A196" t="str">
        <f>INDEX('Coding Standard'!F:F,MATCH(C196,'Coding Standard'!J:J,0))</f>
        <v>Process based codes</v>
      </c>
      <c r="B196" s="19" t="str">
        <f>INDEX('Coding Standard'!H:H,MATCH(C196,'Coding Standard'!J:J,0))</f>
        <v>Purchasing / warehouse / manufacturing</v>
      </c>
      <c r="C196" s="20" t="s">
        <v>1228</v>
      </c>
      <c r="D196" s="20">
        <f t="shared" si="5"/>
        <v>4</v>
      </c>
      <c r="F196" s="19"/>
      <c r="G196" s="19"/>
      <c r="H196" s="19"/>
      <c r="I196" s="19"/>
      <c r="J196" s="19"/>
    </row>
    <row r="197" spans="1:10" x14ac:dyDescent="0.25">
      <c r="A197" t="str">
        <f>INDEX('Coding Standard'!F:F,MATCH(C197,'Coding Standard'!J:J,0))</f>
        <v>Process based codes</v>
      </c>
      <c r="B197" s="19" t="str">
        <f>INDEX('Coding Standard'!H:H,MATCH(C197,'Coding Standard'!J:J,0))</f>
        <v>Purchasing / warehouse / manufacturing</v>
      </c>
      <c r="C197" s="20" t="s">
        <v>1229</v>
      </c>
      <c r="D197" s="20">
        <f t="shared" si="5"/>
        <v>5</v>
      </c>
      <c r="F197" s="19"/>
      <c r="G197" s="19"/>
      <c r="H197" s="19"/>
      <c r="I197" s="19"/>
      <c r="J197" s="19"/>
    </row>
    <row r="198" spans="1:10" x14ac:dyDescent="0.25">
      <c r="A198" t="str">
        <f>INDEX('Coding Standard'!F:F,MATCH(C198,'Coding Standard'!J:J,0))</f>
        <v>Process based codes</v>
      </c>
      <c r="B198" s="19" t="str">
        <f>INDEX('Coding Standard'!H:H,MATCH(C198,'Coding Standard'!J:J,0))</f>
        <v>Purchasing / warehouse / manufacturing</v>
      </c>
      <c r="C198" s="20" t="s">
        <v>1230</v>
      </c>
      <c r="D198" s="20">
        <f t="shared" si="5"/>
        <v>6</v>
      </c>
      <c r="F198" s="19"/>
      <c r="G198" s="19"/>
      <c r="H198" s="19"/>
      <c r="I198" s="19"/>
      <c r="J198" s="19"/>
    </row>
    <row r="199" spans="1:10" x14ac:dyDescent="0.25">
      <c r="A199" t="str">
        <f>INDEX('Coding Standard'!F:F,MATCH(C199,'Coding Standard'!J:J,0))</f>
        <v>Process based codes</v>
      </c>
      <c r="B199" s="19" t="str">
        <f>INDEX('Coding Standard'!H:H,MATCH(C199,'Coding Standard'!J:J,0))</f>
        <v>Purchasing / warehouse / manufacturing</v>
      </c>
      <c r="C199" s="20" t="s">
        <v>1231</v>
      </c>
      <c r="D199" s="20">
        <f t="shared" si="5"/>
        <v>7</v>
      </c>
      <c r="F199" s="19"/>
      <c r="G199" s="19"/>
      <c r="H199" s="19"/>
      <c r="I199" s="19"/>
      <c r="J199" s="19"/>
    </row>
    <row r="200" spans="1:10" x14ac:dyDescent="0.25">
      <c r="A200" t="str">
        <f>INDEX('Coding Standard'!F:F,MATCH(C200,'Coding Standard'!J:J,0))</f>
        <v>Process based codes</v>
      </c>
      <c r="B200" s="19" t="str">
        <f>INDEX('Coding Standard'!H:H,MATCH(C200,'Coding Standard'!J:J,0))</f>
        <v>Purchasing / warehouse / manufacturing</v>
      </c>
      <c r="C200" s="20" t="s">
        <v>1232</v>
      </c>
      <c r="D200" s="20">
        <f t="shared" si="5"/>
        <v>8</v>
      </c>
      <c r="F200" s="19"/>
      <c r="G200" s="19"/>
      <c r="H200" s="19"/>
      <c r="I200" s="19"/>
      <c r="J200" s="19"/>
    </row>
    <row r="201" spans="1:10" x14ac:dyDescent="0.25">
      <c r="A201" t="str">
        <f>INDEX('Coding Standard'!F:F,MATCH(C201,'Coding Standard'!J:J,0))</f>
        <v>Process based codes</v>
      </c>
      <c r="B201" s="19" t="str">
        <f>INDEX('Coding Standard'!H:H,MATCH(C201,'Coding Standard'!J:J,0))</f>
        <v>Purchasing / warehouse / manufacturing</v>
      </c>
      <c r="C201" s="20" t="s">
        <v>1233</v>
      </c>
      <c r="D201" s="20">
        <f t="shared" si="5"/>
        <v>9</v>
      </c>
      <c r="F201" s="19"/>
      <c r="G201" s="19"/>
      <c r="H201" s="19"/>
      <c r="I201" s="19"/>
      <c r="J201" s="19"/>
    </row>
    <row r="202" spans="1:10" x14ac:dyDescent="0.25">
      <c r="A202" t="str">
        <f>INDEX('Coding Standard'!F:F,MATCH(C202,'Coding Standard'!J:J,0))</f>
        <v>Process based codes</v>
      </c>
      <c r="B202" s="19" t="str">
        <f>INDEX('Coding Standard'!H:H,MATCH(C202,'Coding Standard'!J:J,0))</f>
        <v>Purchasing / warehouse / manufacturing</v>
      </c>
      <c r="C202" s="20" t="s">
        <v>1234</v>
      </c>
      <c r="D202" s="20">
        <f t="shared" si="5"/>
        <v>10</v>
      </c>
      <c r="F202" s="19"/>
      <c r="G202" s="19"/>
      <c r="H202" s="19"/>
      <c r="I202" s="19"/>
      <c r="J202" s="19"/>
    </row>
    <row r="203" spans="1:10" x14ac:dyDescent="0.25">
      <c r="A203" t="str">
        <f>INDEX('Coding Standard'!F:F,MATCH(C203,'Coding Standard'!J:J,0))</f>
        <v>Process based codes</v>
      </c>
      <c r="B203" s="19" t="str">
        <f>INDEX('Coding Standard'!H:H,MATCH(C203,'Coding Standard'!J:J,0))</f>
        <v>Purchasing / warehouse / manufacturing</v>
      </c>
      <c r="C203" s="20" t="s">
        <v>1235</v>
      </c>
      <c r="D203" s="20">
        <f t="shared" si="5"/>
        <v>11</v>
      </c>
      <c r="F203" s="19"/>
      <c r="G203" s="19"/>
      <c r="H203" s="19"/>
      <c r="I203" s="19"/>
      <c r="J203" s="19"/>
    </row>
    <row r="204" spans="1:10" x14ac:dyDescent="0.25">
      <c r="A204" t="str">
        <f>INDEX('Coding Standard'!F:F,MATCH(C204,'Coding Standard'!J:J,0))</f>
        <v>Process based codes</v>
      </c>
      <c r="B204" s="19" t="str">
        <f>INDEX('Coding Standard'!H:H,MATCH(C204,'Coding Standard'!J:J,0))</f>
        <v>Purchasing / warehouse / manufacturing</v>
      </c>
      <c r="C204" s="20" t="s">
        <v>1236</v>
      </c>
      <c r="D204" s="20">
        <f t="shared" si="5"/>
        <v>12</v>
      </c>
      <c r="F204" s="19"/>
      <c r="G204" s="19"/>
      <c r="H204" s="19"/>
      <c r="I204" s="19"/>
      <c r="J204" s="19"/>
    </row>
    <row r="205" spans="1:10" x14ac:dyDescent="0.25">
      <c r="A205" t="str">
        <f>INDEX('Coding Standard'!F:F,MATCH(C205,'Coding Standard'!J:J,0))</f>
        <v>Process based codes</v>
      </c>
      <c r="B205" s="19" t="str">
        <f>INDEX('Coding Standard'!H:H,MATCH(C205,'Coding Standard'!J:J,0))</f>
        <v>Purchasing / warehouse / manufacturing</v>
      </c>
      <c r="C205" s="20" t="s">
        <v>1237</v>
      </c>
      <c r="D205" s="20">
        <f t="shared" si="5"/>
        <v>13</v>
      </c>
      <c r="F205" s="19"/>
      <c r="G205" s="19"/>
      <c r="H205" s="19"/>
      <c r="I205" s="19"/>
      <c r="J205" s="19"/>
    </row>
    <row r="206" spans="1:10" x14ac:dyDescent="0.25">
      <c r="A206" t="str">
        <f>INDEX('Coding Standard'!F:F,MATCH(C206,'Coding Standard'!J:J,0))</f>
        <v>Process based codes</v>
      </c>
      <c r="B206" s="19" t="str">
        <f>INDEX('Coding Standard'!H:H,MATCH(C206,'Coding Standard'!J:J,0))</f>
        <v>Purchasing / warehouse / manufacturing</v>
      </c>
      <c r="C206" s="20" t="s">
        <v>1238</v>
      </c>
      <c r="D206" s="20">
        <f t="shared" si="5"/>
        <v>14</v>
      </c>
      <c r="F206" s="19"/>
      <c r="G206" s="19"/>
      <c r="H206" s="19"/>
      <c r="I206" s="19"/>
      <c r="J206" s="19"/>
    </row>
    <row r="207" spans="1:10" x14ac:dyDescent="0.25">
      <c r="A207" t="str">
        <f>INDEX('Coding Standard'!F:F,MATCH(C207,'Coding Standard'!J:J,0))</f>
        <v>Process based codes</v>
      </c>
      <c r="B207" s="19" t="str">
        <f>INDEX('Coding Standard'!H:H,MATCH(C207,'Coding Standard'!J:J,0))</f>
        <v>Purchasing / warehouse / manufacturing</v>
      </c>
      <c r="C207" s="20" t="s">
        <v>1239</v>
      </c>
      <c r="D207" s="20">
        <f t="shared" si="5"/>
        <v>15</v>
      </c>
      <c r="F207" s="19"/>
      <c r="G207" s="19"/>
      <c r="H207" s="19"/>
      <c r="I207" s="19"/>
      <c r="J207" s="19"/>
    </row>
    <row r="208" spans="1:10" x14ac:dyDescent="0.25">
      <c r="A208" t="e">
        <f>INDEX('Coding Standard'!F:F,MATCH(C208,'Coding Standard'!J:J,0))</f>
        <v>#N/A</v>
      </c>
      <c r="B208" s="19" t="e">
        <f>INDEX('Coding Standard'!H:H,MATCH(C208,'Coding Standard'!J:J,0))</f>
        <v>#N/A</v>
      </c>
      <c r="C208" s="20" t="s">
        <v>1519</v>
      </c>
      <c r="D208" s="20" t="e">
        <f t="shared" si="5"/>
        <v>#N/A</v>
      </c>
      <c r="F208" s="19"/>
      <c r="G208" s="19"/>
      <c r="H208" s="19"/>
      <c r="I208" s="19"/>
      <c r="J208" s="19"/>
    </row>
    <row r="209" spans="1:10" x14ac:dyDescent="0.25">
      <c r="A209" t="str">
        <f>INDEX('Coding Standard'!F:F,MATCH(C209,'Coding Standard'!J:J,0))</f>
        <v>Process based codes</v>
      </c>
      <c r="B209" s="31" t="str">
        <f>INDEX('Coding Standard'!H:H,MATCH(C209,'Coding Standard'!J:J,0))</f>
        <v>Purchasing / warehouse / manufacturing</v>
      </c>
      <c r="C209" s="20" t="s">
        <v>1700</v>
      </c>
      <c r="D209" s="20" t="e">
        <f t="shared" si="5"/>
        <v>#N/A</v>
      </c>
      <c r="F209" s="19"/>
      <c r="G209" s="19"/>
      <c r="H209" s="19"/>
      <c r="I209" s="19"/>
      <c r="J209" s="19"/>
    </row>
    <row r="210" spans="1:10" x14ac:dyDescent="0.25">
      <c r="A210" t="str">
        <f>INDEX('Coding Standard'!F:F,MATCH(C210,'Coding Standard'!J:J,0))</f>
        <v>Process based codes</v>
      </c>
      <c r="B210" s="19" t="str">
        <f>INDEX('Coding Standard'!H:H,MATCH(C210,'Coding Standard'!J:J,0))</f>
        <v>Dispensing</v>
      </c>
      <c r="C210" s="20" t="s">
        <v>1242</v>
      </c>
      <c r="D210" s="20">
        <f t="shared" si="5"/>
        <v>1</v>
      </c>
      <c r="F210" s="19"/>
      <c r="G210" s="19"/>
      <c r="H210" s="19"/>
      <c r="I210" s="19"/>
      <c r="J210" s="19"/>
    </row>
    <row r="211" spans="1:10" x14ac:dyDescent="0.25">
      <c r="A211" t="str">
        <f>INDEX('Coding Standard'!F:F,MATCH(C211,'Coding Standard'!J:J,0))</f>
        <v>Process based codes</v>
      </c>
      <c r="B211" s="19" t="str">
        <f>INDEX('Coding Standard'!H:H,MATCH(C211,'Coding Standard'!J:J,0))</f>
        <v>Dispensing</v>
      </c>
      <c r="C211" s="20" t="s">
        <v>1243</v>
      </c>
      <c r="D211" s="20">
        <f t="shared" si="5"/>
        <v>2</v>
      </c>
      <c r="F211" s="19"/>
      <c r="G211" s="19"/>
      <c r="H211" s="19"/>
      <c r="I211" s="19"/>
      <c r="J211" s="19"/>
    </row>
    <row r="212" spans="1:10" x14ac:dyDescent="0.25">
      <c r="A212" t="str">
        <f>INDEX('Coding Standard'!F:F,MATCH(C212,'Coding Standard'!J:J,0))</f>
        <v>Process based codes</v>
      </c>
      <c r="B212" s="19" t="str">
        <f>INDEX('Coding Standard'!H:H,MATCH(C212,'Coding Standard'!J:J,0))</f>
        <v>Dispensing</v>
      </c>
      <c r="C212" s="20" t="s">
        <v>1244</v>
      </c>
      <c r="D212" s="20">
        <f t="shared" si="5"/>
        <v>3</v>
      </c>
      <c r="F212" s="19"/>
      <c r="G212" s="19"/>
      <c r="H212" s="19"/>
      <c r="I212" s="19"/>
      <c r="J212" s="19"/>
    </row>
    <row r="213" spans="1:10" x14ac:dyDescent="0.25">
      <c r="A213" t="str">
        <f>INDEX('Coding Standard'!F:F,MATCH(C213,'Coding Standard'!J:J,0))</f>
        <v>Process based codes</v>
      </c>
      <c r="B213" s="19" t="str">
        <f>INDEX('Coding Standard'!H:H,MATCH(C213,'Coding Standard'!J:J,0))</f>
        <v>Dispensing</v>
      </c>
      <c r="C213" s="20" t="s">
        <v>1245</v>
      </c>
      <c r="D213" s="20">
        <f t="shared" si="5"/>
        <v>4</v>
      </c>
      <c r="F213" s="19"/>
      <c r="G213" s="19"/>
      <c r="H213" s="19"/>
      <c r="I213" s="19"/>
      <c r="J213" s="19"/>
    </row>
    <row r="214" spans="1:10" x14ac:dyDescent="0.25">
      <c r="A214" t="str">
        <f>INDEX('Coding Standard'!F:F,MATCH(C214,'Coding Standard'!J:J,0))</f>
        <v>Process based codes</v>
      </c>
      <c r="B214" s="19" t="str">
        <f>INDEX('Coding Standard'!H:H,MATCH(C214,'Coding Standard'!J:J,0))</f>
        <v>Dispensing</v>
      </c>
      <c r="C214" s="20" t="s">
        <v>1246</v>
      </c>
      <c r="D214" s="20">
        <f t="shared" si="5"/>
        <v>5</v>
      </c>
      <c r="F214" s="19"/>
      <c r="G214" s="19"/>
      <c r="H214" s="19"/>
      <c r="I214" s="19"/>
      <c r="J214" s="19"/>
    </row>
    <row r="215" spans="1:10" x14ac:dyDescent="0.25">
      <c r="A215" t="str">
        <f>INDEX('Coding Standard'!F:F,MATCH(C215,'Coding Standard'!J:J,0))</f>
        <v>Process based codes</v>
      </c>
      <c r="B215" s="19" t="str">
        <f>INDEX('Coding Standard'!H:H,MATCH(C215,'Coding Standard'!J:J,0))</f>
        <v>Dispensing</v>
      </c>
      <c r="C215" s="20" t="s">
        <v>1247</v>
      </c>
      <c r="D215" s="20">
        <f t="shared" si="5"/>
        <v>6</v>
      </c>
      <c r="F215" s="19"/>
      <c r="G215" s="19"/>
      <c r="H215" s="19"/>
      <c r="I215" s="19"/>
      <c r="J215" s="19"/>
    </row>
    <row r="216" spans="1:10" x14ac:dyDescent="0.25">
      <c r="A216" t="e">
        <f>INDEX('Coding Standard'!F:F,MATCH(C216,'Coding Standard'!J:J,0))</f>
        <v>#N/A</v>
      </c>
      <c r="B216" s="19" t="e">
        <f>INDEX('Coding Standard'!H:H,MATCH(C216,'Coding Standard'!J:J,0))</f>
        <v>#N/A</v>
      </c>
      <c r="C216" s="20" t="s">
        <v>1248</v>
      </c>
      <c r="D216" s="20" t="e">
        <f t="shared" si="5"/>
        <v>#N/A</v>
      </c>
      <c r="F216" s="19"/>
      <c r="G216" s="19"/>
      <c r="H216" s="19"/>
      <c r="I216" s="19"/>
      <c r="J216" s="19"/>
    </row>
    <row r="217" spans="1:10" x14ac:dyDescent="0.25">
      <c r="A217" t="str">
        <f>INDEX('Coding Standard'!F:F,MATCH(C217,'Coding Standard'!J:J,0))</f>
        <v>Process based codes</v>
      </c>
      <c r="B217" s="19" t="str">
        <f>INDEX('Coding Standard'!H:H,MATCH(C217,'Coding Standard'!J:J,0))</f>
        <v>Dispensing</v>
      </c>
      <c r="C217" s="20" t="s">
        <v>1249</v>
      </c>
      <c r="D217" s="20" t="e">
        <f t="shared" si="5"/>
        <v>#N/A</v>
      </c>
      <c r="F217" s="19"/>
      <c r="G217" s="19"/>
      <c r="H217" s="19"/>
      <c r="I217" s="19"/>
      <c r="J217" s="19"/>
    </row>
    <row r="218" spans="1:10" x14ac:dyDescent="0.25">
      <c r="A218" t="e">
        <f>INDEX('Coding Standard'!F:F,MATCH(C218,'Coding Standard'!J:J,0))</f>
        <v>#N/A</v>
      </c>
      <c r="B218" s="19" t="e">
        <f>INDEX('Coding Standard'!H:H,MATCH(C218,'Coding Standard'!J:J,0))</f>
        <v>#N/A</v>
      </c>
      <c r="C218" s="20" t="s">
        <v>1250</v>
      </c>
      <c r="D218" s="20" t="e">
        <f t="shared" si="5"/>
        <v>#N/A</v>
      </c>
      <c r="F218" s="19"/>
      <c r="G218" s="19"/>
      <c r="H218" s="19"/>
      <c r="I218" s="19"/>
      <c r="J218" s="19"/>
    </row>
    <row r="219" spans="1:10" x14ac:dyDescent="0.25">
      <c r="A219" t="str">
        <f>INDEX('Coding Standard'!F:F,MATCH(C219,'Coding Standard'!J:J,0))</f>
        <v>Process based codes</v>
      </c>
      <c r="B219" s="19" t="str">
        <f>INDEX('Coding Standard'!H:H,MATCH(C219,'Coding Standard'!J:J,0))</f>
        <v>Dispensing</v>
      </c>
      <c r="C219" s="20" t="s">
        <v>1251</v>
      </c>
      <c r="D219" s="20" t="e">
        <f t="shared" si="5"/>
        <v>#N/A</v>
      </c>
      <c r="F219" s="19"/>
      <c r="G219" s="19"/>
      <c r="H219" s="19"/>
      <c r="I219" s="19"/>
      <c r="J219" s="19"/>
    </row>
    <row r="220" spans="1:10" x14ac:dyDescent="0.25">
      <c r="A220" t="str">
        <f>INDEX('Coding Standard'!F:F,MATCH(C220,'Coding Standard'!J:J,0))</f>
        <v>Process based codes</v>
      </c>
      <c r="B220" s="19" t="str">
        <f>INDEX('Coding Standard'!H:H,MATCH(C220,'Coding Standard'!J:J,0))</f>
        <v>Dispensing</v>
      </c>
      <c r="C220" s="20" t="s">
        <v>1252</v>
      </c>
      <c r="D220" s="20" t="e">
        <f t="shared" si="5"/>
        <v>#N/A</v>
      </c>
      <c r="F220" s="19"/>
      <c r="G220" s="19"/>
      <c r="H220" s="19"/>
      <c r="I220" s="19"/>
      <c r="J220" s="19"/>
    </row>
    <row r="221" spans="1:10" x14ac:dyDescent="0.25">
      <c r="A221" t="str">
        <f>INDEX('Coding Standard'!F:F,MATCH(C221,'Coding Standard'!J:J,0))</f>
        <v>Process based codes</v>
      </c>
      <c r="B221" s="19" t="str">
        <f>INDEX('Coding Standard'!H:H,MATCH(C221,'Coding Standard'!J:J,0))</f>
        <v>Dispensing</v>
      </c>
      <c r="C221" s="20" t="s">
        <v>1253</v>
      </c>
      <c r="D221" s="20" t="e">
        <f t="shared" si="5"/>
        <v>#N/A</v>
      </c>
      <c r="F221" s="19"/>
      <c r="G221" s="19"/>
      <c r="H221" s="19"/>
      <c r="I221" s="19"/>
      <c r="J221" s="19"/>
    </row>
    <row r="222" spans="1:10" x14ac:dyDescent="0.25">
      <c r="A222" t="str">
        <f>INDEX('Coding Standard'!F:F,MATCH(C222,'Coding Standard'!J:J,0))</f>
        <v>Process based codes</v>
      </c>
      <c r="B222" s="19" t="str">
        <f>INDEX('Coding Standard'!H:H,MATCH(C222,'Coding Standard'!J:J,0))</f>
        <v>Dispensing</v>
      </c>
      <c r="C222" s="20" t="s">
        <v>1254</v>
      </c>
      <c r="D222" s="20" t="e">
        <f t="shared" si="5"/>
        <v>#N/A</v>
      </c>
      <c r="F222" s="19"/>
      <c r="G222" s="19"/>
      <c r="H222" s="19"/>
      <c r="I222" s="19"/>
      <c r="J222" s="19"/>
    </row>
    <row r="223" spans="1:10" x14ac:dyDescent="0.25">
      <c r="A223" t="str">
        <f>INDEX('Coding Standard'!F:F,MATCH(C223,'Coding Standard'!J:J,0))</f>
        <v>Process based codes</v>
      </c>
      <c r="B223" s="19" t="str">
        <f>INDEX('Coding Standard'!H:H,MATCH(C223,'Coding Standard'!J:J,0))</f>
        <v>Dispensing</v>
      </c>
      <c r="C223" s="20" t="s">
        <v>1255</v>
      </c>
      <c r="D223" s="20" t="e">
        <f t="shared" si="5"/>
        <v>#N/A</v>
      </c>
      <c r="E223" s="22"/>
      <c r="F223" s="19"/>
      <c r="G223" s="25"/>
      <c r="H223" s="19"/>
      <c r="I223" s="25"/>
      <c r="J223" s="19"/>
    </row>
    <row r="224" spans="1:10" x14ac:dyDescent="0.25">
      <c r="A224" t="str">
        <f>INDEX('Coding Standard'!F:F,MATCH(C224,'Coding Standard'!J:J,0))</f>
        <v>Process based codes</v>
      </c>
      <c r="B224" s="19" t="str">
        <f>INDEX('Coding Standard'!H:H,MATCH(C224,'Coding Standard'!J:J,0))</f>
        <v>Dispensing</v>
      </c>
      <c r="C224" s="20" t="s">
        <v>1256</v>
      </c>
      <c r="D224" s="20" t="e">
        <f t="shared" si="5"/>
        <v>#N/A</v>
      </c>
      <c r="F224" s="19"/>
      <c r="G224" s="19"/>
      <c r="H224" s="19"/>
      <c r="I224" s="19"/>
      <c r="J224" s="19"/>
    </row>
    <row r="225" spans="1:10" x14ac:dyDescent="0.25">
      <c r="A225" t="str">
        <f>INDEX('Coding Standard'!F:F,MATCH(C225,'Coding Standard'!J:J,0))</f>
        <v>Process based codes</v>
      </c>
      <c r="B225" s="19" t="str">
        <f>INDEX('Coding Standard'!H:H,MATCH(C225,'Coding Standard'!J:J,0))</f>
        <v>Dispensing</v>
      </c>
      <c r="C225" s="20" t="s">
        <v>1701</v>
      </c>
      <c r="D225" s="20" t="e">
        <f t="shared" si="5"/>
        <v>#N/A</v>
      </c>
      <c r="F225" s="19"/>
      <c r="G225" s="19"/>
      <c r="H225" s="19"/>
      <c r="I225" s="19"/>
      <c r="J225" s="19"/>
    </row>
    <row r="226" spans="1:10" x14ac:dyDescent="0.25">
      <c r="A226" t="str">
        <f>INDEX('Coding Standard'!F:F,MATCH(C226,'Coding Standard'!J:J,0))</f>
        <v>Process based codes</v>
      </c>
      <c r="B226" s="19" t="str">
        <f>INDEX('Coding Standard'!H:H,MATCH(C226,'Coding Standard'!J:J,0))</f>
        <v>Despatch</v>
      </c>
      <c r="C226" s="20" t="s">
        <v>1258</v>
      </c>
      <c r="D226" s="20">
        <f t="shared" si="5"/>
        <v>1</v>
      </c>
      <c r="F226" s="19"/>
      <c r="G226" s="19"/>
      <c r="H226" s="19"/>
      <c r="I226" s="19"/>
      <c r="J226" s="19"/>
    </row>
    <row r="227" spans="1:10" x14ac:dyDescent="0.25">
      <c r="A227" t="str">
        <f>INDEX('Coding Standard'!F:F,MATCH(C227,'Coding Standard'!J:J,0))</f>
        <v>Process based codes</v>
      </c>
      <c r="B227" s="19" t="str">
        <f>INDEX('Coding Standard'!H:H,MATCH(C227,'Coding Standard'!J:J,0))</f>
        <v>Despatch</v>
      </c>
      <c r="C227" s="20" t="s">
        <v>1259</v>
      </c>
      <c r="D227" s="20">
        <f t="shared" si="5"/>
        <v>2</v>
      </c>
      <c r="F227" s="19"/>
      <c r="G227" s="19"/>
      <c r="H227" s="19"/>
      <c r="I227" s="19"/>
      <c r="J227" s="19"/>
    </row>
    <row r="228" spans="1:10" x14ac:dyDescent="0.25">
      <c r="A228" t="str">
        <f>INDEX('Coding Standard'!F:F,MATCH(C228,'Coding Standard'!J:J,0))</f>
        <v>Process based codes</v>
      </c>
      <c r="B228" s="19" t="str">
        <f>INDEX('Coding Standard'!H:H,MATCH(C228,'Coding Standard'!J:J,0))</f>
        <v>Despatch</v>
      </c>
      <c r="C228" s="20" t="s">
        <v>1520</v>
      </c>
      <c r="D228" s="20">
        <f t="shared" si="5"/>
        <v>3</v>
      </c>
      <c r="F228" s="19"/>
      <c r="G228" s="19"/>
      <c r="H228" s="19"/>
      <c r="I228" s="19"/>
      <c r="J228" s="19"/>
    </row>
    <row r="229" spans="1:10" x14ac:dyDescent="0.25">
      <c r="A229" t="str">
        <f>INDEX('Coding Standard'!F:F,MATCH(C229,'Coding Standard'!J:J,0))</f>
        <v>Process based codes</v>
      </c>
      <c r="B229" s="19" t="str">
        <f>INDEX('Coding Standard'!H:H,MATCH(C229,'Coding Standard'!J:J,0))</f>
        <v>Despatch</v>
      </c>
      <c r="C229" s="20" t="s">
        <v>1702</v>
      </c>
      <c r="D229" s="20">
        <f t="shared" si="5"/>
        <v>4</v>
      </c>
      <c r="F229" s="19"/>
      <c r="G229" s="19"/>
      <c r="H229" s="19"/>
      <c r="I229" s="19"/>
      <c r="J229" s="19"/>
    </row>
    <row r="230" spans="1:10" x14ac:dyDescent="0.25">
      <c r="A230" t="str">
        <f>INDEX('Coding Standard'!F:F,MATCH(C230,'Coding Standard'!J:J,0))</f>
        <v>Process based codes</v>
      </c>
      <c r="B230" s="19" t="str">
        <f>INDEX('Coding Standard'!H:H,MATCH(C230,'Coding Standard'!J:J,0))</f>
        <v>Delivery</v>
      </c>
      <c r="C230" s="20" t="s">
        <v>1262</v>
      </c>
      <c r="D230" s="20">
        <f t="shared" si="5"/>
        <v>1</v>
      </c>
      <c r="F230" s="19"/>
      <c r="G230" s="19"/>
      <c r="H230" s="19"/>
      <c r="I230" s="19"/>
      <c r="J230" s="19"/>
    </row>
    <row r="231" spans="1:10" x14ac:dyDescent="0.25">
      <c r="A231" t="str">
        <f>INDEX('Coding Standard'!F:F,MATCH(C231,'Coding Standard'!J:J,0))</f>
        <v>Process based codes</v>
      </c>
      <c r="B231" s="19" t="str">
        <f>INDEX('Coding Standard'!H:H,MATCH(C231,'Coding Standard'!J:J,0))</f>
        <v>Delivery</v>
      </c>
      <c r="C231" s="20" t="s">
        <v>1263</v>
      </c>
      <c r="D231" s="20">
        <f t="shared" si="5"/>
        <v>2</v>
      </c>
      <c r="F231" s="19"/>
      <c r="G231" s="19"/>
      <c r="H231" s="19"/>
      <c r="I231" s="19"/>
      <c r="J231" s="19"/>
    </row>
    <row r="232" spans="1:10" x14ac:dyDescent="0.25">
      <c r="A232" t="str">
        <f>INDEX('Coding Standard'!F:F,MATCH(C232,'Coding Standard'!J:J,0))</f>
        <v>Process based codes</v>
      </c>
      <c r="B232" s="19" t="str">
        <f>INDEX('Coding Standard'!H:H,MATCH(C232,'Coding Standard'!J:J,0))</f>
        <v>Delivery</v>
      </c>
      <c r="C232" s="20" t="s">
        <v>1521</v>
      </c>
      <c r="D232" s="20">
        <f t="shared" si="5"/>
        <v>3</v>
      </c>
      <c r="F232" s="19"/>
      <c r="G232" s="19"/>
      <c r="H232" s="19"/>
      <c r="I232" s="19"/>
      <c r="J232" s="19"/>
    </row>
    <row r="233" spans="1:10" x14ac:dyDescent="0.25">
      <c r="A233" t="str">
        <f>INDEX('Coding Standard'!F:F,MATCH(C233,'Coding Standard'!J:J,0))</f>
        <v>Process based codes</v>
      </c>
      <c r="B233" s="19" t="str">
        <f>INDEX('Coding Standard'!H:H,MATCH(C233,'Coding Standard'!J:J,0))</f>
        <v>Delivery</v>
      </c>
      <c r="C233" s="20" t="s">
        <v>1265</v>
      </c>
      <c r="D233" s="20">
        <f t="shared" si="5"/>
        <v>4</v>
      </c>
      <c r="F233" s="19"/>
      <c r="G233" s="19"/>
      <c r="H233" s="19"/>
      <c r="I233" s="19"/>
      <c r="J233" s="19"/>
    </row>
    <row r="234" spans="1:10" x14ac:dyDescent="0.25">
      <c r="A234" t="str">
        <f>INDEX('Coding Standard'!F:F,MATCH(C234,'Coding Standard'!J:J,0))</f>
        <v>Process based codes</v>
      </c>
      <c r="B234" s="19" t="str">
        <f>INDEX('Coding Standard'!H:H,MATCH(C234,'Coding Standard'!J:J,0))</f>
        <v>Delivery</v>
      </c>
      <c r="C234" s="20" t="s">
        <v>1266</v>
      </c>
      <c r="D234" s="20">
        <f t="shared" si="5"/>
        <v>5</v>
      </c>
      <c r="F234" s="19"/>
      <c r="G234" s="19"/>
      <c r="H234" s="19"/>
      <c r="I234" s="19"/>
      <c r="J234" s="19"/>
    </row>
    <row r="235" spans="1:10" x14ac:dyDescent="0.25">
      <c r="A235" t="str">
        <f>INDEX('Coding Standard'!F:F,MATCH(C235,'Coding Standard'!J:J,0))</f>
        <v>Process based codes</v>
      </c>
      <c r="B235" s="19" t="str">
        <f>INDEX('Coding Standard'!H:H,MATCH(C235,'Coding Standard'!J:J,0))</f>
        <v>Delivery</v>
      </c>
      <c r="C235" s="20" t="s">
        <v>1522</v>
      </c>
      <c r="D235" s="20">
        <f t="shared" si="5"/>
        <v>6</v>
      </c>
      <c r="F235" s="19"/>
      <c r="G235" s="19"/>
      <c r="H235" s="19"/>
      <c r="I235" s="19"/>
      <c r="J235" s="19"/>
    </row>
    <row r="236" spans="1:10" x14ac:dyDescent="0.25">
      <c r="A236" t="str">
        <f>INDEX('Coding Standard'!F:F,MATCH(C236,'Coding Standard'!J:J,0))</f>
        <v>Process based codes</v>
      </c>
      <c r="B236" s="19" t="str">
        <f>INDEX('Coding Standard'!H:H,MATCH(C236,'Coding Standard'!J:J,0))</f>
        <v>Delivery</v>
      </c>
      <c r="C236" s="20" t="s">
        <v>1268</v>
      </c>
      <c r="D236" s="20">
        <f t="shared" si="5"/>
        <v>7</v>
      </c>
      <c r="F236" s="19"/>
      <c r="G236" s="19"/>
      <c r="H236" s="19"/>
      <c r="I236" s="19"/>
      <c r="J236" s="19"/>
    </row>
    <row r="237" spans="1:10" x14ac:dyDescent="0.25">
      <c r="A237" t="str">
        <f>INDEX('Coding Standard'!F:F,MATCH(C237,'Coding Standard'!J:J,0))</f>
        <v>Process based codes</v>
      </c>
      <c r="B237" s="19" t="str">
        <f>INDEX('Coding Standard'!H:H,MATCH(C237,'Coding Standard'!J:J,0))</f>
        <v>Delivery</v>
      </c>
      <c r="C237" s="20" t="s">
        <v>1269</v>
      </c>
      <c r="D237" s="20">
        <f t="shared" si="5"/>
        <v>8</v>
      </c>
      <c r="F237" s="19"/>
      <c r="G237" s="19"/>
      <c r="H237" s="19"/>
      <c r="I237" s="19"/>
      <c r="J237" s="19"/>
    </row>
    <row r="238" spans="1:10" x14ac:dyDescent="0.25">
      <c r="A238" t="str">
        <f>INDEX('Coding Standard'!F:F,MATCH(C238,'Coding Standard'!J:J,0))</f>
        <v>Process based codes</v>
      </c>
      <c r="B238" s="19" t="str">
        <f>INDEX('Coding Standard'!H:H,MATCH(C238,'Coding Standard'!J:J,0))</f>
        <v>Delivery</v>
      </c>
      <c r="C238" s="20" t="s">
        <v>1523</v>
      </c>
      <c r="D238" s="20">
        <f t="shared" si="5"/>
        <v>9</v>
      </c>
      <c r="F238" s="19"/>
      <c r="G238" s="19"/>
      <c r="H238" s="19"/>
      <c r="I238" s="19"/>
      <c r="J238" s="19"/>
    </row>
    <row r="239" spans="1:10" x14ac:dyDescent="0.25">
      <c r="A239" t="str">
        <f>INDEX('Coding Standard'!F:F,MATCH(C239,'Coding Standard'!J:J,0))</f>
        <v>Process based codes</v>
      </c>
      <c r="B239" s="19" t="str">
        <f>INDEX('Coding Standard'!H:H,MATCH(C239,'Coding Standard'!J:J,0))</f>
        <v>Delivery</v>
      </c>
      <c r="C239" s="20" t="s">
        <v>1524</v>
      </c>
      <c r="D239" s="20">
        <f t="shared" si="5"/>
        <v>10</v>
      </c>
      <c r="F239" s="19"/>
      <c r="G239" s="19"/>
      <c r="H239" s="19"/>
      <c r="I239" s="19"/>
      <c r="J239" s="19"/>
    </row>
    <row r="240" spans="1:10" x14ac:dyDescent="0.25">
      <c r="A240" t="str">
        <f>INDEX('Coding Standard'!F:F,MATCH(C240,'Coding Standard'!J:J,0))</f>
        <v>Process based codes</v>
      </c>
      <c r="B240" s="19" t="str">
        <f>INDEX('Coding Standard'!H:H,MATCH(C240,'Coding Standard'!J:J,0))</f>
        <v>Delivery</v>
      </c>
      <c r="C240" s="20" t="s">
        <v>1272</v>
      </c>
      <c r="D240" s="20">
        <f t="shared" si="5"/>
        <v>11</v>
      </c>
      <c r="F240" s="19"/>
      <c r="G240" s="19"/>
      <c r="H240" s="19"/>
      <c r="I240" s="19"/>
      <c r="J240" s="19"/>
    </row>
    <row r="241" spans="1:10" x14ac:dyDescent="0.25">
      <c r="A241" t="str">
        <f>INDEX('Coding Standard'!F:F,MATCH(C241,'Coding Standard'!J:J,0))</f>
        <v>Process based codes</v>
      </c>
      <c r="B241" s="19" t="str">
        <f>INDEX('Coding Standard'!H:H,MATCH(C241,'Coding Standard'!J:J,0))</f>
        <v>Delivery</v>
      </c>
      <c r="C241" s="20" t="s">
        <v>1273</v>
      </c>
      <c r="D241" s="20">
        <f t="shared" si="5"/>
        <v>12</v>
      </c>
      <c r="F241" s="19"/>
      <c r="G241" s="19"/>
      <c r="H241" s="19"/>
      <c r="I241" s="19"/>
      <c r="J241" s="19"/>
    </row>
    <row r="242" spans="1:10" x14ac:dyDescent="0.25">
      <c r="A242" t="str">
        <f>INDEX('Coding Standard'!F:F,MATCH(C242,'Coding Standard'!J:J,0))</f>
        <v>Process based codes</v>
      </c>
      <c r="B242" s="19" t="str">
        <f>INDEX('Coding Standard'!H:H,MATCH(C242,'Coding Standard'!J:J,0))</f>
        <v>Delivery</v>
      </c>
      <c r="C242" s="20" t="s">
        <v>1525</v>
      </c>
      <c r="D242" s="20">
        <f t="shared" si="5"/>
        <v>13</v>
      </c>
      <c r="F242" s="19"/>
      <c r="G242" s="19"/>
      <c r="H242" s="19"/>
      <c r="I242" s="19"/>
      <c r="J242" s="19"/>
    </row>
    <row r="243" spans="1:10" x14ac:dyDescent="0.25">
      <c r="A243" t="str">
        <f>INDEX('Coding Standard'!F:F,MATCH(C243,'Coding Standard'!J:J,0))</f>
        <v>Process based codes</v>
      </c>
      <c r="B243" s="19" t="str">
        <f>INDEX('Coding Standard'!H:H,MATCH(C243,'Coding Standard'!J:J,0))</f>
        <v>Delivery</v>
      </c>
      <c r="C243" s="20" t="s">
        <v>1275</v>
      </c>
      <c r="D243" s="20">
        <f t="shared" si="5"/>
        <v>14</v>
      </c>
      <c r="F243" s="19"/>
      <c r="G243" s="19"/>
      <c r="H243" s="19"/>
      <c r="I243" s="19"/>
      <c r="J243" s="19"/>
    </row>
    <row r="244" spans="1:10" x14ac:dyDescent="0.25">
      <c r="A244" t="str">
        <f>INDEX('Coding Standard'!F:F,MATCH(C244,'Coding Standard'!J:J,0))</f>
        <v>Process based codes</v>
      </c>
      <c r="B244" s="19" t="str">
        <f>INDEX('Coding Standard'!H:H,MATCH(C244,'Coding Standard'!J:J,0))</f>
        <v>Delivery</v>
      </c>
      <c r="C244" s="20" t="s">
        <v>1276</v>
      </c>
      <c r="D244" s="20">
        <f t="shared" si="5"/>
        <v>15</v>
      </c>
      <c r="F244" s="19"/>
      <c r="G244" s="19"/>
      <c r="H244" s="19"/>
      <c r="I244" s="19"/>
      <c r="J244" s="19"/>
    </row>
    <row r="245" spans="1:10" x14ac:dyDescent="0.25">
      <c r="A245" t="str">
        <f>INDEX('Coding Standard'!F:F,MATCH(C245,'Coding Standard'!J:J,0))</f>
        <v>Process based codes</v>
      </c>
      <c r="B245" s="19" t="str">
        <f>INDEX('Coding Standard'!H:H,MATCH(C245,'Coding Standard'!J:J,0))</f>
        <v>Delivery</v>
      </c>
      <c r="C245" s="20" t="s">
        <v>1526</v>
      </c>
      <c r="D245" s="20">
        <f t="shared" si="5"/>
        <v>16</v>
      </c>
      <c r="F245" s="19"/>
      <c r="G245" s="19"/>
      <c r="H245" s="19"/>
      <c r="I245" s="19"/>
      <c r="J245" s="19"/>
    </row>
    <row r="246" spans="1:10" x14ac:dyDescent="0.25">
      <c r="A246" t="str">
        <f>INDEX('Coding Standard'!F:F,MATCH(C246,'Coding Standard'!J:J,0))</f>
        <v>Process based codes</v>
      </c>
      <c r="B246" s="19" t="str">
        <f>INDEX('Coding Standard'!H:H,MATCH(C246,'Coding Standard'!J:J,0))</f>
        <v>Delivery</v>
      </c>
      <c r="C246" s="20" t="s">
        <v>1278</v>
      </c>
      <c r="D246" s="20">
        <f t="shared" si="5"/>
        <v>17</v>
      </c>
      <c r="F246" s="19"/>
      <c r="G246" s="19"/>
      <c r="H246" s="19"/>
      <c r="I246" s="19"/>
      <c r="J246" s="19"/>
    </row>
    <row r="247" spans="1:10" x14ac:dyDescent="0.25">
      <c r="A247" t="str">
        <f>INDEX('Coding Standard'!F:F,MATCH(C247,'Coding Standard'!J:J,0))</f>
        <v>Process based codes</v>
      </c>
      <c r="B247" s="19" t="str">
        <f>INDEX('Coding Standard'!H:H,MATCH(C247,'Coding Standard'!J:J,0))</f>
        <v>Delivery</v>
      </c>
      <c r="C247" s="20" t="s">
        <v>1703</v>
      </c>
      <c r="D247" s="20">
        <f t="shared" si="5"/>
        <v>18</v>
      </c>
      <c r="F247" s="19"/>
      <c r="G247" s="19"/>
      <c r="H247" s="19"/>
      <c r="I247" s="19"/>
      <c r="J247" s="19"/>
    </row>
    <row r="248" spans="1:10" x14ac:dyDescent="0.25">
      <c r="A248" t="str">
        <f>INDEX('Coding Standard'!F:F,MATCH(C248,'Coding Standard'!J:J,0))</f>
        <v>Process based codes</v>
      </c>
      <c r="B248" s="19" t="str">
        <f>INDEX('Coding Standard'!H:H,MATCH(C248,'Coding Standard'!J:J,0))</f>
        <v>Clinical / nursing service</v>
      </c>
      <c r="C248" s="20" t="s">
        <v>1280</v>
      </c>
      <c r="D248" s="20">
        <f t="shared" si="5"/>
        <v>1</v>
      </c>
      <c r="F248" s="19"/>
      <c r="G248" s="19"/>
      <c r="H248" s="19"/>
      <c r="I248" s="19"/>
      <c r="J248" s="19"/>
    </row>
    <row r="249" spans="1:10" x14ac:dyDescent="0.25">
      <c r="A249" t="str">
        <f>INDEX('Coding Standard'!F:F,MATCH(C249,'Coding Standard'!J:J,0))</f>
        <v>Process based codes</v>
      </c>
      <c r="B249" s="19" t="str">
        <f>INDEX('Coding Standard'!H:H,MATCH(C249,'Coding Standard'!J:J,0))</f>
        <v>Clinical / nursing service</v>
      </c>
      <c r="C249" s="20" t="s">
        <v>1281</v>
      </c>
      <c r="D249" s="20">
        <f t="shared" si="5"/>
        <v>2</v>
      </c>
      <c r="F249" s="19"/>
      <c r="G249" s="19"/>
      <c r="H249" s="19"/>
      <c r="I249" s="19"/>
      <c r="J249" s="19"/>
    </row>
    <row r="250" spans="1:10" x14ac:dyDescent="0.25">
      <c r="A250" t="str">
        <f>INDEX('Coding Standard'!F:F,MATCH(C250,'Coding Standard'!J:J,0))</f>
        <v>Process based codes</v>
      </c>
      <c r="B250" s="19" t="str">
        <f>INDEX('Coding Standard'!H:H,MATCH(C250,'Coding Standard'!J:J,0))</f>
        <v>Clinical / nursing service</v>
      </c>
      <c r="C250" s="20" t="s">
        <v>1282</v>
      </c>
      <c r="D250" s="20">
        <f t="shared" si="5"/>
        <v>3</v>
      </c>
      <c r="F250" s="19"/>
      <c r="G250" s="19"/>
      <c r="H250" s="19"/>
      <c r="I250" s="19"/>
      <c r="J250" s="19"/>
    </row>
    <row r="251" spans="1:10" x14ac:dyDescent="0.25">
      <c r="A251" t="str">
        <f>INDEX('Coding Standard'!F:F,MATCH(C251,'Coding Standard'!J:J,0))</f>
        <v>Process based codes</v>
      </c>
      <c r="B251" s="19" t="str">
        <f>INDEX('Coding Standard'!H:H,MATCH(C251,'Coding Standard'!J:J,0))</f>
        <v>Clinical / nursing service</v>
      </c>
      <c r="C251" s="20" t="s">
        <v>1283</v>
      </c>
      <c r="D251" s="20">
        <f t="shared" si="5"/>
        <v>4</v>
      </c>
      <c r="F251" s="19"/>
      <c r="G251" s="19"/>
      <c r="H251" s="19"/>
      <c r="I251" s="19"/>
      <c r="J251" s="19"/>
    </row>
    <row r="252" spans="1:10" x14ac:dyDescent="0.25">
      <c r="A252" t="str">
        <f>INDEX('Coding Standard'!F:F,MATCH(C252,'Coding Standard'!J:J,0))</f>
        <v>Process based codes</v>
      </c>
      <c r="B252" s="19" t="str">
        <f>INDEX('Coding Standard'!H:H,MATCH(C252,'Coding Standard'!J:J,0))</f>
        <v>Clinical / nursing service</v>
      </c>
      <c r="C252" s="20" t="s">
        <v>1704</v>
      </c>
      <c r="D252" s="20">
        <f t="shared" si="5"/>
        <v>5</v>
      </c>
      <c r="F252" s="19"/>
      <c r="G252" s="19"/>
      <c r="H252" s="19"/>
      <c r="I252" s="19"/>
      <c r="J252" s="19"/>
    </row>
    <row r="253" spans="1:10" x14ac:dyDescent="0.25">
      <c r="A253" t="str">
        <f>INDEX('Coding Standard'!F:F,MATCH(C253,'Coding Standard'!J:J,0))</f>
        <v>Process based codes</v>
      </c>
      <c r="B253" s="19" t="str">
        <f>INDEX('Coding Standard'!H:H,MATCH(C253,'Coding Standard'!J:J,0))</f>
        <v>Clinical / nursing service</v>
      </c>
      <c r="C253" s="20" t="s">
        <v>1284</v>
      </c>
      <c r="D253" s="20">
        <f t="shared" si="5"/>
        <v>6</v>
      </c>
      <c r="F253" s="19"/>
      <c r="G253" s="19"/>
      <c r="H253" s="19"/>
      <c r="I253" s="19"/>
      <c r="J253" s="19"/>
    </row>
    <row r="254" spans="1:10" x14ac:dyDescent="0.25">
      <c r="A254" t="str">
        <f>INDEX('Coding Standard'!F:F,MATCH(C254,'Coding Standard'!J:J,0))</f>
        <v>Process based codes</v>
      </c>
      <c r="B254" s="19" t="str">
        <f>INDEX('Coding Standard'!H:H,MATCH(C254,'Coding Standard'!J:J,0))</f>
        <v>Clinical / nursing service</v>
      </c>
      <c r="C254" s="20" t="s">
        <v>1285</v>
      </c>
      <c r="D254" s="20">
        <f t="shared" si="5"/>
        <v>7</v>
      </c>
      <c r="F254" s="19"/>
      <c r="G254" s="19"/>
      <c r="H254" s="19"/>
      <c r="I254" s="19"/>
      <c r="J254" s="19"/>
    </row>
    <row r="255" spans="1:10" x14ac:dyDescent="0.25">
      <c r="A255" t="str">
        <f>INDEX('Coding Standard'!F:F,MATCH(C255,'Coding Standard'!J:J,0))</f>
        <v>Process based codes</v>
      </c>
      <c r="B255" s="19" t="str">
        <f>INDEX('Coding Standard'!H:H,MATCH(C255,'Coding Standard'!J:J,0))</f>
        <v>Clinical / nursing service</v>
      </c>
      <c r="C255" s="20" t="s">
        <v>1286</v>
      </c>
      <c r="D255" s="20">
        <f t="shared" si="5"/>
        <v>8</v>
      </c>
      <c r="F255" s="19"/>
      <c r="G255" s="19"/>
      <c r="H255" s="19"/>
      <c r="I255" s="19"/>
      <c r="J255" s="19"/>
    </row>
    <row r="256" spans="1:10" x14ac:dyDescent="0.25">
      <c r="A256" t="str">
        <f>INDEX('Coding Standard'!F:F,MATCH(C256,'Coding Standard'!J:J,0))</f>
        <v>Process based codes</v>
      </c>
      <c r="B256" s="19" t="str">
        <f>INDEX('Coding Standard'!H:H,MATCH(C256,'Coding Standard'!J:J,0))</f>
        <v>Clinical / nursing service</v>
      </c>
      <c r="C256" s="20" t="s">
        <v>1287</v>
      </c>
      <c r="D256" s="20">
        <f t="shared" si="5"/>
        <v>9</v>
      </c>
      <c r="F256" s="19"/>
      <c r="G256" s="19"/>
      <c r="H256" s="19"/>
      <c r="I256" s="19"/>
      <c r="J256" s="19"/>
    </row>
    <row r="257" spans="1:10" x14ac:dyDescent="0.25">
      <c r="A257" t="str">
        <f>INDEX('Coding Standard'!F:F,MATCH(C257,'Coding Standard'!J:J,0))</f>
        <v>Process based codes</v>
      </c>
      <c r="B257" s="31" t="str">
        <f>INDEX('Coding Standard'!H:H,MATCH(C257,'Coding Standard'!J:J,0))</f>
        <v>Clinical / nursing service</v>
      </c>
      <c r="C257" s="20" t="s">
        <v>1705</v>
      </c>
      <c r="D257" s="20">
        <f t="shared" si="5"/>
        <v>10</v>
      </c>
      <c r="F257" s="19"/>
      <c r="G257" s="19"/>
      <c r="H257" s="19"/>
      <c r="I257" s="19"/>
      <c r="J257" s="19"/>
    </row>
    <row r="258" spans="1:10" x14ac:dyDescent="0.25">
      <c r="A258" t="str">
        <f>INDEX('Coding Standard'!F:F,MATCH(C258,'Coding Standard'!J:J,0))</f>
        <v>Process based codes</v>
      </c>
      <c r="B258" s="19" t="str">
        <f>INDEX('Coding Standard'!H:H,MATCH(C258,'Coding Standard'!J:J,0))</f>
        <v>Invoicing / finance</v>
      </c>
      <c r="C258" s="20" t="s">
        <v>631</v>
      </c>
      <c r="D258" s="20">
        <f t="shared" si="5"/>
        <v>1</v>
      </c>
      <c r="F258" s="19"/>
      <c r="G258" s="19"/>
      <c r="H258" s="19"/>
      <c r="I258" s="19"/>
      <c r="J258" s="19"/>
    </row>
    <row r="259" spans="1:10" x14ac:dyDescent="0.25">
      <c r="A259" t="str">
        <f>INDEX('Coding Standard'!F:F,MATCH(C259,'Coding Standard'!J:J,0))</f>
        <v>Process based codes</v>
      </c>
      <c r="B259" s="19" t="str">
        <f>INDEX('Coding Standard'!H:H,MATCH(C259,'Coding Standard'!J:J,0))</f>
        <v>Invoicing / finance</v>
      </c>
      <c r="C259" s="20" t="s">
        <v>1297</v>
      </c>
      <c r="D259" s="20">
        <f t="shared" si="5"/>
        <v>2</v>
      </c>
      <c r="F259" s="19"/>
      <c r="G259" s="19"/>
      <c r="H259" s="19"/>
      <c r="I259" s="19"/>
      <c r="J259" s="19"/>
    </row>
    <row r="260" spans="1:10" x14ac:dyDescent="0.25">
      <c r="A260" t="str">
        <f>INDEX('Coding Standard'!F:F,MATCH(C260,'Coding Standard'!J:J,0))</f>
        <v>Process based codes</v>
      </c>
      <c r="B260" s="19" t="str">
        <f>INDEX('Coding Standard'!H:H,MATCH(C260,'Coding Standard'!J:J,0))</f>
        <v>Invoicing / finance</v>
      </c>
      <c r="C260" s="20" t="s">
        <v>1298</v>
      </c>
      <c r="D260" s="20">
        <f t="shared" ref="D260:D266" si="6">IF(B260&lt;&gt;B259,1,D259+1)</f>
        <v>3</v>
      </c>
      <c r="F260" s="19"/>
      <c r="G260" s="19"/>
      <c r="H260" s="19"/>
      <c r="I260" s="19"/>
      <c r="J260" s="19"/>
    </row>
    <row r="261" spans="1:10" x14ac:dyDescent="0.25">
      <c r="A261" t="str">
        <f>INDEX('Coding Standard'!F:F,MATCH(C261,'Coding Standard'!J:J,0))</f>
        <v>Process based codes</v>
      </c>
      <c r="B261" s="31" t="str">
        <f>INDEX('Coding Standard'!H:H,MATCH(C261,'Coding Standard'!J:J,0))</f>
        <v>Invoicing / finance</v>
      </c>
      <c r="C261" s="20" t="s">
        <v>1706</v>
      </c>
      <c r="D261" s="20">
        <f t="shared" si="6"/>
        <v>4</v>
      </c>
      <c r="F261" s="19"/>
      <c r="G261" s="19"/>
      <c r="H261" s="19"/>
      <c r="I261" s="19"/>
      <c r="J261" s="19"/>
    </row>
    <row r="262" spans="1:10" x14ac:dyDescent="0.25">
      <c r="A262" t="str">
        <f>INDEX('Coding Standard'!F:F,MATCH(C262,'Coding Standard'!J:J,0))</f>
        <v>Outcome based codes</v>
      </c>
      <c r="B262" s="19" t="str">
        <f>INDEX('Coding Standard'!H:H,MATCH(C262,'Coding Standard'!J:J,0))</f>
        <v>Patient safety incident</v>
      </c>
      <c r="C262" s="20" t="s">
        <v>1300</v>
      </c>
      <c r="D262" s="20">
        <f t="shared" si="6"/>
        <v>1</v>
      </c>
      <c r="F262" s="19"/>
      <c r="G262" s="19"/>
      <c r="H262" s="19"/>
      <c r="I262" s="19"/>
      <c r="J262" s="19"/>
    </row>
    <row r="263" spans="1:10" x14ac:dyDescent="0.25">
      <c r="A263" t="str">
        <f>INDEX('Coding Standard'!F:F,MATCH(C263,'Coding Standard'!J:J,0))</f>
        <v>Outcome based codes</v>
      </c>
      <c r="B263" s="19" t="str">
        <f>INDEX('Coding Standard'!H:H,MATCH(C263,'Coding Standard'!J:J,0))</f>
        <v>Patient safety incident</v>
      </c>
      <c r="C263" s="20" t="s">
        <v>1304</v>
      </c>
      <c r="D263" s="20">
        <f t="shared" si="6"/>
        <v>2</v>
      </c>
      <c r="F263" s="19"/>
      <c r="G263" s="19"/>
      <c r="H263" s="19"/>
      <c r="I263" s="19"/>
      <c r="J263" s="19"/>
    </row>
    <row r="264" spans="1:10" x14ac:dyDescent="0.25">
      <c r="A264" t="str">
        <f>INDEX('Coding Standard'!F:F,MATCH(C264,'Coding Standard'!J:J,0))</f>
        <v>Outcome based codes</v>
      </c>
      <c r="B264" s="19" t="str">
        <f>INDEX('Coding Standard'!H:H,MATCH(C264,'Coding Standard'!J:J,0))</f>
        <v>Patient safety incident</v>
      </c>
      <c r="C264" s="20" t="s">
        <v>1318</v>
      </c>
      <c r="D264" s="20">
        <f t="shared" si="6"/>
        <v>3</v>
      </c>
      <c r="F264" s="19"/>
      <c r="G264" s="19"/>
      <c r="H264" s="19"/>
      <c r="I264" s="19"/>
      <c r="J264" s="19"/>
    </row>
    <row r="265" spans="1:10" x14ac:dyDescent="0.25">
      <c r="A265" t="str">
        <f>INDEX('Coding Standard'!F:F,MATCH(C265,'Coding Standard'!J:J,0))</f>
        <v>Outcome based codes</v>
      </c>
      <c r="B265" s="19" t="str">
        <f>INDEX('Coding Standard'!H:H,MATCH(C265,'Coding Standard'!J:J,0))</f>
        <v>Patient safety incident</v>
      </c>
      <c r="C265" s="20" t="s">
        <v>1329</v>
      </c>
      <c r="D265" s="20">
        <f t="shared" si="6"/>
        <v>4</v>
      </c>
      <c r="F265" s="19"/>
      <c r="G265" s="19"/>
      <c r="H265" s="19"/>
      <c r="I265" s="19"/>
      <c r="J265" s="19"/>
    </row>
    <row r="266" spans="1:10" x14ac:dyDescent="0.25">
      <c r="A266" t="str">
        <f>INDEX('Coding Standard'!F:F,MATCH(C266,'Coding Standard'!J:J,0))</f>
        <v>Outcome based codes</v>
      </c>
      <c r="B266" s="19" t="str">
        <f>INDEX('Coding Standard'!H:H,MATCH(C266,'Coding Standard'!J:J,0))</f>
        <v>Patient safety incident</v>
      </c>
      <c r="C266" s="20" t="s">
        <v>1331</v>
      </c>
      <c r="D266" s="20">
        <f t="shared" si="6"/>
        <v>5</v>
      </c>
      <c r="F266" s="19"/>
      <c r="G266" s="19"/>
      <c r="H266" s="19"/>
      <c r="I266" s="19"/>
      <c r="J266" s="19"/>
    </row>
    <row r="267" spans="1:10" x14ac:dyDescent="0.25">
      <c r="A267" t="e">
        <f>INDEX('Coding Standard'!F:F,MATCH(C267,'Coding Standard'!J:J,0))</f>
        <v>#N/A</v>
      </c>
      <c r="B267" s="19" t="e">
        <f>INDEX('Coding Standard'!H:H,MATCH(C267,'Coding Standard'!J:J,0))</f>
        <v>#N/A</v>
      </c>
      <c r="C267" s="20" t="s">
        <v>1348</v>
      </c>
      <c r="D267" s="20" t="e">
        <f>IF(B267&lt;&gt;B266,1,D266+1)</f>
        <v>#N/A</v>
      </c>
      <c r="F267" s="19"/>
      <c r="G267" s="19"/>
      <c r="H267" s="19"/>
      <c r="I267" s="19"/>
      <c r="J267" s="19"/>
    </row>
    <row r="268" spans="1:10" x14ac:dyDescent="0.25">
      <c r="A268" t="e">
        <f>INDEX('Coding Standard'!F:F,MATCH(C268,'Coding Standard'!J:J,0))</f>
        <v>#N/A</v>
      </c>
      <c r="B268" s="19" t="e">
        <f>INDEX('Coding Standard'!H:H,MATCH(C268,'Coding Standard'!J:J,0))</f>
        <v>#N/A</v>
      </c>
      <c r="C268" s="20" t="s">
        <v>1350</v>
      </c>
      <c r="D268" s="20" t="e">
        <f>IF(B268&lt;&gt;B267,1,D267+1)</f>
        <v>#N/A</v>
      </c>
      <c r="F268" s="19"/>
      <c r="G268" s="19"/>
      <c r="H268" s="19"/>
      <c r="I268" s="19"/>
      <c r="J268" s="19"/>
    </row>
    <row r="269" spans="1:10" x14ac:dyDescent="0.25">
      <c r="A269" t="str">
        <f>INDEX('Coding Standard'!F:F,MATCH(C269,'Coding Standard'!J:J,0))</f>
        <v>Outcome based codes</v>
      </c>
      <c r="B269" s="19" t="str">
        <f>INDEX('Coding Standard'!H:H,MATCH(C269,'Coding Standard'!J:J,0))</f>
        <v>Adverse drug reaction / adverse drug event incident</v>
      </c>
      <c r="C269" s="20" t="s">
        <v>1352</v>
      </c>
      <c r="D269" s="20" t="e">
        <f>IF(B269&lt;&gt;B268,1,D268+1)</f>
        <v>#N/A</v>
      </c>
      <c r="F269" s="19"/>
      <c r="G269" s="19"/>
      <c r="H269" s="19"/>
      <c r="I269" s="19"/>
      <c r="J269" s="19"/>
    </row>
    <row r="270" spans="1:10" x14ac:dyDescent="0.25">
      <c r="A270" t="e">
        <f>INDEX('Coding Standard'!F:F,MATCH(C270,'Coding Standard'!J:J,0))</f>
        <v>#N/A</v>
      </c>
      <c r="B270" s="19" t="e">
        <f>INDEX('Coding Standard'!H:H,MATCH(C270,'Coding Standard'!J:J,0))</f>
        <v>#N/A</v>
      </c>
      <c r="C270" s="20" t="s">
        <v>1357</v>
      </c>
      <c r="D270" s="20" t="e">
        <f>IF(B270&lt;&gt;B269,1,D269+1)</f>
        <v>#N/A</v>
      </c>
      <c r="F270" s="19"/>
      <c r="G270" s="19"/>
      <c r="H270" s="19"/>
      <c r="I270" s="19"/>
      <c r="J270" s="19"/>
    </row>
    <row r="271" spans="1:10" x14ac:dyDescent="0.25">
      <c r="A271" t="e">
        <f>INDEX('Coding Standard'!F:F,MATCH(C271,'Coding Standard'!J:J,0))</f>
        <v>#N/A</v>
      </c>
      <c r="B271" s="19" t="e">
        <f>INDEX('Coding Standard'!H:H,MATCH(C271,'Coding Standard'!J:J,0))</f>
        <v>#N/A</v>
      </c>
      <c r="C271" s="20" t="s">
        <v>1358</v>
      </c>
      <c r="D271" s="20" t="e">
        <f t="shared" ref="D271:D324" si="7">IF(B271&lt;&gt;B270,1,D270+1)</f>
        <v>#N/A</v>
      </c>
      <c r="F271" s="19"/>
      <c r="G271" s="19"/>
      <c r="H271" s="19"/>
      <c r="I271" s="19"/>
      <c r="J271" s="19"/>
    </row>
    <row r="272" spans="1:10" x14ac:dyDescent="0.25">
      <c r="A272" t="e">
        <f>INDEX('Coding Standard'!F:F,MATCH(C272,'Coding Standard'!J:J,0))</f>
        <v>#N/A</v>
      </c>
      <c r="B272" s="19" t="e">
        <f>INDEX('Coding Standard'!H:H,MATCH(C272,'Coding Standard'!J:J,0))</f>
        <v>#N/A</v>
      </c>
      <c r="C272" s="20" t="s">
        <v>1359</v>
      </c>
      <c r="D272" s="20" t="e">
        <f t="shared" si="7"/>
        <v>#N/A</v>
      </c>
      <c r="F272" s="19"/>
      <c r="G272" s="19"/>
      <c r="H272" s="19"/>
      <c r="I272" s="19"/>
      <c r="J272" s="19"/>
    </row>
    <row r="273" spans="1:10" x14ac:dyDescent="0.25">
      <c r="A273" t="e">
        <f>INDEX('Coding Standard'!F:F,MATCH(C273,'Coding Standard'!J:J,0))</f>
        <v>#N/A</v>
      </c>
      <c r="B273" s="19" t="e">
        <f>INDEX('Coding Standard'!H:H,MATCH(C273,'Coding Standard'!J:J,0))</f>
        <v>#N/A</v>
      </c>
      <c r="C273" s="20" t="s">
        <v>782</v>
      </c>
      <c r="D273" s="20" t="e">
        <f t="shared" si="7"/>
        <v>#N/A</v>
      </c>
      <c r="F273" s="19"/>
      <c r="G273" s="19"/>
      <c r="H273" s="19"/>
      <c r="I273" s="19"/>
      <c r="J273" s="19"/>
    </row>
    <row r="274" spans="1:10" x14ac:dyDescent="0.25">
      <c r="A274" t="e">
        <f>INDEX('Coding Standard'!F:F,MATCH(C274,'Coding Standard'!J:J,0))</f>
        <v>#N/A</v>
      </c>
      <c r="B274" s="19" t="e">
        <f>INDEX('Coding Standard'!H:H,MATCH(C274,'Coding Standard'!J:J,0))</f>
        <v>#N/A</v>
      </c>
      <c r="C274" s="20" t="s">
        <v>1361</v>
      </c>
      <c r="D274" s="20" t="e">
        <f t="shared" si="7"/>
        <v>#N/A</v>
      </c>
      <c r="F274" s="19"/>
      <c r="G274" s="19"/>
      <c r="H274" s="19"/>
      <c r="I274" s="19"/>
      <c r="J274" s="19"/>
    </row>
    <row r="275" spans="1:10" x14ac:dyDescent="0.25">
      <c r="A275" t="e">
        <f>INDEX('Coding Standard'!F:F,MATCH(C275,'Coding Standard'!J:J,0))</f>
        <v>#N/A</v>
      </c>
      <c r="B275" s="19" t="e">
        <f>INDEX('Coding Standard'!H:H,MATCH(C275,'Coding Standard'!J:J,0))</f>
        <v>#N/A</v>
      </c>
      <c r="C275" s="20" t="s">
        <v>1362</v>
      </c>
      <c r="D275" s="20" t="e">
        <f t="shared" si="7"/>
        <v>#N/A</v>
      </c>
      <c r="F275" s="19"/>
      <c r="G275" s="19"/>
      <c r="H275" s="19"/>
      <c r="I275" s="19"/>
      <c r="J275" s="19"/>
    </row>
    <row r="276" spans="1:10" x14ac:dyDescent="0.25">
      <c r="A276" t="e">
        <f>INDEX('Coding Standard'!F:F,MATCH(C276,'Coding Standard'!J:J,0))</f>
        <v>#N/A</v>
      </c>
      <c r="B276" s="19" t="e">
        <f>INDEX('Coding Standard'!H:H,MATCH(C276,'Coding Standard'!J:J,0))</f>
        <v>#N/A</v>
      </c>
      <c r="C276" s="20" t="s">
        <v>1363</v>
      </c>
      <c r="D276" s="20" t="e">
        <f t="shared" si="7"/>
        <v>#N/A</v>
      </c>
      <c r="F276" s="19"/>
      <c r="G276" s="19"/>
      <c r="H276" s="19"/>
      <c r="I276" s="19"/>
      <c r="J276" s="19"/>
    </row>
    <row r="277" spans="1:10" x14ac:dyDescent="0.25">
      <c r="A277" t="e">
        <f>INDEX('Coding Standard'!F:F,MATCH(C277,'Coding Standard'!J:J,0))</f>
        <v>#N/A</v>
      </c>
      <c r="B277" s="19" t="e">
        <f>INDEX('Coding Standard'!H:H,MATCH(C277,'Coding Standard'!J:J,0))</f>
        <v>#N/A</v>
      </c>
      <c r="C277" s="20" t="s">
        <v>1364</v>
      </c>
      <c r="D277" s="20" t="e">
        <f t="shared" si="7"/>
        <v>#N/A</v>
      </c>
      <c r="F277" s="19"/>
      <c r="G277" s="19"/>
      <c r="H277" s="19"/>
      <c r="I277" s="19"/>
      <c r="J277" s="19"/>
    </row>
    <row r="278" spans="1:10" x14ac:dyDescent="0.25">
      <c r="A278" t="e">
        <f>INDEX('Coding Standard'!F:F,MATCH(C278,'Coding Standard'!J:J,0))</f>
        <v>#N/A</v>
      </c>
      <c r="B278" s="19" t="e">
        <f>INDEX('Coding Standard'!H:H,MATCH(C278,'Coding Standard'!J:J,0))</f>
        <v>#N/A</v>
      </c>
      <c r="C278" s="20" t="s">
        <v>66</v>
      </c>
      <c r="D278" s="20" t="e">
        <f t="shared" si="7"/>
        <v>#N/A</v>
      </c>
      <c r="F278" s="19"/>
      <c r="G278" s="19"/>
      <c r="H278" s="19"/>
      <c r="I278" s="19"/>
      <c r="J278" s="19"/>
    </row>
    <row r="279" spans="1:10" x14ac:dyDescent="0.25">
      <c r="A279" t="e">
        <f>INDEX('Coding Standard'!F:F,MATCH(C279,'Coding Standard'!J:J,0))</f>
        <v>#N/A</v>
      </c>
      <c r="B279" s="19" t="e">
        <f>INDEX('Coding Standard'!H:H,MATCH(C279,'Coding Standard'!J:J,0))</f>
        <v>#N/A</v>
      </c>
      <c r="C279" s="20" t="s">
        <v>1370</v>
      </c>
      <c r="D279" s="20" t="e">
        <f t="shared" si="7"/>
        <v>#N/A</v>
      </c>
      <c r="F279" s="19"/>
      <c r="G279" s="19"/>
      <c r="H279" s="19"/>
      <c r="I279" s="19"/>
      <c r="J279" s="19"/>
    </row>
    <row r="280" spans="1:10" x14ac:dyDescent="0.25">
      <c r="A280" t="e">
        <f>INDEX('Coding Standard'!F:F,MATCH(C280,'Coding Standard'!J:J,0))</f>
        <v>#N/A</v>
      </c>
      <c r="B280" s="19" t="e">
        <f>INDEX('Coding Standard'!H:H,MATCH(C280,'Coding Standard'!J:J,0))</f>
        <v>#N/A</v>
      </c>
      <c r="C280" s="20" t="s">
        <v>1371</v>
      </c>
      <c r="D280" s="20" t="e">
        <f t="shared" si="7"/>
        <v>#N/A</v>
      </c>
      <c r="F280" s="19"/>
      <c r="G280" s="19"/>
      <c r="H280" s="19"/>
      <c r="I280" s="19"/>
      <c r="J280" s="19"/>
    </row>
    <row r="281" spans="1:10" x14ac:dyDescent="0.25">
      <c r="A281" t="e">
        <f>INDEX('Coding Standard'!F:F,MATCH(C281,'Coding Standard'!J:J,0))</f>
        <v>#N/A</v>
      </c>
      <c r="B281" s="19" t="e">
        <f>INDEX('Coding Standard'!H:H,MATCH(C281,'Coding Standard'!J:J,0))</f>
        <v>#N/A</v>
      </c>
      <c r="C281" s="20" t="s">
        <v>1529</v>
      </c>
      <c r="D281" s="20" t="e">
        <f t="shared" si="7"/>
        <v>#N/A</v>
      </c>
      <c r="F281" s="19"/>
      <c r="G281" s="19"/>
      <c r="H281" s="19"/>
      <c r="I281" s="19"/>
      <c r="J281" s="19"/>
    </row>
    <row r="282" spans="1:10" x14ac:dyDescent="0.25">
      <c r="A282" t="e">
        <f>INDEX('Coding Standard'!F:F,MATCH(C282,'Coding Standard'!J:J,0))</f>
        <v>#N/A</v>
      </c>
      <c r="B282" s="19" t="e">
        <f>INDEX('Coding Standard'!H:H,MATCH(C282,'Coding Standard'!J:J,0))</f>
        <v>#N/A</v>
      </c>
      <c r="C282" s="20" t="s">
        <v>1374</v>
      </c>
      <c r="D282" s="20" t="e">
        <f t="shared" si="7"/>
        <v>#N/A</v>
      </c>
      <c r="F282" s="19"/>
      <c r="G282" s="19"/>
      <c r="H282" s="19"/>
      <c r="I282" s="19"/>
      <c r="J282" s="19"/>
    </row>
    <row r="283" spans="1:10" x14ac:dyDescent="0.25">
      <c r="A283" t="e">
        <f>INDEX('Coding Standard'!F:F,MATCH(C283,'Coding Standard'!J:J,0))</f>
        <v>#N/A</v>
      </c>
      <c r="B283" s="19" t="e">
        <f>INDEX('Coding Standard'!H:H,MATCH(C283,'Coding Standard'!J:J,0))</f>
        <v>#N/A</v>
      </c>
      <c r="C283" s="20" t="s">
        <v>1375</v>
      </c>
      <c r="D283" s="20" t="e">
        <f t="shared" si="7"/>
        <v>#N/A</v>
      </c>
      <c r="F283" s="19"/>
      <c r="G283" s="19"/>
      <c r="H283" s="19"/>
      <c r="I283" s="19"/>
      <c r="J283" s="19"/>
    </row>
    <row r="284" spans="1:10" x14ac:dyDescent="0.25">
      <c r="A284" t="e">
        <f>INDEX('Coding Standard'!F:F,MATCH(C284,'Coding Standard'!J:J,0))</f>
        <v>#N/A</v>
      </c>
      <c r="B284" s="19" t="e">
        <f>INDEX('Coding Standard'!H:H,MATCH(C284,'Coding Standard'!J:J,0))</f>
        <v>#N/A</v>
      </c>
      <c r="C284" s="20" t="s">
        <v>1387</v>
      </c>
      <c r="D284" s="20" t="e">
        <f t="shared" si="7"/>
        <v>#N/A</v>
      </c>
      <c r="F284" s="19"/>
      <c r="G284" s="19"/>
      <c r="H284" s="19"/>
      <c r="I284" s="19"/>
      <c r="J284" s="19"/>
    </row>
    <row r="285" spans="1:10" x14ac:dyDescent="0.25">
      <c r="A285" t="e">
        <f>INDEX('Coding Standard'!F:F,MATCH(C285,'Coding Standard'!J:J,0))</f>
        <v>#N/A</v>
      </c>
      <c r="B285" s="19" t="e">
        <f>INDEX('Coding Standard'!H:H,MATCH(C285,'Coding Standard'!J:J,0))</f>
        <v>#N/A</v>
      </c>
      <c r="C285" s="20" t="s">
        <v>1391</v>
      </c>
      <c r="D285" s="20" t="e">
        <f t="shared" si="7"/>
        <v>#N/A</v>
      </c>
      <c r="F285" s="19"/>
      <c r="G285" s="19"/>
      <c r="H285" s="19"/>
      <c r="I285" s="19"/>
      <c r="J285" s="19"/>
    </row>
    <row r="286" spans="1:10" x14ac:dyDescent="0.25">
      <c r="A286" t="e">
        <f>INDEX('Coding Standard'!F:F,MATCH(C286,'Coding Standard'!J:J,0))</f>
        <v>#N/A</v>
      </c>
      <c r="B286" s="19" t="e">
        <f>INDEX('Coding Standard'!H:H,MATCH(C286,'Coding Standard'!J:J,0))</f>
        <v>#N/A</v>
      </c>
      <c r="C286" s="20" t="s">
        <v>1394</v>
      </c>
      <c r="D286" s="20" t="e">
        <f t="shared" si="7"/>
        <v>#N/A</v>
      </c>
      <c r="F286" s="19"/>
      <c r="G286" s="19"/>
      <c r="H286" s="19"/>
      <c r="I286" s="19"/>
      <c r="J286" s="19"/>
    </row>
    <row r="287" spans="1:10" x14ac:dyDescent="0.25">
      <c r="A287" t="e">
        <f>INDEX('Coding Standard'!F:F,MATCH(C287,'Coding Standard'!J:J,0))</f>
        <v>#N/A</v>
      </c>
      <c r="B287" s="19" t="e">
        <f>INDEX('Coding Standard'!H:H,MATCH(C287,'Coding Standard'!J:J,0))</f>
        <v>#N/A</v>
      </c>
      <c r="C287" s="20" t="s">
        <v>1397</v>
      </c>
      <c r="D287" s="20" t="e">
        <f t="shared" si="7"/>
        <v>#N/A</v>
      </c>
      <c r="F287" s="19"/>
      <c r="G287" s="19"/>
      <c r="H287" s="19"/>
      <c r="I287" s="19"/>
      <c r="J287" s="19"/>
    </row>
    <row r="288" spans="1:10" x14ac:dyDescent="0.25">
      <c r="A288" t="e">
        <f>INDEX('Coding Standard'!F:F,MATCH(C288,'Coding Standard'!J:J,0))</f>
        <v>#N/A</v>
      </c>
      <c r="B288" s="19" t="e">
        <f>INDEX('Coding Standard'!H:H,MATCH(C288,'Coding Standard'!J:J,0))</f>
        <v>#N/A</v>
      </c>
      <c r="C288" s="20" t="s">
        <v>1411</v>
      </c>
      <c r="D288" s="20" t="e">
        <f t="shared" si="7"/>
        <v>#N/A</v>
      </c>
      <c r="F288" s="19"/>
      <c r="G288" s="19"/>
      <c r="H288" s="19"/>
      <c r="I288" s="19"/>
      <c r="J288" s="19"/>
    </row>
    <row r="289" spans="1:10" x14ac:dyDescent="0.25">
      <c r="A289" t="e">
        <f>INDEX('Coding Standard'!F:F,MATCH(C289,'Coding Standard'!J:J,0))</f>
        <v>#N/A</v>
      </c>
      <c r="B289" s="19" t="e">
        <f>INDEX('Coding Standard'!H:H,MATCH(C289,'Coding Standard'!J:J,0))</f>
        <v>#N/A</v>
      </c>
      <c r="C289" s="20" t="s">
        <v>1418</v>
      </c>
      <c r="D289" s="20" t="e">
        <f t="shared" si="7"/>
        <v>#N/A</v>
      </c>
      <c r="F289" s="19"/>
      <c r="G289" s="19"/>
      <c r="H289" s="19"/>
      <c r="I289" s="19"/>
      <c r="J289" s="19"/>
    </row>
    <row r="290" spans="1:10" x14ac:dyDescent="0.25">
      <c r="A290" t="e">
        <f>INDEX('Coding Standard'!F:F,MATCH(C290,'Coding Standard'!J:J,0))</f>
        <v>#N/A</v>
      </c>
      <c r="B290" s="19" t="e">
        <f>INDEX('Coding Standard'!H:H,MATCH(C290,'Coding Standard'!J:J,0))</f>
        <v>#N/A</v>
      </c>
      <c r="C290" s="20" t="s">
        <v>1419</v>
      </c>
      <c r="D290" s="20" t="e">
        <f t="shared" si="7"/>
        <v>#N/A</v>
      </c>
      <c r="F290" s="19"/>
      <c r="G290" s="19"/>
      <c r="H290" s="19"/>
      <c r="I290" s="19"/>
      <c r="J290" s="19"/>
    </row>
    <row r="291" spans="1:10" x14ac:dyDescent="0.25">
      <c r="A291" t="str">
        <f>INDEX('Coding Standard'!F:F,MATCH(C291,'Coding Standard'!J:J,0))</f>
        <v>Root cause codes</v>
      </c>
      <c r="B291" s="19" t="str">
        <f>INDEX('Coding Standard'!H:H,MATCH(C291,'Coding Standard'!J:J,0))</f>
        <v>Work and environment factors</v>
      </c>
      <c r="C291" s="20" t="s">
        <v>1422</v>
      </c>
      <c r="D291" s="20" t="e">
        <f t="shared" si="7"/>
        <v>#N/A</v>
      </c>
      <c r="F291" s="19"/>
      <c r="G291" s="19"/>
      <c r="H291" s="19"/>
      <c r="I291" s="19"/>
      <c r="J291" s="19"/>
    </row>
    <row r="292" spans="1:10" x14ac:dyDescent="0.25">
      <c r="A292" t="str">
        <f>INDEX('Coding Standard'!F:F,MATCH(C292,'Coding Standard'!J:J,0))</f>
        <v>Root cause codes</v>
      </c>
      <c r="B292" s="19" t="str">
        <f>INDEX('Coding Standard'!H:H,MATCH(C292,'Coding Standard'!J:J,0))</f>
        <v>Work and environment factors</v>
      </c>
      <c r="C292" s="20" t="s">
        <v>1423</v>
      </c>
      <c r="D292" s="20" t="e">
        <f t="shared" si="7"/>
        <v>#N/A</v>
      </c>
      <c r="F292" s="19"/>
      <c r="G292" s="19"/>
      <c r="H292" s="19"/>
      <c r="I292" s="19"/>
      <c r="J292" s="19"/>
    </row>
    <row r="293" spans="1:10" x14ac:dyDescent="0.25">
      <c r="A293" t="str">
        <f>INDEX('Coding Standard'!F:F,MATCH(C293,'Coding Standard'!J:J,0))</f>
        <v>Root cause codes</v>
      </c>
      <c r="B293" s="19" t="str">
        <f>INDEX('Coding Standard'!H:H,MATCH(C293,'Coding Standard'!J:J,0))</f>
        <v>Work and environment factors</v>
      </c>
      <c r="C293" s="20" t="s">
        <v>1424</v>
      </c>
      <c r="D293" s="20" t="e">
        <f t="shared" si="7"/>
        <v>#N/A</v>
      </c>
      <c r="F293" s="19"/>
      <c r="G293" s="19"/>
      <c r="H293" s="19"/>
      <c r="I293" s="19"/>
      <c r="J293" s="19"/>
    </row>
    <row r="294" spans="1:10" x14ac:dyDescent="0.25">
      <c r="A294" t="str">
        <f>INDEX('Coding Standard'!F:F,MATCH(C294,'Coding Standard'!J:J,0))</f>
        <v>Root cause codes</v>
      </c>
      <c r="B294" s="19" t="str">
        <f>INDEX('Coding Standard'!H:H,MATCH(C294,'Coding Standard'!J:J,0))</f>
        <v>Work and environment factors</v>
      </c>
      <c r="C294" s="20" t="s">
        <v>1425</v>
      </c>
      <c r="D294" s="20" t="e">
        <f t="shared" si="7"/>
        <v>#N/A</v>
      </c>
      <c r="F294" s="19"/>
      <c r="G294" s="19"/>
      <c r="H294" s="19"/>
      <c r="I294" s="19"/>
      <c r="J294" s="19"/>
    </row>
    <row r="295" spans="1:10" x14ac:dyDescent="0.25">
      <c r="A295" t="str">
        <f>INDEX('Coding Standard'!F:F,MATCH(C295,'Coding Standard'!J:J,0))</f>
        <v>Root cause codes</v>
      </c>
      <c r="B295" s="19" t="str">
        <f>INDEX('Coding Standard'!H:H,MATCH(C295,'Coding Standard'!J:J,0))</f>
        <v>Work and environment factors</v>
      </c>
      <c r="C295" s="20" t="s">
        <v>1426</v>
      </c>
      <c r="D295" s="20" t="e">
        <f t="shared" si="7"/>
        <v>#N/A</v>
      </c>
      <c r="F295" s="19"/>
      <c r="G295" s="19"/>
      <c r="H295" s="19"/>
      <c r="I295" s="19"/>
      <c r="J295" s="19"/>
    </row>
    <row r="296" spans="1:10" x14ac:dyDescent="0.25">
      <c r="A296" t="str">
        <f>INDEX('Coding Standard'!F:F,MATCH(C296,'Coding Standard'!J:J,0))</f>
        <v>Root cause codes</v>
      </c>
      <c r="B296" s="19" t="str">
        <f>INDEX('Coding Standard'!H:H,MATCH(C296,'Coding Standard'!J:J,0))</f>
        <v>Equipment and resource factors</v>
      </c>
      <c r="C296" s="20" t="s">
        <v>1428</v>
      </c>
      <c r="D296" s="20">
        <f t="shared" si="7"/>
        <v>1</v>
      </c>
      <c r="F296" s="19"/>
      <c r="G296" s="19"/>
      <c r="H296" s="19"/>
      <c r="I296" s="19"/>
      <c r="J296" s="19"/>
    </row>
    <row r="297" spans="1:10" x14ac:dyDescent="0.25">
      <c r="A297" t="str">
        <f>INDEX('Coding Standard'!F:F,MATCH(C297,'Coding Standard'!J:J,0))</f>
        <v>Root cause codes</v>
      </c>
      <c r="B297" s="19" t="str">
        <f>INDEX('Coding Standard'!H:H,MATCH(C297,'Coding Standard'!J:J,0))</f>
        <v>Equipment and resource factors</v>
      </c>
      <c r="C297" s="20" t="s">
        <v>1429</v>
      </c>
      <c r="D297" s="20">
        <f t="shared" si="7"/>
        <v>2</v>
      </c>
      <c r="F297" s="19"/>
      <c r="G297" s="19"/>
      <c r="H297" s="19"/>
      <c r="I297" s="19"/>
      <c r="J297" s="19"/>
    </row>
    <row r="298" spans="1:10" x14ac:dyDescent="0.25">
      <c r="A298" t="str">
        <f>INDEX('Coding Standard'!F:F,MATCH(C298,'Coding Standard'!J:J,0))</f>
        <v>Root cause codes</v>
      </c>
      <c r="B298" s="19" t="str">
        <f>INDEX('Coding Standard'!H:H,MATCH(C298,'Coding Standard'!J:J,0))</f>
        <v>Equipment and resource factors</v>
      </c>
      <c r="C298" s="20" t="s">
        <v>1430</v>
      </c>
      <c r="D298" s="20">
        <f t="shared" si="7"/>
        <v>3</v>
      </c>
      <c r="F298" s="19"/>
      <c r="G298" s="19"/>
      <c r="H298" s="19"/>
      <c r="I298" s="19"/>
      <c r="J298" s="19"/>
    </row>
    <row r="299" spans="1:10" x14ac:dyDescent="0.25">
      <c r="A299" t="str">
        <f>INDEX('Coding Standard'!F:F,MATCH(C299,'Coding Standard'!J:J,0))</f>
        <v>Root cause codes</v>
      </c>
      <c r="B299" s="19" t="str">
        <f>INDEX('Coding Standard'!H:H,MATCH(C299,'Coding Standard'!J:J,0))</f>
        <v>Equipment and resource factors</v>
      </c>
      <c r="C299" s="20" t="s">
        <v>1431</v>
      </c>
      <c r="D299" s="20">
        <f t="shared" si="7"/>
        <v>4</v>
      </c>
      <c r="F299" s="19"/>
      <c r="G299" s="19"/>
      <c r="H299" s="19"/>
      <c r="I299" s="19"/>
      <c r="J299" s="19"/>
    </row>
    <row r="300" spans="1:10" x14ac:dyDescent="0.25">
      <c r="A300" t="str">
        <f>INDEX('Coding Standard'!F:F,MATCH(C300,'Coding Standard'!J:J,0))</f>
        <v>Root cause codes</v>
      </c>
      <c r="B300" s="19" t="str">
        <f>INDEX('Coding Standard'!H:H,MATCH(C300,'Coding Standard'!J:J,0))</f>
        <v>Equipment and resource factors</v>
      </c>
      <c r="C300" s="20" t="s">
        <v>1432</v>
      </c>
      <c r="D300" s="20">
        <f t="shared" si="7"/>
        <v>5</v>
      </c>
      <c r="F300" s="19"/>
      <c r="G300" s="19"/>
      <c r="H300" s="19"/>
      <c r="I300" s="19"/>
      <c r="J300" s="19"/>
    </row>
    <row r="301" spans="1:10" x14ac:dyDescent="0.25">
      <c r="A301" t="str">
        <f>INDEX('Coding Standard'!F:F,MATCH(C301,'Coding Standard'!J:J,0))</f>
        <v>Root cause codes</v>
      </c>
      <c r="B301" s="19" t="str">
        <f>INDEX('Coding Standard'!H:H,MATCH(C301,'Coding Standard'!J:J,0))</f>
        <v>Equipment and resource factors</v>
      </c>
      <c r="C301" s="20" t="s">
        <v>1433</v>
      </c>
      <c r="D301" s="20">
        <f t="shared" si="7"/>
        <v>6</v>
      </c>
      <c r="F301" s="19"/>
      <c r="G301" s="19"/>
      <c r="H301" s="19"/>
      <c r="I301" s="19"/>
      <c r="J301" s="19"/>
    </row>
    <row r="302" spans="1:10" x14ac:dyDescent="0.25">
      <c r="A302" t="str">
        <f>INDEX('Coding Standard'!F:F,MATCH(C302,'Coding Standard'!J:J,0))</f>
        <v>Root cause codes</v>
      </c>
      <c r="B302" s="19" t="str">
        <f>INDEX('Coding Standard'!H:H,MATCH(C302,'Coding Standard'!J:J,0))</f>
        <v>Equipment and resource factors</v>
      </c>
      <c r="C302" s="20" t="s">
        <v>1434</v>
      </c>
      <c r="D302" s="20">
        <f t="shared" si="7"/>
        <v>7</v>
      </c>
      <c r="F302" s="19"/>
      <c r="G302" s="19"/>
      <c r="H302" s="19"/>
      <c r="I302" s="19"/>
      <c r="J302" s="19"/>
    </row>
    <row r="303" spans="1:10" x14ac:dyDescent="0.25">
      <c r="A303" t="str">
        <f>INDEX('Coding Standard'!F:F,MATCH(C303,'Coding Standard'!J:J,0))</f>
        <v>Root cause codes</v>
      </c>
      <c r="B303" s="19" t="str">
        <f>INDEX('Coding Standard'!H:H,MATCH(C303,'Coding Standard'!J:J,0))</f>
        <v>Equipment and resource factors</v>
      </c>
      <c r="C303" s="20" t="s">
        <v>1435</v>
      </c>
      <c r="D303" s="20">
        <f t="shared" si="7"/>
        <v>8</v>
      </c>
      <c r="F303" s="19"/>
      <c r="G303" s="19"/>
      <c r="H303" s="19"/>
      <c r="I303" s="19"/>
      <c r="J303" s="19"/>
    </row>
    <row r="304" spans="1:10" x14ac:dyDescent="0.25">
      <c r="A304" t="str">
        <f>INDEX('Coding Standard'!F:F,MATCH(C304,'Coding Standard'!J:J,0))</f>
        <v>Root cause codes</v>
      </c>
      <c r="B304" s="19" t="str">
        <f>INDEX('Coding Standard'!H:H,MATCH(C304,'Coding Standard'!J:J,0))</f>
        <v>Equipment and resource factors</v>
      </c>
      <c r="C304" s="20" t="s">
        <v>1436</v>
      </c>
      <c r="D304" s="20">
        <f t="shared" si="7"/>
        <v>9</v>
      </c>
      <c r="F304" s="19"/>
      <c r="G304" s="19"/>
      <c r="H304" s="19"/>
      <c r="I304" s="19"/>
      <c r="J304" s="19"/>
    </row>
    <row r="305" spans="1:10" x14ac:dyDescent="0.25">
      <c r="A305" t="str">
        <f>INDEX('Coding Standard'!F:F,MATCH(C305,'Coding Standard'!J:J,0))</f>
        <v>Root cause codes</v>
      </c>
      <c r="B305" s="19" t="str">
        <f>INDEX('Coding Standard'!H:H,MATCH(C305,'Coding Standard'!J:J,0))</f>
        <v>Equipment and resource factors</v>
      </c>
      <c r="C305" s="20" t="s">
        <v>1437</v>
      </c>
      <c r="D305" s="20">
        <f t="shared" si="7"/>
        <v>10</v>
      </c>
      <c r="F305" s="19"/>
      <c r="G305" s="19"/>
      <c r="H305" s="19"/>
      <c r="I305" s="19"/>
      <c r="J305" s="19"/>
    </row>
    <row r="306" spans="1:10" x14ac:dyDescent="0.25">
      <c r="A306" t="str">
        <f>INDEX('Coding Standard'!F:F,MATCH(C306,'Coding Standard'!J:J,0))</f>
        <v>Root cause codes</v>
      </c>
      <c r="B306" s="19" t="str">
        <f>INDEX('Coding Standard'!H:H,MATCH(C306,'Coding Standard'!J:J,0))</f>
        <v>Medicine or medical device triggers</v>
      </c>
      <c r="C306" s="20" t="s">
        <v>1439</v>
      </c>
      <c r="D306" s="20">
        <f t="shared" si="7"/>
        <v>1</v>
      </c>
      <c r="F306" s="19"/>
      <c r="G306" s="19"/>
      <c r="H306" s="19"/>
      <c r="I306" s="19"/>
      <c r="J306" s="19"/>
    </row>
    <row r="307" spans="1:10" x14ac:dyDescent="0.25">
      <c r="A307" t="str">
        <f>INDEX('Coding Standard'!F:F,MATCH(C307,'Coding Standard'!J:J,0))</f>
        <v>Root cause codes</v>
      </c>
      <c r="B307" s="19" t="str">
        <f>INDEX('Coding Standard'!H:H,MATCH(C307,'Coding Standard'!J:J,0))</f>
        <v>Medicine or medical device triggers</v>
      </c>
      <c r="C307" s="20" t="s">
        <v>1440</v>
      </c>
      <c r="D307" s="20">
        <f t="shared" si="7"/>
        <v>2</v>
      </c>
      <c r="F307" s="19"/>
      <c r="G307" s="19"/>
      <c r="H307" s="19"/>
      <c r="I307" s="19"/>
      <c r="J307" s="19"/>
    </row>
    <row r="308" spans="1:10" x14ac:dyDescent="0.25">
      <c r="A308" t="str">
        <f>INDEX('Coding Standard'!F:F,MATCH(C308,'Coding Standard'!J:J,0))</f>
        <v>Root cause codes</v>
      </c>
      <c r="B308" s="19" t="str">
        <f>INDEX('Coding Standard'!H:H,MATCH(C308,'Coding Standard'!J:J,0))</f>
        <v>Medicine or medical device triggers</v>
      </c>
      <c r="C308" s="20" t="s">
        <v>1441</v>
      </c>
      <c r="D308" s="20">
        <f t="shared" si="7"/>
        <v>3</v>
      </c>
      <c r="F308" s="19"/>
      <c r="G308" s="19"/>
      <c r="H308" s="19"/>
      <c r="I308" s="19"/>
      <c r="J308" s="19"/>
    </row>
    <row r="309" spans="1:10" x14ac:dyDescent="0.25">
      <c r="A309" t="str">
        <f>INDEX('Coding Standard'!F:F,MATCH(C309,'Coding Standard'!J:J,0))</f>
        <v>Root cause codes</v>
      </c>
      <c r="B309" s="19" t="str">
        <f>INDEX('Coding Standard'!H:H,MATCH(C309,'Coding Standard'!J:J,0))</f>
        <v>Task factors</v>
      </c>
      <c r="C309" s="20" t="s">
        <v>1443</v>
      </c>
      <c r="D309" s="20">
        <f t="shared" si="7"/>
        <v>1</v>
      </c>
      <c r="F309" s="19"/>
      <c r="G309" s="19"/>
      <c r="H309" s="19"/>
      <c r="I309" s="19"/>
      <c r="J309" s="19"/>
    </row>
    <row r="310" spans="1:10" x14ac:dyDescent="0.25">
      <c r="A310" t="str">
        <f>INDEX('Coding Standard'!F:F,MATCH(C310,'Coding Standard'!J:J,0))</f>
        <v>Root cause codes</v>
      </c>
      <c r="B310" s="19" t="str">
        <f>INDEX('Coding Standard'!H:H,MATCH(C310,'Coding Standard'!J:J,0))</f>
        <v>Task factors</v>
      </c>
      <c r="C310" s="20" t="s">
        <v>1444</v>
      </c>
      <c r="D310" s="20">
        <f t="shared" si="7"/>
        <v>2</v>
      </c>
      <c r="F310" s="19"/>
      <c r="G310" s="19"/>
      <c r="H310" s="19"/>
      <c r="I310" s="19"/>
      <c r="J310" s="19"/>
    </row>
    <row r="311" spans="1:10" x14ac:dyDescent="0.25">
      <c r="A311" t="str">
        <f>INDEX('Coding Standard'!F:F,MATCH(C311,'Coding Standard'!J:J,0))</f>
        <v>Root cause codes</v>
      </c>
      <c r="B311" s="19" t="str">
        <f>INDEX('Coding Standard'!H:H,MATCH(C311,'Coding Standard'!J:J,0))</f>
        <v>Task factors</v>
      </c>
      <c r="C311" s="20" t="s">
        <v>1445</v>
      </c>
      <c r="D311" s="20">
        <f t="shared" si="7"/>
        <v>3</v>
      </c>
      <c r="F311" s="19"/>
      <c r="G311" s="19"/>
      <c r="H311" s="19"/>
      <c r="I311" s="19"/>
      <c r="J311" s="19"/>
    </row>
    <row r="312" spans="1:10" x14ac:dyDescent="0.25">
      <c r="A312" t="str">
        <f>INDEX('Coding Standard'!F:F,MATCH(C312,'Coding Standard'!J:J,0))</f>
        <v>Root cause codes</v>
      </c>
      <c r="B312" s="19" t="str">
        <f>INDEX('Coding Standard'!H:H,MATCH(C312,'Coding Standard'!J:J,0))</f>
        <v>Task factors</v>
      </c>
      <c r="C312" s="20" t="s">
        <v>1446</v>
      </c>
      <c r="D312" s="20">
        <f t="shared" si="7"/>
        <v>4</v>
      </c>
      <c r="F312" s="19"/>
      <c r="G312" s="19"/>
      <c r="H312" s="19"/>
      <c r="I312" s="19"/>
      <c r="J312" s="19"/>
    </row>
    <row r="313" spans="1:10" x14ac:dyDescent="0.25">
      <c r="A313" t="str">
        <f>INDEX('Coding Standard'!F:F,MATCH(C313,'Coding Standard'!J:J,0))</f>
        <v>Root cause codes</v>
      </c>
      <c r="B313" s="19" t="str">
        <f>INDEX('Coding Standard'!H:H,MATCH(C313,'Coding Standard'!J:J,0))</f>
        <v>Education &amp; training factors</v>
      </c>
      <c r="C313" s="20" t="s">
        <v>1025</v>
      </c>
      <c r="D313" s="20">
        <f t="shared" si="7"/>
        <v>1</v>
      </c>
      <c r="F313" s="19"/>
      <c r="G313" s="19"/>
      <c r="H313" s="19"/>
      <c r="I313" s="19"/>
      <c r="J313" s="19"/>
    </row>
    <row r="314" spans="1:10" x14ac:dyDescent="0.25">
      <c r="A314" t="str">
        <f>INDEX('Coding Standard'!F:F,MATCH(C314,'Coding Standard'!J:J,0))</f>
        <v>Root cause codes</v>
      </c>
      <c r="B314" s="19" t="str">
        <f>INDEX('Coding Standard'!H:H,MATCH(C314,'Coding Standard'!J:J,0))</f>
        <v>Education &amp; training factors</v>
      </c>
      <c r="C314" s="20" t="s">
        <v>1032</v>
      </c>
      <c r="D314" s="20">
        <f t="shared" si="7"/>
        <v>2</v>
      </c>
      <c r="F314" s="19"/>
      <c r="G314" s="19"/>
      <c r="H314" s="19"/>
      <c r="I314" s="19"/>
      <c r="J314" s="19"/>
    </row>
    <row r="315" spans="1:10" x14ac:dyDescent="0.25">
      <c r="A315" t="str">
        <f>INDEX('Coding Standard'!F:F,MATCH(C315,'Coding Standard'!J:J,0))</f>
        <v>Root cause codes</v>
      </c>
      <c r="B315" s="19" t="str">
        <f>INDEX('Coding Standard'!H:H,MATCH(C315,'Coding Standard'!J:J,0))</f>
        <v>Education &amp; training factors</v>
      </c>
      <c r="C315" s="20" t="s">
        <v>1040</v>
      </c>
      <c r="D315" s="20">
        <f t="shared" si="7"/>
        <v>3</v>
      </c>
      <c r="F315" s="19"/>
      <c r="G315" s="19"/>
      <c r="H315" s="19"/>
      <c r="I315" s="19"/>
      <c r="J315" s="19"/>
    </row>
    <row r="316" spans="1:10" x14ac:dyDescent="0.25">
      <c r="A316" t="str">
        <f>INDEX('Coding Standard'!F:F,MATCH(C316,'Coding Standard'!J:J,0))</f>
        <v>Root cause codes</v>
      </c>
      <c r="B316" s="19" t="str">
        <f>INDEX('Coding Standard'!H:H,MATCH(C316,'Coding Standard'!J:J,0))</f>
        <v>Communication factors</v>
      </c>
      <c r="C316" s="20" t="s">
        <v>1460</v>
      </c>
      <c r="D316" s="20">
        <f t="shared" si="7"/>
        <v>1</v>
      </c>
      <c r="F316" s="19"/>
      <c r="G316" s="19"/>
      <c r="H316" s="19"/>
      <c r="I316" s="19"/>
      <c r="J316" s="19"/>
    </row>
    <row r="317" spans="1:10" x14ac:dyDescent="0.25">
      <c r="A317" t="str">
        <f>INDEX('Coding Standard'!F:F,MATCH(C317,'Coding Standard'!J:J,0))</f>
        <v>Root cause codes</v>
      </c>
      <c r="B317" s="19" t="str">
        <f>INDEX('Coding Standard'!H:H,MATCH(C317,'Coding Standard'!J:J,0))</f>
        <v>Communication factors</v>
      </c>
      <c r="C317" s="20" t="s">
        <v>1461</v>
      </c>
      <c r="D317" s="20">
        <f t="shared" si="7"/>
        <v>2</v>
      </c>
      <c r="F317" s="19"/>
      <c r="G317" s="19"/>
      <c r="H317" s="19"/>
      <c r="I317" s="19"/>
      <c r="J317" s="19"/>
    </row>
    <row r="318" spans="1:10" x14ac:dyDescent="0.25">
      <c r="A318" t="str">
        <f>INDEX('Coding Standard'!F:F,MATCH(C318,'Coding Standard'!J:J,0))</f>
        <v>Root cause codes</v>
      </c>
      <c r="B318" s="19" t="str">
        <f>INDEX('Coding Standard'!H:H,MATCH(C318,'Coding Standard'!J:J,0))</f>
        <v>Communication factors</v>
      </c>
      <c r="C318" s="20" t="s">
        <v>1462</v>
      </c>
      <c r="D318" s="20">
        <f t="shared" si="7"/>
        <v>3</v>
      </c>
      <c r="F318" s="19"/>
      <c r="G318" s="19"/>
      <c r="H318" s="19"/>
      <c r="I318" s="19"/>
      <c r="J318" s="19"/>
    </row>
    <row r="319" spans="1:10" x14ac:dyDescent="0.25">
      <c r="A319" t="str">
        <f>INDEX('Coding Standard'!F:F,MATCH(C319,'Coding Standard'!J:J,0))</f>
        <v>Root cause codes</v>
      </c>
      <c r="B319" s="19" t="str">
        <f>INDEX('Coding Standard'!H:H,MATCH(C319,'Coding Standard'!J:J,0))</f>
        <v>Communication factors</v>
      </c>
      <c r="C319" s="20" t="s">
        <v>1463</v>
      </c>
      <c r="D319" s="20">
        <f t="shared" si="7"/>
        <v>4</v>
      </c>
      <c r="F319" s="19"/>
      <c r="G319" s="19"/>
      <c r="H319" s="19"/>
      <c r="I319" s="19"/>
      <c r="J319" s="19"/>
    </row>
    <row r="320" spans="1:10" x14ac:dyDescent="0.25">
      <c r="A320" t="str">
        <f>INDEX('Coding Standard'!F:F,MATCH(C320,'Coding Standard'!J:J,0))</f>
        <v>Root cause codes</v>
      </c>
      <c r="B320" s="19" t="str">
        <f>INDEX('Coding Standard'!H:H,MATCH(C320,'Coding Standard'!J:J,0))</f>
        <v>Communication factors</v>
      </c>
      <c r="C320" s="20" t="s">
        <v>1464</v>
      </c>
      <c r="D320" s="20">
        <f t="shared" si="7"/>
        <v>5</v>
      </c>
      <c r="F320" s="19"/>
      <c r="G320" s="19"/>
      <c r="H320" s="19"/>
      <c r="I320" s="19"/>
      <c r="J320" s="19"/>
    </row>
    <row r="321" spans="1:10" x14ac:dyDescent="0.25">
      <c r="A321" t="str">
        <f>INDEX('Coding Standard'!F:F,MATCH(C321,'Coding Standard'!J:J,0))</f>
        <v>Root cause codes</v>
      </c>
      <c r="B321" s="19" t="str">
        <f>INDEX('Coding Standard'!H:H,MATCH(C321,'Coding Standard'!J:J,0))</f>
        <v>Organisation and strategic factors</v>
      </c>
      <c r="C321" s="20" t="s">
        <v>1466</v>
      </c>
      <c r="D321" s="20">
        <f t="shared" si="7"/>
        <v>1</v>
      </c>
      <c r="F321" s="19"/>
      <c r="G321" s="19"/>
      <c r="H321" s="19"/>
      <c r="I321" s="19"/>
      <c r="J321" s="19"/>
    </row>
    <row r="322" spans="1:10" x14ac:dyDescent="0.25">
      <c r="A322" t="str">
        <f>INDEX('Coding Standard'!F:F,MATCH(C322,'Coding Standard'!J:J,0))</f>
        <v>Root cause codes</v>
      </c>
      <c r="B322" s="19" t="str">
        <f>INDEX('Coding Standard'!H:H,MATCH(C322,'Coding Standard'!J:J,0))</f>
        <v>Organisation and strategic factors</v>
      </c>
      <c r="C322" s="20" t="s">
        <v>1467</v>
      </c>
      <c r="D322" s="20">
        <f t="shared" si="7"/>
        <v>2</v>
      </c>
      <c r="F322" s="19"/>
      <c r="G322" s="19"/>
      <c r="H322" s="19"/>
      <c r="I322" s="19"/>
      <c r="J322" s="19"/>
    </row>
    <row r="323" spans="1:10" x14ac:dyDescent="0.25">
      <c r="A323" t="str">
        <f>INDEX('Coding Standard'!F:F,MATCH(C323,'Coding Standard'!J:J,0))</f>
        <v>Root cause codes</v>
      </c>
      <c r="B323" s="19" t="str">
        <f>INDEX('Coding Standard'!H:H,MATCH(C323,'Coding Standard'!J:J,0))</f>
        <v>Organisation and strategic factors</v>
      </c>
      <c r="C323" s="20" t="s">
        <v>1468</v>
      </c>
      <c r="D323" s="20">
        <f t="shared" si="7"/>
        <v>3</v>
      </c>
      <c r="F323" s="19"/>
      <c r="G323" s="19"/>
      <c r="H323" s="19"/>
      <c r="I323" s="19"/>
      <c r="J323" s="19"/>
    </row>
    <row r="324" spans="1:10" x14ac:dyDescent="0.25">
      <c r="A324" t="str">
        <f>INDEX('Coding Standard'!F:F,MATCH(C324,'Coding Standard'!J:J,0))</f>
        <v>Root cause codes</v>
      </c>
      <c r="B324" s="19" t="str">
        <f>INDEX('Coding Standard'!H:H,MATCH(C324,'Coding Standard'!J:J,0))</f>
        <v>Organisation and strategic factors</v>
      </c>
      <c r="C324" s="20" t="s">
        <v>1469</v>
      </c>
      <c r="D324" s="20">
        <f t="shared" si="7"/>
        <v>4</v>
      </c>
      <c r="F324" s="19"/>
      <c r="G324" s="19"/>
      <c r="H324" s="19"/>
      <c r="I324" s="19"/>
      <c r="J324" s="19"/>
    </row>
    <row r="325" spans="1:10" x14ac:dyDescent="0.25">
      <c r="A325" t="str">
        <f>INDEX('Coding Standard'!F:F,MATCH(C325,'Coding Standard'!J:J,0))</f>
        <v>Root cause codes</v>
      </c>
      <c r="B325" s="19" t="str">
        <f>INDEX('Coding Standard'!H:H,MATCH(C325,'Coding Standard'!J:J,0))</f>
        <v>Organisation and strategic factors</v>
      </c>
      <c r="C325" s="20" t="s">
        <v>1470</v>
      </c>
      <c r="D325" s="20">
        <f t="shared" ref="D325:D339" si="8">IF(B325&lt;&gt;B324,1,D324+1)</f>
        <v>5</v>
      </c>
      <c r="F325" s="19"/>
      <c r="G325" s="19"/>
      <c r="H325" s="19"/>
      <c r="I325" s="19"/>
      <c r="J325" s="19"/>
    </row>
    <row r="326" spans="1:10" x14ac:dyDescent="0.25">
      <c r="A326" t="str">
        <f>INDEX('Coding Standard'!F:F,MATCH(C326,'Coding Standard'!J:J,0))</f>
        <v>Root cause codes</v>
      </c>
      <c r="B326" s="19" t="str">
        <f>INDEX('Coding Standard'!H:H,MATCH(C326,'Coding Standard'!J:J,0))</f>
        <v>Team and social factors</v>
      </c>
      <c r="C326" s="20" t="s">
        <v>1472</v>
      </c>
      <c r="D326" s="20">
        <f t="shared" si="8"/>
        <v>1</v>
      </c>
      <c r="F326" s="19"/>
      <c r="G326" s="19"/>
      <c r="H326" s="19"/>
      <c r="I326" s="19"/>
      <c r="J326" s="19"/>
    </row>
    <row r="327" spans="1:10" x14ac:dyDescent="0.25">
      <c r="A327" t="str">
        <f>INDEX('Coding Standard'!F:F,MATCH(C327,'Coding Standard'!J:J,0))</f>
        <v>Root cause codes</v>
      </c>
      <c r="B327" s="19" t="str">
        <f>INDEX('Coding Standard'!H:H,MATCH(C327,'Coding Standard'!J:J,0))</f>
        <v>Team and social factors</v>
      </c>
      <c r="C327" s="20" t="s">
        <v>1473</v>
      </c>
      <c r="D327" s="20">
        <f t="shared" si="8"/>
        <v>2</v>
      </c>
      <c r="F327" s="19"/>
      <c r="G327" s="19"/>
      <c r="H327" s="19"/>
      <c r="I327" s="19"/>
      <c r="J327" s="19"/>
    </row>
    <row r="328" spans="1:10" x14ac:dyDescent="0.25">
      <c r="A328" t="str">
        <f>INDEX('Coding Standard'!F:F,MATCH(C328,'Coding Standard'!J:J,0))</f>
        <v>Root cause codes</v>
      </c>
      <c r="B328" s="19" t="str">
        <f>INDEX('Coding Standard'!H:H,MATCH(C328,'Coding Standard'!J:J,0))</f>
        <v>Team and social factors</v>
      </c>
      <c r="C328" s="20" t="s">
        <v>1474</v>
      </c>
      <c r="D328" s="20">
        <f t="shared" si="8"/>
        <v>3</v>
      </c>
      <c r="F328" s="19"/>
      <c r="G328" s="19"/>
      <c r="H328" s="19"/>
      <c r="I328" s="19"/>
      <c r="J328" s="19"/>
    </row>
    <row r="329" spans="1:10" x14ac:dyDescent="0.25">
      <c r="A329" t="str">
        <f>INDEX('Coding Standard'!F:F,MATCH(C329,'Coding Standard'!J:J,0))</f>
        <v>Root cause codes</v>
      </c>
      <c r="B329" s="19" t="str">
        <f>INDEX('Coding Standard'!H:H,MATCH(C329,'Coding Standard'!J:J,0))</f>
        <v>Team and social factors</v>
      </c>
      <c r="C329" s="20" t="s">
        <v>1475</v>
      </c>
      <c r="D329" s="20">
        <f t="shared" si="8"/>
        <v>4</v>
      </c>
      <c r="F329" s="19"/>
      <c r="G329" s="19"/>
      <c r="H329" s="19"/>
      <c r="I329" s="19"/>
      <c r="J329" s="19"/>
    </row>
    <row r="330" spans="1:10" x14ac:dyDescent="0.25">
      <c r="A330" t="str">
        <f>INDEX('Coding Standard'!F:F,MATCH(C330,'Coding Standard'!J:J,0))</f>
        <v>Root cause codes</v>
      </c>
      <c r="B330" s="19" t="str">
        <f>INDEX('Coding Standard'!H:H,MATCH(C330,'Coding Standard'!J:J,0))</f>
        <v>Team and social factors</v>
      </c>
      <c r="C330" s="20" t="s">
        <v>1476</v>
      </c>
      <c r="D330" s="20">
        <f t="shared" si="8"/>
        <v>5</v>
      </c>
      <c r="F330" s="19"/>
      <c r="G330" s="19"/>
      <c r="H330" s="19"/>
      <c r="I330" s="19"/>
      <c r="J330" s="19"/>
    </row>
    <row r="331" spans="1:10" x14ac:dyDescent="0.25">
      <c r="A331" t="str">
        <f>INDEX('Coding Standard'!F:F,MATCH(C331,'Coding Standard'!J:J,0))</f>
        <v>Root cause codes</v>
      </c>
      <c r="B331" s="19" t="str">
        <f>INDEX('Coding Standard'!H:H,MATCH(C331,'Coding Standard'!J:J,0))</f>
        <v>Team and social factors</v>
      </c>
      <c r="C331" s="20" t="s">
        <v>1477</v>
      </c>
      <c r="D331" s="20">
        <f t="shared" si="8"/>
        <v>6</v>
      </c>
      <c r="F331" s="19"/>
      <c r="G331" s="19"/>
      <c r="H331" s="19"/>
      <c r="I331" s="19"/>
      <c r="J331" s="19"/>
    </row>
    <row r="332" spans="1:10" x14ac:dyDescent="0.25">
      <c r="A332" t="str">
        <f>INDEX('Coding Standard'!F:F,MATCH(C332,'Coding Standard'!J:J,0))</f>
        <v>Root cause codes</v>
      </c>
      <c r="B332" s="19" t="str">
        <f>INDEX('Coding Standard'!H:H,MATCH(C332,'Coding Standard'!J:J,0))</f>
        <v>Patient factors</v>
      </c>
      <c r="C332" s="20" t="s">
        <v>1479</v>
      </c>
      <c r="D332" s="20">
        <f t="shared" si="8"/>
        <v>1</v>
      </c>
      <c r="F332" s="19"/>
      <c r="G332" s="19"/>
      <c r="H332" s="19"/>
      <c r="I332" s="19"/>
      <c r="J332" s="19"/>
    </row>
    <row r="333" spans="1:10" x14ac:dyDescent="0.25">
      <c r="A333" t="str">
        <f>INDEX('Coding Standard'!F:F,MATCH(C333,'Coding Standard'!J:J,0))</f>
        <v>Root cause codes</v>
      </c>
      <c r="B333" s="19" t="str">
        <f>INDEX('Coding Standard'!H:H,MATCH(C333,'Coding Standard'!J:J,0))</f>
        <v>Patient factors</v>
      </c>
      <c r="C333" s="20" t="s">
        <v>1480</v>
      </c>
      <c r="D333" s="20">
        <f t="shared" si="8"/>
        <v>2</v>
      </c>
      <c r="F333" s="19"/>
      <c r="G333" s="19"/>
      <c r="H333" s="19"/>
      <c r="I333" s="19"/>
      <c r="J333" s="19"/>
    </row>
    <row r="334" spans="1:10" x14ac:dyDescent="0.25">
      <c r="A334" t="str">
        <f>INDEX('Coding Standard'!F:F,MATCH(C334,'Coding Standard'!J:J,0))</f>
        <v>Root cause codes</v>
      </c>
      <c r="B334" s="19" t="str">
        <f>INDEX('Coding Standard'!H:H,MATCH(C334,'Coding Standard'!J:J,0))</f>
        <v>Patient factors</v>
      </c>
      <c r="C334" s="20" t="s">
        <v>1105</v>
      </c>
      <c r="D334" s="20">
        <f t="shared" si="8"/>
        <v>3</v>
      </c>
      <c r="F334" s="19"/>
      <c r="G334" s="19"/>
      <c r="H334" s="19"/>
      <c r="I334" s="19"/>
      <c r="J334" s="19"/>
    </row>
    <row r="335" spans="1:10" x14ac:dyDescent="0.25">
      <c r="A335" t="str">
        <f>INDEX('Coding Standard'!F:F,MATCH(C335,'Coding Standard'!J:J,0))</f>
        <v>Root cause codes</v>
      </c>
      <c r="B335" s="19" t="str">
        <f>INDEX('Coding Standard'!H:H,MATCH(C335,'Coding Standard'!J:J,0))</f>
        <v>Patient factors</v>
      </c>
      <c r="C335" s="20" t="s">
        <v>1481</v>
      </c>
      <c r="D335" s="20">
        <f t="shared" si="8"/>
        <v>4</v>
      </c>
      <c r="F335" s="19"/>
      <c r="G335" s="19"/>
      <c r="H335" s="19"/>
      <c r="I335" s="19"/>
      <c r="J335" s="19"/>
    </row>
    <row r="336" spans="1:10" x14ac:dyDescent="0.25">
      <c r="A336" t="str">
        <f>INDEX('Coding Standard'!F:F,MATCH(C336,'Coding Standard'!J:J,0))</f>
        <v>Risk control measures</v>
      </c>
      <c r="B336" s="19" t="str">
        <f>INDEX('Coding Standard'!H:H,MATCH(C336,'Coding Standard'!J:J,0))</f>
        <v>Risk rating - before control measures</v>
      </c>
      <c r="C336" s="20" t="s">
        <v>74</v>
      </c>
      <c r="D336" s="20">
        <f t="shared" si="8"/>
        <v>1</v>
      </c>
      <c r="F336" s="19"/>
      <c r="G336" s="19"/>
      <c r="H336" s="19"/>
      <c r="I336" s="19"/>
      <c r="J336" s="19"/>
    </row>
    <row r="337" spans="1:12" x14ac:dyDescent="0.25">
      <c r="A337" t="str">
        <f>INDEX('Coding Standard'!F:F,MATCH(C337,'Coding Standard'!J:J,0))</f>
        <v>Risk control measures</v>
      </c>
      <c r="B337" s="19" t="str">
        <f>INDEX('Coding Standard'!H:H,MATCH(C337,'Coding Standard'!J:J,0))</f>
        <v>Risk rating - before control measures</v>
      </c>
      <c r="C337" s="20" t="s">
        <v>76</v>
      </c>
      <c r="D337" s="20">
        <f t="shared" si="8"/>
        <v>2</v>
      </c>
      <c r="F337" s="19"/>
      <c r="G337" s="19"/>
      <c r="H337" s="19"/>
      <c r="I337" s="19"/>
      <c r="J337" s="19"/>
    </row>
    <row r="338" spans="1:12" x14ac:dyDescent="0.25">
      <c r="A338" t="str">
        <f>INDEX('Coding Standard'!F:F,MATCH(C338,'Coding Standard'!J:J,0))</f>
        <v>Risk control measures</v>
      </c>
      <c r="B338" s="19" t="str">
        <f>INDEX('Coding Standard'!H:H,MATCH(C338,'Coding Standard'!J:J,0))</f>
        <v>Risk rating - before control measures</v>
      </c>
      <c r="C338" s="20" t="s">
        <v>79</v>
      </c>
      <c r="D338" s="20">
        <f t="shared" si="8"/>
        <v>3</v>
      </c>
      <c r="F338" s="19"/>
      <c r="G338" s="19"/>
      <c r="H338" s="19"/>
      <c r="I338" s="19"/>
      <c r="J338" s="19"/>
    </row>
    <row r="339" spans="1:12" x14ac:dyDescent="0.25">
      <c r="A339" t="str">
        <f>INDEX('Coding Standard'!F:F,MATCH(C339,'Coding Standard'!J:J,0))</f>
        <v>Risk control measures</v>
      </c>
      <c r="B339" s="19" t="str">
        <f>INDEX('Coding Standard'!H:H,MATCH(C339,'Coding Standard'!J:J,0))</f>
        <v>Risk rating - before control measures</v>
      </c>
      <c r="C339" s="20" t="s">
        <v>82</v>
      </c>
      <c r="D339" s="20">
        <f t="shared" si="8"/>
        <v>4</v>
      </c>
      <c r="F339" s="19"/>
      <c r="G339" s="19"/>
      <c r="H339" s="19"/>
      <c r="I339" s="19"/>
      <c r="J339" s="19"/>
    </row>
    <row r="340" spans="1:12" x14ac:dyDescent="0.25">
      <c r="H340" s="19"/>
      <c r="I340" s="19"/>
      <c r="J340" s="19"/>
      <c r="K340" s="19"/>
      <c r="L340" s="19"/>
    </row>
    <row r="341" spans="1:12" x14ac:dyDescent="0.25">
      <c r="A341" t="s">
        <v>1564</v>
      </c>
      <c r="B341" s="30" t="s">
        <v>1570</v>
      </c>
      <c r="H341" s="19"/>
      <c r="I341" s="19"/>
      <c r="J341" s="19"/>
      <c r="K341" s="19"/>
      <c r="L341" s="19"/>
    </row>
    <row r="342" spans="1:12" ht="15.75" x14ac:dyDescent="0.25">
      <c r="A342" s="3" t="s">
        <v>18</v>
      </c>
      <c r="B342" s="3" t="s">
        <v>1530</v>
      </c>
      <c r="C342" s="3" t="s">
        <v>6</v>
      </c>
      <c r="D342" s="32" t="s">
        <v>1544</v>
      </c>
      <c r="E342" s="33" t="s">
        <v>88</v>
      </c>
      <c r="F342" s="19"/>
      <c r="G342" s="19"/>
    </row>
    <row r="343" spans="1:12" x14ac:dyDescent="0.25">
      <c r="A343" t="str">
        <f>INDEX('Coding Standard'!F:F,MATCH(D343,'Coding Standard'!L:L,0))</f>
        <v>Demographic codes</v>
      </c>
      <c r="B343" s="19" t="str">
        <f>INDEX('Coding Standard'!H:H,MATCH(D343,'Coding Standard'!L:L,0))</f>
        <v>Patient details</v>
      </c>
      <c r="C343" t="str">
        <f>INDEX('Coding Standard'!J:J,MATCH(D343,'Coding Standard'!L:L,0))</f>
        <v>Country</v>
      </c>
      <c r="D343" s="23" t="s">
        <v>146</v>
      </c>
      <c r="E343" s="20">
        <f>IF(C343&lt;&gt;C342,1,E342+1)</f>
        <v>1</v>
      </c>
      <c r="F343" s="19"/>
      <c r="G343" s="19"/>
    </row>
    <row r="344" spans="1:12" x14ac:dyDescent="0.25">
      <c r="A344" t="str">
        <f>INDEX('Coding Standard'!F:F,MATCH(D344,'Coding Standard'!L:L,0))</f>
        <v>Demographic codes</v>
      </c>
      <c r="B344" s="19" t="str">
        <f>INDEX('Coding Standard'!H:H,MATCH(D344,'Coding Standard'!L:L,0))</f>
        <v>Patient details</v>
      </c>
      <c r="C344" t="str">
        <f>INDEX('Coding Standard'!J:J,MATCH(D344,'Coding Standard'!L:L,0))</f>
        <v>Country</v>
      </c>
      <c r="D344" s="23" t="s">
        <v>147</v>
      </c>
      <c r="E344" s="20">
        <f t="shared" ref="E344:E451" si="9">IF(C344&lt;&gt;C343,1,E343+1)</f>
        <v>2</v>
      </c>
      <c r="F344" s="19"/>
      <c r="G344" s="19"/>
    </row>
    <row r="345" spans="1:12" x14ac:dyDescent="0.25">
      <c r="A345" t="str">
        <f>INDEX('Coding Standard'!F:F,MATCH(D345,'Coding Standard'!L:L,0))</f>
        <v>Demographic codes</v>
      </c>
      <c r="B345" s="19" t="str">
        <f>INDEX('Coding Standard'!H:H,MATCH(D345,'Coding Standard'!L:L,0))</f>
        <v>Patient details</v>
      </c>
      <c r="C345" t="str">
        <f>INDEX('Coding Standard'!J:J,MATCH(D345,'Coding Standard'!L:L,0))</f>
        <v>Country</v>
      </c>
      <c r="D345" s="23" t="s">
        <v>148</v>
      </c>
      <c r="E345" s="20">
        <f t="shared" si="9"/>
        <v>3</v>
      </c>
      <c r="F345" s="19"/>
      <c r="G345" s="19"/>
    </row>
    <row r="346" spans="1:12" x14ac:dyDescent="0.25">
      <c r="A346" t="str">
        <f>INDEX('Coding Standard'!F:F,MATCH(D346,'Coding Standard'!L:L,0))</f>
        <v>Demographic codes</v>
      </c>
      <c r="B346" s="19" t="str">
        <f>INDEX('Coding Standard'!H:H,MATCH(D346,'Coding Standard'!L:L,0))</f>
        <v>Patient details</v>
      </c>
      <c r="C346" t="str">
        <f>INDEX('Coding Standard'!J:J,MATCH(D346,'Coding Standard'!L:L,0))</f>
        <v>Country</v>
      </c>
      <c r="D346" s="23" t="s">
        <v>1486</v>
      </c>
      <c r="E346" s="20">
        <f t="shared" si="9"/>
        <v>4</v>
      </c>
      <c r="F346" s="19"/>
      <c r="G346" s="19"/>
    </row>
    <row r="347" spans="1:12" x14ac:dyDescent="0.25">
      <c r="A347" t="str">
        <f>INDEX('Coding Standard'!F:F,MATCH(D347,'Coding Standard'!L:L,0))</f>
        <v>Demographic codes</v>
      </c>
      <c r="B347" s="19" t="str">
        <f>INDEX('Coding Standard'!H:H,MATCH(D347,'Coding Standard'!L:L,0))</f>
        <v>Patient details</v>
      </c>
      <c r="C347" t="str">
        <f>INDEX('Coding Standard'!J:J,MATCH(D347,'Coding Standard'!L:L,0))</f>
        <v>Country</v>
      </c>
      <c r="D347" s="23" t="s">
        <v>1612</v>
      </c>
      <c r="E347" s="20">
        <f t="shared" si="9"/>
        <v>5</v>
      </c>
      <c r="F347" s="19"/>
      <c r="G347" s="19"/>
    </row>
    <row r="348" spans="1:12" x14ac:dyDescent="0.25">
      <c r="A348" t="str">
        <f>INDEX('Coding Standard'!F:F,MATCH(D348,'Coding Standard'!L:L,0))</f>
        <v>Demographic codes</v>
      </c>
      <c r="B348" s="19" t="str">
        <f>INDEX('Coding Standard'!H:H,MATCH(D348,'Coding Standard'!L:L,0))</f>
        <v>Reporter details</v>
      </c>
      <c r="C348" t="str">
        <f>INDEX('Coding Standard'!J:J,MATCH(D348,'Coding Standard'!L:L,0))</f>
        <v>Reporter type</v>
      </c>
      <c r="D348" s="23" t="s">
        <v>172</v>
      </c>
      <c r="E348" s="20">
        <f t="shared" si="9"/>
        <v>1</v>
      </c>
      <c r="F348" s="19"/>
      <c r="G348" s="19"/>
    </row>
    <row r="349" spans="1:12" x14ac:dyDescent="0.25">
      <c r="A349" t="str">
        <f>INDEX('Coding Standard'!F:F,MATCH(D349,'Coding Standard'!L:L,0))</f>
        <v>Demographic codes</v>
      </c>
      <c r="B349" s="19" t="str">
        <f>INDEX('Coding Standard'!H:H,MATCH(D349,'Coding Standard'!L:L,0))</f>
        <v>Reporter details</v>
      </c>
      <c r="C349" t="str">
        <f>INDEX('Coding Standard'!J:J,MATCH(D349,'Coding Standard'!L:L,0))</f>
        <v>Reporter type</v>
      </c>
      <c r="D349" s="23" t="s">
        <v>1592</v>
      </c>
      <c r="E349" s="20">
        <f t="shared" si="9"/>
        <v>2</v>
      </c>
      <c r="F349" s="19"/>
      <c r="G349" s="19"/>
    </row>
    <row r="350" spans="1:12" x14ac:dyDescent="0.25">
      <c r="A350" t="str">
        <f>INDEX('Coding Standard'!F:F,MATCH(D350,'Coding Standard'!L:L,0))</f>
        <v>Demographic codes</v>
      </c>
      <c r="B350" s="19" t="str">
        <f>INDEX('Coding Standard'!H:H,MATCH(D350,'Coding Standard'!L:L,0))</f>
        <v>Reporter details</v>
      </c>
      <c r="C350" t="str">
        <f>INDEX('Coding Standard'!J:J,MATCH(D350,'Coding Standard'!L:L,0))</f>
        <v>Reporter type</v>
      </c>
      <c r="D350" s="23" t="s">
        <v>1593</v>
      </c>
      <c r="E350" s="20">
        <f t="shared" si="9"/>
        <v>3</v>
      </c>
      <c r="F350" s="19"/>
      <c r="G350" s="19"/>
    </row>
    <row r="351" spans="1:12" x14ac:dyDescent="0.25">
      <c r="A351" t="str">
        <f>INDEX('Coding Standard'!F:F,MATCH(D351,'Coding Standard'!L:L,0))</f>
        <v>Demographic codes</v>
      </c>
      <c r="B351" s="19" t="str">
        <f>INDEX('Coding Standard'!H:H,MATCH(D351,'Coding Standard'!L:L,0))</f>
        <v>Reporter details</v>
      </c>
      <c r="C351" t="str">
        <f>INDEX('Coding Standard'!J:J,MATCH(D351,'Coding Standard'!L:L,0))</f>
        <v>Reporter type</v>
      </c>
      <c r="D351" s="23" t="s">
        <v>202</v>
      </c>
      <c r="E351" s="20">
        <f t="shared" si="9"/>
        <v>4</v>
      </c>
      <c r="F351" s="19"/>
      <c r="G351" s="19"/>
    </row>
    <row r="352" spans="1:12" x14ac:dyDescent="0.25">
      <c r="A352" t="str">
        <f>INDEX('Coding Standard'!F:F,MATCH(D352,'Coding Standard'!L:L,0))</f>
        <v>Demographic codes</v>
      </c>
      <c r="B352" s="19" t="str">
        <f>INDEX('Coding Standard'!H:H,MATCH(D352,'Coding Standard'!L:L,0))</f>
        <v>Reporter details</v>
      </c>
      <c r="C352" t="str">
        <f>INDEX('Coding Standard'!J:J,MATCH(D352,'Coding Standard'!L:L,0))</f>
        <v>Reporter type</v>
      </c>
      <c r="D352" s="23" t="s">
        <v>203</v>
      </c>
      <c r="E352" s="20">
        <f t="shared" si="9"/>
        <v>5</v>
      </c>
      <c r="F352" s="19"/>
      <c r="G352" s="19"/>
    </row>
    <row r="353" spans="1:7" x14ac:dyDescent="0.25">
      <c r="A353" t="str">
        <f>INDEX('Coding Standard'!F:F,MATCH(D353,'Coding Standard'!L:L,0))</f>
        <v>Demographic codes</v>
      </c>
      <c r="B353" s="19" t="str">
        <f>INDEX('Coding Standard'!H:H,MATCH(D353,'Coding Standard'!L:L,0))</f>
        <v>Reporter details</v>
      </c>
      <c r="C353" t="str">
        <f>INDEX('Coding Standard'!J:J,MATCH(D353,'Coding Standard'!L:L,0))</f>
        <v>Reporter type</v>
      </c>
      <c r="D353" s="23" t="s">
        <v>204</v>
      </c>
      <c r="E353" s="20">
        <f t="shared" si="9"/>
        <v>6</v>
      </c>
      <c r="F353" s="19"/>
      <c r="G353" s="19"/>
    </row>
    <row r="354" spans="1:7" x14ac:dyDescent="0.25">
      <c r="A354" t="str">
        <f>INDEX('Coding Standard'!F:F,MATCH(D354,'Coding Standard'!L:L,0))</f>
        <v>Demographic codes</v>
      </c>
      <c r="B354" s="19" t="str">
        <f>INDEX('Coding Standard'!H:H,MATCH(D354,'Coding Standard'!L:L,0))</f>
        <v>Reporter details</v>
      </c>
      <c r="C354" t="str">
        <f>INDEX('Coding Standard'!J:J,MATCH(D354,'Coding Standard'!L:L,0))</f>
        <v>Reporter type</v>
      </c>
      <c r="D354" s="23" t="s">
        <v>1594</v>
      </c>
      <c r="E354" s="20">
        <f t="shared" si="9"/>
        <v>7</v>
      </c>
      <c r="F354" s="19"/>
      <c r="G354" s="19"/>
    </row>
    <row r="355" spans="1:7" x14ac:dyDescent="0.25">
      <c r="A355" t="e">
        <f>INDEX('Coding Standard'!F:F,MATCH(D355,'Coding Standard'!L:L,0))</f>
        <v>#N/A</v>
      </c>
      <c r="B355" s="19" t="e">
        <f>INDEX('Coding Standard'!H:H,MATCH(D355,'Coding Standard'!L:L,0))</f>
        <v>#N/A</v>
      </c>
      <c r="C355" t="e">
        <f>INDEX('Coding Standard'!J:J,MATCH(D355,'Coding Standard'!L:L,0))</f>
        <v>#N/A</v>
      </c>
      <c r="D355" s="23" t="s">
        <v>1596</v>
      </c>
      <c r="E355" s="20" t="e">
        <f t="shared" si="9"/>
        <v>#N/A</v>
      </c>
      <c r="F355" s="19"/>
      <c r="G355" s="19"/>
    </row>
    <row r="356" spans="1:7" x14ac:dyDescent="0.25">
      <c r="A356" t="str">
        <f>INDEX('Coding Standard'!F:F,MATCH(D356,'Coding Standard'!L:L,0))</f>
        <v>Demographic codes</v>
      </c>
      <c r="B356" s="19" t="str">
        <f>INDEX('Coding Standard'!H:H,MATCH(D356,'Coding Standard'!L:L,0))</f>
        <v>Patient details</v>
      </c>
      <c r="C356" t="str">
        <f>INDEX('Coding Standard'!J:J,MATCH(D356,'Coding Standard'!L:L,0))</f>
        <v>Gender</v>
      </c>
      <c r="D356" s="23" t="s">
        <v>1582</v>
      </c>
      <c r="E356" s="20" t="e">
        <f t="shared" si="9"/>
        <v>#N/A</v>
      </c>
      <c r="F356" s="19"/>
      <c r="G356" s="19"/>
    </row>
    <row r="357" spans="1:7" x14ac:dyDescent="0.25">
      <c r="A357" t="str">
        <f>INDEX('Coding Standard'!F:F,MATCH(D357,'Coding Standard'!L:L,0))</f>
        <v>Demographic codes</v>
      </c>
      <c r="B357" s="19" t="str">
        <f>INDEX('Coding Standard'!H:H,MATCH(D357,'Coding Standard'!L:L,0))</f>
        <v>Patient details</v>
      </c>
      <c r="C357" t="str">
        <f>INDEX('Coding Standard'!J:J,MATCH(D357,'Coding Standard'!L:L,0))</f>
        <v>Gender</v>
      </c>
      <c r="D357" s="23" t="s">
        <v>1583</v>
      </c>
      <c r="E357" s="20" t="e">
        <f t="shared" si="9"/>
        <v>#N/A</v>
      </c>
      <c r="F357" s="19"/>
      <c r="G357" s="19"/>
    </row>
    <row r="358" spans="1:7" x14ac:dyDescent="0.25">
      <c r="A358" t="str">
        <f>INDEX('Coding Standard'!F:F,MATCH(D358,'Coding Standard'!L:L,0))</f>
        <v>Demographic codes</v>
      </c>
      <c r="B358" s="19" t="str">
        <f>INDEX('Coding Standard'!H:H,MATCH(D358,'Coding Standard'!L:L,0))</f>
        <v>Patient details</v>
      </c>
      <c r="C358" t="str">
        <f>INDEX('Coding Standard'!J:J,MATCH(D358,'Coding Standard'!L:L,0))</f>
        <v>Gender</v>
      </c>
      <c r="D358" s="23" t="s">
        <v>1649</v>
      </c>
      <c r="E358" s="20" t="e">
        <f t="shared" si="9"/>
        <v>#N/A</v>
      </c>
      <c r="F358" s="19"/>
      <c r="G358" s="19"/>
    </row>
    <row r="359" spans="1:7" x14ac:dyDescent="0.25">
      <c r="A359" t="str">
        <f>INDEX('Coding Standard'!F:F,MATCH(D359,'Coding Standard'!L:L,0))</f>
        <v>Demographic codes</v>
      </c>
      <c r="B359" s="19" t="str">
        <f>INDEX('Coding Standard'!H:H,MATCH(D359,'Coding Standard'!L:L,0))</f>
        <v>Patient details</v>
      </c>
      <c r="C359" t="str">
        <f>INDEX('Coding Standard'!J:J,MATCH(D359,'Coding Standard'!L:L,0))</f>
        <v>Ethnicity</v>
      </c>
      <c r="D359" s="23" t="s">
        <v>1490</v>
      </c>
      <c r="E359" s="20">
        <f t="shared" si="9"/>
        <v>1</v>
      </c>
      <c r="F359" s="19"/>
      <c r="G359" s="19"/>
    </row>
    <row r="360" spans="1:7" x14ac:dyDescent="0.25">
      <c r="A360" t="str">
        <f>INDEX('Coding Standard'!F:F,MATCH(D360,'Coding Standard'!L:L,0))</f>
        <v>Demographic codes</v>
      </c>
      <c r="B360" s="19" t="str">
        <f>INDEX('Coding Standard'!H:H,MATCH(D360,'Coding Standard'!L:L,0))</f>
        <v>Patient details</v>
      </c>
      <c r="C360" t="str">
        <f>INDEX('Coding Standard'!J:J,MATCH(D360,'Coding Standard'!L:L,0))</f>
        <v>Ethnicity</v>
      </c>
      <c r="D360" s="23" t="s">
        <v>1491</v>
      </c>
      <c r="E360" s="20">
        <f t="shared" si="9"/>
        <v>2</v>
      </c>
      <c r="F360" s="19"/>
      <c r="G360" s="19"/>
    </row>
    <row r="361" spans="1:7" x14ac:dyDescent="0.25">
      <c r="A361" t="str">
        <f>INDEX('Coding Standard'!F:F,MATCH(D361,'Coding Standard'!L:L,0))</f>
        <v>Demographic codes</v>
      </c>
      <c r="B361" s="19" t="str">
        <f>INDEX('Coding Standard'!H:H,MATCH(D361,'Coding Standard'!L:L,0))</f>
        <v>Patient details</v>
      </c>
      <c r="C361" t="str">
        <f>INDEX('Coding Standard'!J:J,MATCH(D361,'Coding Standard'!L:L,0))</f>
        <v>Ethnicity</v>
      </c>
      <c r="D361" s="23" t="s">
        <v>1492</v>
      </c>
      <c r="E361" s="20">
        <f t="shared" si="9"/>
        <v>3</v>
      </c>
      <c r="F361" s="19"/>
      <c r="G361" s="19"/>
    </row>
    <row r="362" spans="1:7" x14ac:dyDescent="0.25">
      <c r="A362" t="str">
        <f>INDEX('Coding Standard'!F:F,MATCH(D362,'Coding Standard'!L:L,0))</f>
        <v>Demographic codes</v>
      </c>
      <c r="B362" s="19" t="str">
        <f>INDEX('Coding Standard'!H:H,MATCH(D362,'Coding Standard'!L:L,0))</f>
        <v>Patient details</v>
      </c>
      <c r="C362" t="str">
        <f>INDEX('Coding Standard'!J:J,MATCH(D362,'Coding Standard'!L:L,0))</f>
        <v>Ethnicity</v>
      </c>
      <c r="D362" s="23" t="s">
        <v>1493</v>
      </c>
      <c r="E362" s="20">
        <f t="shared" si="9"/>
        <v>4</v>
      </c>
      <c r="F362" s="19"/>
      <c r="G362" s="19"/>
    </row>
    <row r="363" spans="1:7" x14ac:dyDescent="0.25">
      <c r="A363" t="str">
        <f>INDEX('Coding Standard'!F:F,MATCH(D363,'Coding Standard'!L:L,0))</f>
        <v>Demographic codes</v>
      </c>
      <c r="B363" s="19" t="str">
        <f>INDEX('Coding Standard'!H:H,MATCH(D363,'Coding Standard'!L:L,0))</f>
        <v>Patient details</v>
      </c>
      <c r="C363" t="str">
        <f>INDEX('Coding Standard'!J:J,MATCH(D363,'Coding Standard'!L:L,0))</f>
        <v>Ethnicity</v>
      </c>
      <c r="D363" s="23" t="s">
        <v>1615</v>
      </c>
      <c r="E363" s="20">
        <f t="shared" si="9"/>
        <v>5</v>
      </c>
      <c r="F363" s="19"/>
      <c r="G363" s="19"/>
    </row>
    <row r="364" spans="1:7" x14ac:dyDescent="0.25">
      <c r="A364" t="str">
        <f>INDEX('Coding Standard'!F:F,MATCH(D364,'Coding Standard'!L:L,0))</f>
        <v>Demographic codes</v>
      </c>
      <c r="B364" s="19" t="str">
        <f>INDEX('Coding Standard'!H:H,MATCH(D364,'Coding Standard'!L:L,0))</f>
        <v>Patient details</v>
      </c>
      <c r="C364" t="str">
        <f>INDEX('Coding Standard'!J:J,MATCH(D364,'Coding Standard'!L:L,0))</f>
        <v>Ethnicity</v>
      </c>
      <c r="D364" s="23" t="s">
        <v>1650</v>
      </c>
      <c r="E364" s="20">
        <f t="shared" si="9"/>
        <v>6</v>
      </c>
      <c r="F364" s="19"/>
      <c r="G364" s="19"/>
    </row>
    <row r="365" spans="1:7" x14ac:dyDescent="0.25">
      <c r="A365" t="str">
        <f>INDEX('Coding Standard'!F:F,MATCH(D365,'Coding Standard'!L:L,0))</f>
        <v>Demographic codes</v>
      </c>
      <c r="B365" s="19" t="str">
        <f>INDEX('Coding Standard'!H:H,MATCH(D365,'Coding Standard'!L:L,0))</f>
        <v>Reporter details</v>
      </c>
      <c r="C365" t="str">
        <f>INDEX('Coding Standard'!J:J,MATCH(D365,'Coding Standard'!L:L,0))</f>
        <v>Reporting organisation</v>
      </c>
      <c r="D365" s="23" t="s">
        <v>1129</v>
      </c>
      <c r="E365" s="20">
        <f t="shared" si="9"/>
        <v>1</v>
      </c>
      <c r="F365" s="19"/>
      <c r="G365" s="19"/>
    </row>
    <row r="366" spans="1:7" x14ac:dyDescent="0.25">
      <c r="A366" t="str">
        <f>INDEX('Coding Standard'!F:F,MATCH(D366,'Coding Standard'!L:L,0))</f>
        <v>Demographic codes</v>
      </c>
      <c r="B366" s="19" t="str">
        <f>INDEX('Coding Standard'!H:H,MATCH(D366,'Coding Standard'!L:L,0))</f>
        <v>Reporter details</v>
      </c>
      <c r="C366" t="str">
        <f>INDEX('Coding Standard'!J:J,MATCH(D366,'Coding Standard'!L:L,0))</f>
        <v>Reporting organisation</v>
      </c>
      <c r="D366" s="23" t="s">
        <v>113</v>
      </c>
      <c r="E366" s="20">
        <f t="shared" si="9"/>
        <v>2</v>
      </c>
      <c r="F366" s="19"/>
      <c r="G366" s="19"/>
    </row>
    <row r="367" spans="1:7" x14ac:dyDescent="0.25">
      <c r="A367" t="str">
        <f>INDEX('Coding Standard'!F:F,MATCH(D367,'Coding Standard'!L:L,0))</f>
        <v>Demographic codes</v>
      </c>
      <c r="B367" s="19" t="str">
        <f>INDEX('Coding Standard'!H:H,MATCH(D367,'Coding Standard'!L:L,0))</f>
        <v>Reporter details</v>
      </c>
      <c r="C367" t="str">
        <f>INDEX('Coding Standard'!J:J,MATCH(D367,'Coding Standard'!L:L,0))</f>
        <v>Reporting organisation</v>
      </c>
      <c r="D367" s="23" t="s">
        <v>114</v>
      </c>
      <c r="E367" s="20">
        <f t="shared" si="9"/>
        <v>3</v>
      </c>
      <c r="F367" s="19"/>
      <c r="G367" s="19"/>
    </row>
    <row r="368" spans="1:7" x14ac:dyDescent="0.25">
      <c r="A368" t="str">
        <f>INDEX('Coding Standard'!F:F,MATCH(D368,'Coding Standard'!L:L,0))</f>
        <v>Demographic codes</v>
      </c>
      <c r="B368" s="19" t="str">
        <f>INDEX('Coding Standard'!H:H,MATCH(D368,'Coding Standard'!L:L,0))</f>
        <v>Reporter details</v>
      </c>
      <c r="C368" t="str">
        <f>INDEX('Coding Standard'!J:J,MATCH(D368,'Coding Standard'!L:L,0))</f>
        <v>Reporting organisation</v>
      </c>
      <c r="D368" s="23" t="s">
        <v>1598</v>
      </c>
      <c r="E368" s="20">
        <f t="shared" si="9"/>
        <v>4</v>
      </c>
      <c r="F368" s="19"/>
      <c r="G368" s="19"/>
    </row>
    <row r="369" spans="1:7" x14ac:dyDescent="0.25">
      <c r="A369" t="str">
        <f>INDEX('Coding Standard'!F:F,MATCH(D369,'Coding Standard'!L:L,0))</f>
        <v>Demographic codes</v>
      </c>
      <c r="B369" s="19" t="str">
        <f>INDEX('Coding Standard'!H:H,MATCH(D369,'Coding Standard'!L:L,0))</f>
        <v>Reporter details</v>
      </c>
      <c r="C369" t="str">
        <f>INDEX('Coding Standard'!J:J,MATCH(D369,'Coding Standard'!L:L,0))</f>
        <v>Reporting organisation</v>
      </c>
      <c r="D369" s="23" t="s">
        <v>116</v>
      </c>
      <c r="E369" s="20">
        <f t="shared" si="9"/>
        <v>5</v>
      </c>
      <c r="F369" s="19"/>
      <c r="G369" s="19"/>
    </row>
    <row r="370" spans="1:7" x14ac:dyDescent="0.25">
      <c r="A370" t="str">
        <f>INDEX('Coding Standard'!F:F,MATCH(D370,'Coding Standard'!L:L,0))</f>
        <v>Demographic codes</v>
      </c>
      <c r="B370" s="19" t="str">
        <f>INDEX('Coding Standard'!H:H,MATCH(D370,'Coding Standard'!L:L,0))</f>
        <v>Reporter details</v>
      </c>
      <c r="C370" t="str">
        <f>INDEX('Coding Standard'!J:J,MATCH(D370,'Coding Standard'!L:L,0))</f>
        <v>Reporting organisation</v>
      </c>
      <c r="D370" s="23" t="s">
        <v>1130</v>
      </c>
      <c r="E370" s="20">
        <f t="shared" si="9"/>
        <v>6</v>
      </c>
      <c r="F370" s="19"/>
      <c r="G370" s="19"/>
    </row>
    <row r="371" spans="1:7" x14ac:dyDescent="0.25">
      <c r="A371" t="str">
        <f>INDEX('Coding Standard'!F:F,MATCH(D371,'Coding Standard'!L:L,0))</f>
        <v>Demographic codes</v>
      </c>
      <c r="B371" s="19" t="str">
        <f>INDEX('Coding Standard'!H:H,MATCH(D371,'Coding Standard'!L:L,0))</f>
        <v>Reporter details</v>
      </c>
      <c r="C371" t="str">
        <f>INDEX('Coding Standard'!J:J,MATCH(D371,'Coding Standard'!L:L,0))</f>
        <v>Reporting organisation</v>
      </c>
      <c r="D371" s="23" t="s">
        <v>1131</v>
      </c>
      <c r="E371" s="20">
        <f t="shared" si="9"/>
        <v>7</v>
      </c>
      <c r="F371" s="19"/>
      <c r="G371" s="19"/>
    </row>
    <row r="372" spans="1:7" x14ac:dyDescent="0.25">
      <c r="A372" t="str">
        <f>INDEX('Coding Standard'!F:F,MATCH(D372,'Coding Standard'!L:L,0))</f>
        <v>Demographic codes</v>
      </c>
      <c r="B372" s="19" t="str">
        <f>INDEX('Coding Standard'!H:H,MATCH(D372,'Coding Standard'!L:L,0))</f>
        <v>Reporter details</v>
      </c>
      <c r="C372" t="str">
        <f>INDEX('Coding Standard'!J:J,MATCH(D372,'Coding Standard'!L:L,0))</f>
        <v>Reporter type</v>
      </c>
      <c r="D372" s="23" t="s">
        <v>202</v>
      </c>
      <c r="E372" s="20">
        <f t="shared" si="9"/>
        <v>1</v>
      </c>
      <c r="F372" s="19"/>
      <c r="G372" s="19"/>
    </row>
    <row r="373" spans="1:7" x14ac:dyDescent="0.25">
      <c r="A373" t="str">
        <f>INDEX('Coding Standard'!F:F,MATCH(D373,'Coding Standard'!L:L,0))</f>
        <v>Demographic codes</v>
      </c>
      <c r="B373" s="19" t="str">
        <f>INDEX('Coding Standard'!H:H,MATCH(D373,'Coding Standard'!L:L,0))</f>
        <v>Reporter details</v>
      </c>
      <c r="C373" t="str">
        <f>INDEX('Coding Standard'!J:J,MATCH(D373,'Coding Standard'!L:L,0))</f>
        <v>Reporter type</v>
      </c>
      <c r="D373" s="23" t="s">
        <v>203</v>
      </c>
      <c r="E373" s="20">
        <f t="shared" si="9"/>
        <v>2</v>
      </c>
      <c r="F373" s="19"/>
      <c r="G373" s="19"/>
    </row>
    <row r="374" spans="1:7" x14ac:dyDescent="0.25">
      <c r="A374" t="str">
        <f>INDEX('Coding Standard'!F:F,MATCH(D374,'Coding Standard'!L:L,0))</f>
        <v>Demographic codes</v>
      </c>
      <c r="B374" s="19" t="str">
        <f>INDEX('Coding Standard'!H:H,MATCH(D374,'Coding Standard'!L:L,0))</f>
        <v>Reporter details</v>
      </c>
      <c r="C374" t="str">
        <f>INDEX('Coding Standard'!J:J,MATCH(D374,'Coding Standard'!L:L,0))</f>
        <v>Reporter type</v>
      </c>
      <c r="D374" s="23" t="s">
        <v>204</v>
      </c>
      <c r="E374" s="20">
        <f t="shared" si="9"/>
        <v>3</v>
      </c>
      <c r="F374" s="19"/>
      <c r="G374" s="19"/>
    </row>
    <row r="375" spans="1:7" x14ac:dyDescent="0.25">
      <c r="A375" t="str">
        <f>INDEX('Coding Standard'!F:F,MATCH(D375,'Coding Standard'!L:L,0))</f>
        <v>Demographic codes</v>
      </c>
      <c r="B375" s="19" t="str">
        <f>INDEX('Coding Standard'!H:H,MATCH(D375,'Coding Standard'!L:L,0))</f>
        <v>Reporter details</v>
      </c>
      <c r="C375" t="str">
        <f>INDEX('Coding Standard'!J:J,MATCH(D375,'Coding Standard'!L:L,0))</f>
        <v>Reporter type</v>
      </c>
      <c r="D375" s="23" t="s">
        <v>1133</v>
      </c>
      <c r="E375" s="20">
        <f t="shared" si="9"/>
        <v>4</v>
      </c>
      <c r="F375" s="19"/>
      <c r="G375" s="19"/>
    </row>
    <row r="376" spans="1:7" x14ac:dyDescent="0.25">
      <c r="A376" t="str">
        <f>INDEX('Coding Standard'!F:F,MATCH(D376,'Coding Standard'!L:L,0))</f>
        <v>Event codes</v>
      </c>
      <c r="B376" s="31" t="str">
        <f>INDEX('Coding Standard'!H:H,MATCH(D376,'Coding Standard'!L:L,0))</f>
        <v>Investigator details</v>
      </c>
      <c r="C376" t="str">
        <f>INDEX('Coding Standard'!J:J,MATCH(D376,'Coding Standard'!L:L,0))</f>
        <v>Primary investigator organisation type</v>
      </c>
      <c r="D376" s="34" t="s">
        <v>2122</v>
      </c>
      <c r="E376" s="20">
        <f t="shared" si="9"/>
        <v>1</v>
      </c>
      <c r="F376" s="19"/>
      <c r="G376" s="19"/>
    </row>
    <row r="377" spans="1:7" x14ac:dyDescent="0.25">
      <c r="A377" t="str">
        <f>INDEX('Coding Standard'!F:F,MATCH(D377,'Coding Standard'!L:L,0))</f>
        <v>Event codes</v>
      </c>
      <c r="B377" s="31" t="str">
        <f>INDEX('Coding Standard'!H:H,MATCH(D377,'Coding Standard'!L:L,0))</f>
        <v>Investigator details</v>
      </c>
      <c r="C377" t="str">
        <f>INDEX('Coding Standard'!J:J,MATCH(D377,'Coding Standard'!L:L,0))</f>
        <v>Primary investigator organisation type</v>
      </c>
      <c r="D377" s="34" t="s">
        <v>2123</v>
      </c>
      <c r="E377" s="20">
        <f t="shared" si="9"/>
        <v>2</v>
      </c>
      <c r="F377" s="19"/>
      <c r="G377" s="19"/>
    </row>
    <row r="378" spans="1:7" x14ac:dyDescent="0.25">
      <c r="A378" t="str">
        <f>INDEX('Coding Standard'!F:F,MATCH(D378,'Coding Standard'!L:L,0))</f>
        <v>Event codes</v>
      </c>
      <c r="B378" s="31" t="str">
        <f>INDEX('Coding Standard'!H:H,MATCH(D378,'Coding Standard'!L:L,0))</f>
        <v>Investigator details</v>
      </c>
      <c r="C378" t="str">
        <f>INDEX('Coding Standard'!J:J,MATCH(D378,'Coding Standard'!L:L,0))</f>
        <v>Primary investigator organisation type</v>
      </c>
      <c r="D378" s="34" t="s">
        <v>2124</v>
      </c>
      <c r="E378" s="20">
        <f t="shared" si="9"/>
        <v>3</v>
      </c>
      <c r="F378" s="19"/>
      <c r="G378" s="19"/>
    </row>
    <row r="379" spans="1:7" x14ac:dyDescent="0.25">
      <c r="A379" t="str">
        <f>INDEX('Coding Standard'!F:F,MATCH(D379,'Coding Standard'!L:L,0))</f>
        <v>Event codes</v>
      </c>
      <c r="B379" s="31" t="str">
        <f>INDEX('Coding Standard'!H:H,MATCH(D379,'Coding Standard'!L:L,0))</f>
        <v>Investigator details</v>
      </c>
      <c r="C379" t="str">
        <f>INDEX('Coding Standard'!J:J,MATCH(D379,'Coding Standard'!L:L,0))</f>
        <v>Primary investigator organisation type</v>
      </c>
      <c r="D379" s="34" t="s">
        <v>2125</v>
      </c>
      <c r="E379" s="20">
        <f t="shared" si="9"/>
        <v>4</v>
      </c>
      <c r="F379" s="19"/>
      <c r="G379" s="19"/>
    </row>
    <row r="380" spans="1:7" x14ac:dyDescent="0.25">
      <c r="A380" t="str">
        <f>INDEX('Coding Standard'!F:F,MATCH(D380,'Coding Standard'!L:L,0))</f>
        <v>Event codes</v>
      </c>
      <c r="B380" s="31" t="str">
        <f>INDEX('Coding Standard'!H:H,MATCH(D380,'Coding Standard'!L:L,0))</f>
        <v>Investigator details</v>
      </c>
      <c r="C380" t="str">
        <f>INDEX('Coding Standard'!J:J,MATCH(D380,'Coding Standard'!L:L,0))</f>
        <v>Secondary investigator organisation type</v>
      </c>
      <c r="D380" s="34" t="s">
        <v>2126</v>
      </c>
      <c r="E380" s="20">
        <f t="shared" si="9"/>
        <v>1</v>
      </c>
      <c r="F380" s="19"/>
      <c r="G380" s="19"/>
    </row>
    <row r="381" spans="1:7" x14ac:dyDescent="0.25">
      <c r="A381" t="str">
        <f>INDEX('Coding Standard'!F:F,MATCH(D381,'Coding Standard'!L:L,0))</f>
        <v>Event codes</v>
      </c>
      <c r="B381" s="31" t="str">
        <f>INDEX('Coding Standard'!H:H,MATCH(D381,'Coding Standard'!L:L,0))</f>
        <v>Investigator details</v>
      </c>
      <c r="C381" t="str">
        <f>INDEX('Coding Standard'!J:J,MATCH(D381,'Coding Standard'!L:L,0))</f>
        <v>Secondary investigator organisation type</v>
      </c>
      <c r="D381" s="34" t="s">
        <v>2127</v>
      </c>
      <c r="E381" s="20">
        <f t="shared" si="9"/>
        <v>2</v>
      </c>
      <c r="F381" s="19"/>
      <c r="G381" s="19"/>
    </row>
    <row r="382" spans="1:7" x14ac:dyDescent="0.25">
      <c r="A382" t="str">
        <f>INDEX('Coding Standard'!F:F,MATCH(D382,'Coding Standard'!L:L,0))</f>
        <v>Event codes</v>
      </c>
      <c r="B382" s="31" t="str">
        <f>INDEX('Coding Standard'!H:H,MATCH(D382,'Coding Standard'!L:L,0))</f>
        <v>Investigator details</v>
      </c>
      <c r="C382" t="str">
        <f>INDEX('Coding Standard'!J:J,MATCH(D382,'Coding Standard'!L:L,0))</f>
        <v>Secondary investigator organisation type</v>
      </c>
      <c r="D382" s="34" t="s">
        <v>2128</v>
      </c>
      <c r="E382" s="20">
        <f t="shared" si="9"/>
        <v>3</v>
      </c>
      <c r="F382" s="19"/>
      <c r="G382" s="19"/>
    </row>
    <row r="383" spans="1:7" x14ac:dyDescent="0.25">
      <c r="A383" t="str">
        <f>INDEX('Coding Standard'!F:F,MATCH(D383,'Coding Standard'!L:L,0))</f>
        <v>Event codes</v>
      </c>
      <c r="B383" s="31" t="str">
        <f>INDEX('Coding Standard'!H:H,MATCH(D383,'Coding Standard'!L:L,0))</f>
        <v>Investigator details</v>
      </c>
      <c r="C383" t="str">
        <f>INDEX('Coding Standard'!J:J,MATCH(D383,'Coding Standard'!L:L,0))</f>
        <v>Secondary investigator organisation type</v>
      </c>
      <c r="D383" s="34" t="s">
        <v>2129</v>
      </c>
      <c r="E383" s="20">
        <f t="shared" si="9"/>
        <v>4</v>
      </c>
      <c r="F383" s="19"/>
      <c r="G383" s="19"/>
    </row>
    <row r="384" spans="1:7" x14ac:dyDescent="0.25">
      <c r="A384" t="str">
        <f>INDEX('Coding Standard'!F:F,MATCH(D384,'Coding Standard'!L:L,0))</f>
        <v>Event codes</v>
      </c>
      <c r="B384" s="31" t="str">
        <f>INDEX('Coding Standard'!H:H,MATCH(D384,'Coding Standard'!L:L,0))</f>
        <v>Incident/complaint details</v>
      </c>
      <c r="C384" t="str">
        <f>INDEX('Coding Standard'!J:J,MATCH(D384,'Coding Standard'!L:L,0))</f>
        <v>Time incident / complaint occurred</v>
      </c>
      <c r="D384" s="20" t="s">
        <v>2133</v>
      </c>
      <c r="E384" s="20">
        <f t="shared" si="9"/>
        <v>1</v>
      </c>
      <c r="F384" s="19"/>
      <c r="G384" s="19"/>
    </row>
    <row r="385" spans="1:7" x14ac:dyDescent="0.25">
      <c r="A385" t="str">
        <f>INDEX('Coding Standard'!F:F,MATCH(D385,'Coding Standard'!L:L,0))</f>
        <v>Event codes</v>
      </c>
      <c r="B385" s="31" t="str">
        <f>INDEX('Coding Standard'!H:H,MATCH(D385,'Coding Standard'!L:L,0))</f>
        <v>Incident/complaint details</v>
      </c>
      <c r="C385" t="str">
        <f>INDEX('Coding Standard'!J:J,MATCH(D385,'Coding Standard'!L:L,0))</f>
        <v>Time incident / complaint occurred</v>
      </c>
      <c r="D385" s="20" t="s">
        <v>2134</v>
      </c>
      <c r="E385" s="20">
        <f t="shared" si="9"/>
        <v>2</v>
      </c>
      <c r="F385" s="19"/>
      <c r="G385" s="19"/>
    </row>
    <row r="386" spans="1:7" x14ac:dyDescent="0.25">
      <c r="A386" t="str">
        <f>INDEX('Coding Standard'!F:F,MATCH(D386,'Coding Standard'!L:L,0))</f>
        <v>Event codes</v>
      </c>
      <c r="B386" s="31" t="str">
        <f>INDEX('Coding Standard'!H:H,MATCH(D386,'Coding Standard'!L:L,0))</f>
        <v>Incident/complaint details</v>
      </c>
      <c r="C386" t="str">
        <f>INDEX('Coding Standard'!J:J,MATCH(D386,'Coding Standard'!L:L,0))</f>
        <v>Time incident / complaint occurred</v>
      </c>
      <c r="D386" s="20" t="s">
        <v>2135</v>
      </c>
      <c r="E386" s="20">
        <f t="shared" si="9"/>
        <v>3</v>
      </c>
      <c r="F386" s="19"/>
      <c r="G386" s="19"/>
    </row>
    <row r="387" spans="1:7" x14ac:dyDescent="0.25">
      <c r="A387" t="str">
        <f>INDEX('Coding Standard'!F:F,MATCH(D387,'Coding Standard'!L:L,0))</f>
        <v>Event codes</v>
      </c>
      <c r="B387" s="31" t="str">
        <f>INDEX('Coding Standard'!H:H,MATCH(D387,'Coding Standard'!L:L,0))</f>
        <v>Incident/complaint details</v>
      </c>
      <c r="C387" t="str">
        <f>INDEX('Coding Standard'!J:J,MATCH(D387,'Coding Standard'!L:L,0))</f>
        <v>Time incident / complaint occurred</v>
      </c>
      <c r="D387" s="20" t="s">
        <v>2136</v>
      </c>
      <c r="E387" s="20">
        <f t="shared" si="9"/>
        <v>4</v>
      </c>
      <c r="F387" s="19"/>
      <c r="G387" s="19"/>
    </row>
    <row r="388" spans="1:7" x14ac:dyDescent="0.25">
      <c r="A388" t="str">
        <f>INDEX('Coding Standard'!F:F,MATCH(D388,'Coding Standard'!L:L,0))</f>
        <v>Event codes</v>
      </c>
      <c r="B388" s="31" t="str">
        <f>INDEX('Coding Standard'!H:H,MATCH(D388,'Coding Standard'!L:L,0))</f>
        <v>Incident/complaint details</v>
      </c>
      <c r="C388" t="str">
        <f>INDEX('Coding Standard'!J:J,MATCH(D388,'Coding Standard'!L:L,0))</f>
        <v>Time incident / complaint occurred</v>
      </c>
      <c r="D388" s="20" t="s">
        <v>2137</v>
      </c>
      <c r="E388" s="20">
        <f t="shared" si="9"/>
        <v>5</v>
      </c>
      <c r="F388" s="19"/>
      <c r="G388" s="19"/>
    </row>
    <row r="389" spans="1:7" x14ac:dyDescent="0.25">
      <c r="A389" t="str">
        <f>INDEX('Coding Standard'!F:F,MATCH(D389,'Coding Standard'!L:L,0))</f>
        <v>Event codes</v>
      </c>
      <c r="B389" s="31" t="str">
        <f>INDEX('Coding Standard'!H:H,MATCH(D389,'Coding Standard'!L:L,0))</f>
        <v>Incident/complaint details</v>
      </c>
      <c r="C389" t="str">
        <f>INDEX('Coding Standard'!J:J,MATCH(D389,'Coding Standard'!L:L,0))</f>
        <v>Time incident / complaint occurred</v>
      </c>
      <c r="D389" s="20" t="s">
        <v>2138</v>
      </c>
      <c r="E389" s="20">
        <f t="shared" si="9"/>
        <v>6</v>
      </c>
      <c r="F389" s="19"/>
      <c r="G389" s="19"/>
    </row>
    <row r="390" spans="1:7" x14ac:dyDescent="0.25">
      <c r="A390" t="str">
        <f>INDEX('Coding Standard'!F:F,MATCH(D390,'Coding Standard'!L:L,0))</f>
        <v>Event codes</v>
      </c>
      <c r="B390" s="19" t="str">
        <f>INDEX('Coding Standard'!H:H,MATCH(D390,'Coding Standard'!L:L,0))</f>
        <v>Incident/complaint details</v>
      </c>
      <c r="C390" t="str">
        <f>INDEX('Coding Standard'!J:J,MATCH(D390,'Coding Standard'!L:L,0))</f>
        <v>Location event occurred</v>
      </c>
      <c r="D390" s="23" t="s">
        <v>99</v>
      </c>
      <c r="E390" s="20">
        <f t="shared" si="9"/>
        <v>1</v>
      </c>
      <c r="F390" s="19"/>
      <c r="G390" s="19"/>
    </row>
    <row r="391" spans="1:7" x14ac:dyDescent="0.25">
      <c r="A391" t="str">
        <f>INDEX('Coding Standard'!F:F,MATCH(D391,'Coding Standard'!L:L,0))</f>
        <v>Event codes</v>
      </c>
      <c r="B391" s="19" t="str">
        <f>INDEX('Coding Standard'!H:H,MATCH(D391,'Coding Standard'!L:L,0))</f>
        <v>Incident/complaint details</v>
      </c>
      <c r="C391" t="str">
        <f>INDEX('Coding Standard'!J:J,MATCH(D391,'Coding Standard'!L:L,0))</f>
        <v>Location event occurred</v>
      </c>
      <c r="D391" s="23" t="s">
        <v>156</v>
      </c>
      <c r="E391" s="20">
        <f t="shared" si="9"/>
        <v>2</v>
      </c>
      <c r="F391" s="19"/>
      <c r="G391" s="19"/>
    </row>
    <row r="392" spans="1:7" x14ac:dyDescent="0.25">
      <c r="A392" t="str">
        <f>INDEX('Coding Standard'!F:F,MATCH(D392,'Coding Standard'!L:L,0))</f>
        <v>Event codes</v>
      </c>
      <c r="B392" s="19" t="str">
        <f>INDEX('Coding Standard'!H:H,MATCH(D392,'Coding Standard'!L:L,0))</f>
        <v>Incident/complaint details</v>
      </c>
      <c r="C392" t="str">
        <f>INDEX('Coding Standard'!J:J,MATCH(D392,'Coding Standard'!L:L,0))</f>
        <v>Location event occurred</v>
      </c>
      <c r="D392" s="23" t="s">
        <v>100</v>
      </c>
      <c r="E392" s="20">
        <f t="shared" si="9"/>
        <v>3</v>
      </c>
      <c r="F392" s="19"/>
      <c r="G392" s="19"/>
    </row>
    <row r="393" spans="1:7" x14ac:dyDescent="0.25">
      <c r="A393" t="str">
        <f>INDEX('Coding Standard'!F:F,MATCH(D393,'Coding Standard'!L:L,0))</f>
        <v>Event codes</v>
      </c>
      <c r="B393" s="19" t="str">
        <f>INDEX('Coding Standard'!H:H,MATCH(D393,'Coding Standard'!L:L,0))</f>
        <v>Incident/complaint details</v>
      </c>
      <c r="C393" t="str">
        <f>INDEX('Coding Standard'!J:J,MATCH(D393,'Coding Standard'!L:L,0))</f>
        <v>Location event occurred</v>
      </c>
      <c r="D393" s="23" t="s">
        <v>107</v>
      </c>
      <c r="E393" s="20">
        <f t="shared" si="9"/>
        <v>4</v>
      </c>
      <c r="F393" s="19"/>
      <c r="G393" s="19"/>
    </row>
    <row r="394" spans="1:7" x14ac:dyDescent="0.25">
      <c r="A394" t="str">
        <f>INDEX('Coding Standard'!F:F,MATCH(D394,'Coding Standard'!L:L,0))</f>
        <v>Event codes</v>
      </c>
      <c r="B394" s="19" t="str">
        <f>INDEX('Coding Standard'!H:H,MATCH(D394,'Coding Standard'!L:L,0))</f>
        <v>Incident/complaint details</v>
      </c>
      <c r="C394" t="str">
        <f>INDEX('Coding Standard'!J:J,MATCH(D394,'Coding Standard'!L:L,0))</f>
        <v>Location event occurred</v>
      </c>
      <c r="D394" s="23" t="s">
        <v>101</v>
      </c>
      <c r="E394" s="20">
        <f t="shared" si="9"/>
        <v>5</v>
      </c>
      <c r="F394" s="19"/>
      <c r="G394" s="19"/>
    </row>
    <row r="395" spans="1:7" x14ac:dyDescent="0.25">
      <c r="A395" t="str">
        <f>INDEX('Coding Standard'!F:F,MATCH(D395,'Coding Standard'!L:L,0))</f>
        <v>Event codes</v>
      </c>
      <c r="B395" s="19" t="str">
        <f>INDEX('Coding Standard'!H:H,MATCH(D395,'Coding Standard'!L:L,0))</f>
        <v>Incident/complaint details</v>
      </c>
      <c r="C395" t="str">
        <f>INDEX('Coding Standard'!J:J,MATCH(D395,'Coding Standard'!L:L,0))</f>
        <v>Location event occurred</v>
      </c>
      <c r="D395" s="23" t="s">
        <v>102</v>
      </c>
      <c r="E395" s="20">
        <f t="shared" si="9"/>
        <v>6</v>
      </c>
      <c r="F395" s="19"/>
      <c r="G395" s="19"/>
    </row>
    <row r="396" spans="1:7" x14ac:dyDescent="0.25">
      <c r="A396" t="str">
        <f>INDEX('Coding Standard'!F:F,MATCH(D396,'Coding Standard'!L:L,0))</f>
        <v>Event codes</v>
      </c>
      <c r="B396" s="19" t="str">
        <f>INDEX('Coding Standard'!H:H,MATCH(D396,'Coding Standard'!L:L,0))</f>
        <v>Incident/complaint details</v>
      </c>
      <c r="C396" t="str">
        <f>INDEX('Coding Standard'!J:J,MATCH(D396,'Coding Standard'!L:L,0))</f>
        <v>Location event occurred</v>
      </c>
      <c r="D396" s="23" t="s">
        <v>103</v>
      </c>
      <c r="E396" s="20">
        <f t="shared" si="9"/>
        <v>7</v>
      </c>
      <c r="F396" s="19"/>
      <c r="G396" s="19"/>
    </row>
    <row r="397" spans="1:7" x14ac:dyDescent="0.25">
      <c r="A397" t="str">
        <f>INDEX('Coding Standard'!F:F,MATCH(D397,'Coding Standard'!L:L,0))</f>
        <v>Event codes</v>
      </c>
      <c r="B397" s="19" t="str">
        <f>INDEX('Coding Standard'!H:H,MATCH(D397,'Coding Standard'!L:L,0))</f>
        <v>Incident/complaint details</v>
      </c>
      <c r="C397" t="str">
        <f>INDEX('Coding Standard'!J:J,MATCH(D397,'Coding Standard'!L:L,0))</f>
        <v>Location event occurred</v>
      </c>
      <c r="D397" s="23" t="s">
        <v>104</v>
      </c>
      <c r="E397" s="20">
        <f t="shared" si="9"/>
        <v>8</v>
      </c>
      <c r="F397" s="19"/>
      <c r="G397" s="19"/>
    </row>
    <row r="398" spans="1:7" x14ac:dyDescent="0.25">
      <c r="A398" t="str">
        <f>INDEX('Coding Standard'!F:F,MATCH(D398,'Coding Standard'!L:L,0))</f>
        <v>Event codes</v>
      </c>
      <c r="B398" s="19" t="str">
        <f>INDEX('Coding Standard'!H:H,MATCH(D398,'Coding Standard'!L:L,0))</f>
        <v>Incident/complaint details</v>
      </c>
      <c r="C398" t="str">
        <f>INDEX('Coding Standard'!J:J,MATCH(D398,'Coding Standard'!L:L,0))</f>
        <v>Location event occurred</v>
      </c>
      <c r="D398" s="23" t="s">
        <v>105</v>
      </c>
      <c r="E398" s="20">
        <f t="shared" si="9"/>
        <v>9</v>
      </c>
      <c r="F398" s="19"/>
      <c r="G398" s="19"/>
    </row>
    <row r="399" spans="1:7" x14ac:dyDescent="0.25">
      <c r="A399" t="str">
        <f>INDEX('Coding Standard'!F:F,MATCH(D399,'Coding Standard'!L:L,0))</f>
        <v>Event codes</v>
      </c>
      <c r="B399" s="19" t="str">
        <f>INDEX('Coding Standard'!H:H,MATCH(D399,'Coding Standard'!L:L,0))</f>
        <v>Incident/complaint details</v>
      </c>
      <c r="C399" t="str">
        <f>INDEX('Coding Standard'!J:J,MATCH(D399,'Coding Standard'!L:L,0))</f>
        <v>Location event occurred</v>
      </c>
      <c r="D399" s="23" t="s">
        <v>1614</v>
      </c>
      <c r="E399" s="20">
        <f t="shared" si="9"/>
        <v>10</v>
      </c>
      <c r="F399" s="19"/>
      <c r="G399" s="19"/>
    </row>
    <row r="400" spans="1:7" x14ac:dyDescent="0.25">
      <c r="A400" t="str">
        <f>INDEX('Coding Standard'!F:F,MATCH(D400,'Coding Standard'!L:L,0))</f>
        <v>Outcome based codes</v>
      </c>
      <c r="B400" s="19" t="str">
        <f>INDEX('Coding Standard'!H:H,MATCH(D400,'Coding Standard'!L:L,0))</f>
        <v>Patient safety incident</v>
      </c>
      <c r="C400" t="str">
        <f>INDEX('Coding Standard'!J:J,MATCH(D400,'Coding Standard'!L:L,0))</f>
        <v>Degree of patient harm</v>
      </c>
      <c r="D400" s="23" t="s">
        <v>108</v>
      </c>
      <c r="E400" s="20">
        <f t="shared" si="9"/>
        <v>1</v>
      </c>
      <c r="F400" s="19"/>
      <c r="G400" s="19"/>
    </row>
    <row r="401" spans="1:7" x14ac:dyDescent="0.25">
      <c r="A401" t="str">
        <f>INDEX('Coding Standard'!F:F,MATCH(D401,'Coding Standard'!L:L,0))</f>
        <v>Outcome based codes</v>
      </c>
      <c r="B401" s="19" t="str">
        <f>INDEX('Coding Standard'!H:H,MATCH(D401,'Coding Standard'!L:L,0))</f>
        <v>Patient safety incident</v>
      </c>
      <c r="C401" t="str">
        <f>INDEX('Coding Standard'!J:J,MATCH(D401,'Coding Standard'!L:L,0))</f>
        <v>Degree of patient harm</v>
      </c>
      <c r="D401" s="23" t="s">
        <v>78</v>
      </c>
      <c r="E401" s="20">
        <f t="shared" si="9"/>
        <v>2</v>
      </c>
      <c r="F401" s="19"/>
      <c r="G401" s="19"/>
    </row>
    <row r="402" spans="1:7" x14ac:dyDescent="0.25">
      <c r="A402" t="str">
        <f>INDEX('Coding Standard'!F:F,MATCH(D402,'Coding Standard'!L:L,0))</f>
        <v>Outcome based codes</v>
      </c>
      <c r="B402" s="19" t="str">
        <f>INDEX('Coding Standard'!H:H,MATCH(D402,'Coding Standard'!L:L,0))</f>
        <v>Patient safety incident</v>
      </c>
      <c r="C402" t="str">
        <f>INDEX('Coding Standard'!J:J,MATCH(D402,'Coding Standard'!L:L,0))</f>
        <v>Degree of patient harm</v>
      </c>
      <c r="D402" s="23" t="s">
        <v>81</v>
      </c>
      <c r="E402" s="20">
        <f t="shared" si="9"/>
        <v>3</v>
      </c>
      <c r="F402" s="19"/>
      <c r="G402" s="19"/>
    </row>
    <row r="403" spans="1:7" x14ac:dyDescent="0.25">
      <c r="A403" t="str">
        <f>INDEX('Coding Standard'!F:F,MATCH(D403,'Coding Standard'!L:L,0))</f>
        <v>Outcome based codes</v>
      </c>
      <c r="B403" s="19" t="str">
        <f>INDEX('Coding Standard'!H:H,MATCH(D403,'Coding Standard'!L:L,0))</f>
        <v>Patient safety incident</v>
      </c>
      <c r="C403" t="str">
        <f>INDEX('Coding Standard'!J:J,MATCH(D403,'Coding Standard'!L:L,0))</f>
        <v>Degree of patient harm</v>
      </c>
      <c r="D403" s="23" t="s">
        <v>109</v>
      </c>
      <c r="E403" s="20">
        <f t="shared" si="9"/>
        <v>4</v>
      </c>
      <c r="F403" s="19"/>
      <c r="G403" s="19"/>
    </row>
    <row r="404" spans="1:7" x14ac:dyDescent="0.25">
      <c r="A404" t="str">
        <f>INDEX('Coding Standard'!F:F,MATCH(D404,'Coding Standard'!L:L,0))</f>
        <v>Outcome based codes</v>
      </c>
      <c r="B404" s="19" t="str">
        <f>INDEX('Coding Standard'!H:H,MATCH(D404,'Coding Standard'!L:L,0))</f>
        <v>Patient safety incident</v>
      </c>
      <c r="C404" t="str">
        <f>INDEX('Coding Standard'!J:J,MATCH(D404,'Coding Standard'!L:L,0))</f>
        <v>Degree of patient harm</v>
      </c>
      <c r="D404" s="23" t="s">
        <v>110</v>
      </c>
      <c r="E404" s="20">
        <f t="shared" si="9"/>
        <v>5</v>
      </c>
      <c r="F404" s="19"/>
      <c r="G404" s="19"/>
    </row>
    <row r="405" spans="1:7" x14ac:dyDescent="0.25">
      <c r="A405" t="str">
        <f>INDEX('Coding Standard'!F:F,MATCH(D405,'Coding Standard'!L:L,0))</f>
        <v>Outcome based codes</v>
      </c>
      <c r="B405" s="19" t="str">
        <f>INDEX('Coding Standard'!H:H,MATCH(D405,'Coding Standard'!L:L,0))</f>
        <v>Patient safety incident</v>
      </c>
      <c r="C405" t="str">
        <f>INDEX('Coding Standard'!J:J,MATCH(D405,'Coding Standard'!L:L,0))</f>
        <v>Degree of patient harm</v>
      </c>
      <c r="D405" s="23" t="s">
        <v>1636</v>
      </c>
      <c r="E405" s="20">
        <f t="shared" si="9"/>
        <v>6</v>
      </c>
      <c r="F405" s="19"/>
      <c r="G405" s="19"/>
    </row>
    <row r="406" spans="1:7" x14ac:dyDescent="0.25">
      <c r="A406" t="str">
        <f>INDEX('Coding Standard'!F:F,MATCH(D406,'Coding Standard'!L:L,0))</f>
        <v>Event codes</v>
      </c>
      <c r="B406" s="31" t="str">
        <f>INDEX('Coding Standard'!H:H,MATCH(D406,'Coding Standard'!L:L,0))</f>
        <v>Incident/complaint details</v>
      </c>
      <c r="C406" t="str">
        <f>INDEX('Coding Standard'!J:J,MATCH(D406,'Coding Standard'!L:L,0))</f>
        <v>Prevention of incident/complaint</v>
      </c>
      <c r="D406" s="34" t="s">
        <v>1641</v>
      </c>
      <c r="E406" s="20">
        <f t="shared" si="9"/>
        <v>1</v>
      </c>
      <c r="F406" s="19"/>
      <c r="G406" s="19"/>
    </row>
    <row r="407" spans="1:7" x14ac:dyDescent="0.25">
      <c r="A407" t="str">
        <f>INDEX('Coding Standard'!F:F,MATCH(D407,'Coding Standard'!L:L,0))</f>
        <v>Event codes</v>
      </c>
      <c r="B407" s="31" t="str">
        <f>INDEX('Coding Standard'!H:H,MATCH(D407,'Coding Standard'!L:L,0))</f>
        <v>Incident/complaint details</v>
      </c>
      <c r="C407" t="str">
        <f>INDEX('Coding Standard'!J:J,MATCH(D407,'Coding Standard'!L:L,0))</f>
        <v>Prevention of incident/complaint</v>
      </c>
      <c r="D407" s="34" t="s">
        <v>1642</v>
      </c>
      <c r="E407" s="20">
        <f t="shared" si="9"/>
        <v>2</v>
      </c>
      <c r="F407" s="19"/>
      <c r="G407" s="19"/>
    </row>
    <row r="408" spans="1:7" x14ac:dyDescent="0.25">
      <c r="A408" t="str">
        <f>INDEX('Coding Standard'!F:F,MATCH(D408,'Coding Standard'!L:L,0))</f>
        <v>Event codes</v>
      </c>
      <c r="B408" s="31" t="str">
        <f>INDEX('Coding Standard'!H:H,MATCH(D408,'Coding Standard'!L:L,0))</f>
        <v>Incident/complaint details</v>
      </c>
      <c r="C408" t="str">
        <f>INDEX('Coding Standard'!J:J,MATCH(D408,'Coding Standard'!L:L,0))</f>
        <v>Prevention of incident/complaint</v>
      </c>
      <c r="D408" s="34" t="s">
        <v>1643</v>
      </c>
      <c r="E408" s="20">
        <f t="shared" si="9"/>
        <v>3</v>
      </c>
      <c r="F408" s="19"/>
      <c r="G408" s="19"/>
    </row>
    <row r="409" spans="1:7" x14ac:dyDescent="0.25">
      <c r="A409" t="str">
        <f>INDEX('Coding Standard'!F:F,MATCH(D409,'Coding Standard'!L:L,0))</f>
        <v>Event codes</v>
      </c>
      <c r="B409" s="31" t="str">
        <f>INDEX('Coding Standard'!H:H,MATCH(D409,'Coding Standard'!L:L,0))</f>
        <v>Incident/complaint details</v>
      </c>
      <c r="C409" t="str">
        <f>INDEX('Coding Standard'!J:J,MATCH(D409,'Coding Standard'!L:L,0))</f>
        <v>Response to reporter requirement</v>
      </c>
      <c r="D409" s="34" t="s">
        <v>1646</v>
      </c>
      <c r="E409" s="20">
        <f t="shared" si="9"/>
        <v>1</v>
      </c>
      <c r="F409" s="19"/>
      <c r="G409" s="19"/>
    </row>
    <row r="410" spans="1:7" x14ac:dyDescent="0.25">
      <c r="A410" t="str">
        <f>INDEX('Coding Standard'!F:F,MATCH(D410,'Coding Standard'!L:L,0))</f>
        <v>Event codes</v>
      </c>
      <c r="B410" s="31" t="str">
        <f>INDEX('Coding Standard'!H:H,MATCH(D410,'Coding Standard'!L:L,0))</f>
        <v>Incident/complaint details</v>
      </c>
      <c r="C410" t="str">
        <f>INDEX('Coding Standard'!J:J,MATCH(D410,'Coding Standard'!L:L,0))</f>
        <v>Response to reporter requirement</v>
      </c>
      <c r="D410" s="34" t="s">
        <v>1647</v>
      </c>
      <c r="E410" s="20">
        <f t="shared" si="9"/>
        <v>2</v>
      </c>
      <c r="F410" s="19"/>
      <c r="G410" s="19"/>
    </row>
    <row r="411" spans="1:7" x14ac:dyDescent="0.25">
      <c r="A411" t="str">
        <f>INDEX('Coding Standard'!F:F,MATCH(D411,'Coding Standard'!L:L,0))</f>
        <v>Event codes</v>
      </c>
      <c r="B411" s="31" t="str">
        <f>INDEX('Coding Standard'!H:H,MATCH(D411,'Coding Standard'!L:L,0))</f>
        <v>Incident/complaint details</v>
      </c>
      <c r="C411" t="str">
        <f>INDEX('Coding Standard'!J:J,MATCH(D411,'Coding Standard'!L:L,0))</f>
        <v>Response to reporter requirement</v>
      </c>
      <c r="D411" s="34" t="s">
        <v>1648</v>
      </c>
      <c r="E411" s="20">
        <f t="shared" si="9"/>
        <v>3</v>
      </c>
      <c r="F411" s="19"/>
      <c r="G411" s="19"/>
    </row>
    <row r="412" spans="1:7" x14ac:dyDescent="0.25">
      <c r="A412" t="str">
        <f>INDEX('Coding Standard'!F:F,MATCH(D412,'Coding Standard'!L:L,0))</f>
        <v>Event codes</v>
      </c>
      <c r="B412" s="19" t="str">
        <f>INDEX('Coding Standard'!H:H,MATCH(D412,'Coding Standard'!L:L,0))</f>
        <v>Incident/complaint details</v>
      </c>
      <c r="C412" t="str">
        <f>INDEX('Coding Standard'!J:J,MATCH(D412,'Coding Standard'!L:L,0))</f>
        <v>Consent for manufacturer to contact reporter</v>
      </c>
      <c r="D412" s="23" t="s">
        <v>1652</v>
      </c>
      <c r="E412" s="20">
        <f t="shared" si="9"/>
        <v>1</v>
      </c>
      <c r="F412" s="19"/>
      <c r="G412" s="19"/>
    </row>
    <row r="413" spans="1:7" x14ac:dyDescent="0.25">
      <c r="A413" t="str">
        <f>INDEX('Coding Standard'!F:F,MATCH(D413,'Coding Standard'!L:L,0))</f>
        <v>Event codes</v>
      </c>
      <c r="B413" s="19" t="str">
        <f>INDEX('Coding Standard'!H:H,MATCH(D413,'Coding Standard'!L:L,0))</f>
        <v>Incident/complaint details</v>
      </c>
      <c r="C413" t="str">
        <f>INDEX('Coding Standard'!J:J,MATCH(D413,'Coding Standard'!L:L,0))</f>
        <v>Consent for manufacturer to contact reporter</v>
      </c>
      <c r="D413" s="23" t="s">
        <v>1653</v>
      </c>
      <c r="E413" s="20">
        <f t="shared" si="9"/>
        <v>2</v>
      </c>
      <c r="F413" s="19"/>
      <c r="G413" s="19"/>
    </row>
    <row r="414" spans="1:7" x14ac:dyDescent="0.25">
      <c r="A414" t="str">
        <f>INDEX('Coding Standard'!F:F,MATCH(D414,'Coding Standard'!L:L,0))</f>
        <v>Event codes</v>
      </c>
      <c r="B414" s="19" t="str">
        <f>INDEX('Coding Standard'!H:H,MATCH(D414,'Coding Standard'!L:L,0))</f>
        <v>Incident/complaint details</v>
      </c>
      <c r="C414" t="str">
        <f>INDEX('Coding Standard'!J:J,MATCH(D414,'Coding Standard'!L:L,0))</f>
        <v>Consent for manufacturer to contact reporter</v>
      </c>
      <c r="D414" s="23" t="s">
        <v>1654</v>
      </c>
      <c r="E414" s="20">
        <f t="shared" si="9"/>
        <v>3</v>
      </c>
      <c r="F414" s="19"/>
      <c r="G414" s="19"/>
    </row>
    <row r="415" spans="1:7" x14ac:dyDescent="0.25">
      <c r="A415" t="str">
        <f>INDEX('Coding Standard'!F:F,MATCH(D415,'Coding Standard'!L:L,0))</f>
        <v>Event codes</v>
      </c>
      <c r="B415" s="31" t="str">
        <f>INDEX('Coding Standard'!H:H,MATCH(D415,'Coding Standard'!L:L,0))</f>
        <v>Medicine details</v>
      </c>
      <c r="C415" t="str">
        <f>INDEX('Coding Standard'!J:J,MATCH(D415,'Coding Standard'!L:L,0))</f>
        <v>Dose form</v>
      </c>
      <c r="D415" s="34" t="s">
        <v>1656</v>
      </c>
      <c r="E415" s="20">
        <f t="shared" si="9"/>
        <v>1</v>
      </c>
      <c r="F415" s="19"/>
      <c r="G415" s="19"/>
    </row>
    <row r="416" spans="1:7" x14ac:dyDescent="0.25">
      <c r="A416" t="str">
        <f>INDEX('Coding Standard'!F:F,MATCH(D416,'Coding Standard'!L:L,0))</f>
        <v>Event codes</v>
      </c>
      <c r="B416" s="31" t="str">
        <f>INDEX('Coding Standard'!H:H,MATCH(D416,'Coding Standard'!L:L,0))</f>
        <v>Medicine details</v>
      </c>
      <c r="C416" t="str">
        <f>INDEX('Coding Standard'!J:J,MATCH(D416,'Coding Standard'!L:L,0))</f>
        <v>Dose form</v>
      </c>
      <c r="D416" s="34" t="s">
        <v>1657</v>
      </c>
      <c r="E416" s="20">
        <f t="shared" si="9"/>
        <v>2</v>
      </c>
      <c r="F416" s="19"/>
      <c r="G416" s="19"/>
    </row>
    <row r="417" spans="1:7" x14ac:dyDescent="0.25">
      <c r="A417" t="str">
        <f>INDEX('Coding Standard'!F:F,MATCH(D417,'Coding Standard'!L:L,0))</f>
        <v>Event codes</v>
      </c>
      <c r="B417" s="31" t="str">
        <f>INDEX('Coding Standard'!H:H,MATCH(D417,'Coding Standard'!L:L,0))</f>
        <v>Medicine details</v>
      </c>
      <c r="C417" t="str">
        <f>INDEX('Coding Standard'!J:J,MATCH(D417,'Coding Standard'!L:L,0))</f>
        <v>Dose form</v>
      </c>
      <c r="D417" s="34" t="s">
        <v>1738</v>
      </c>
      <c r="E417" s="20">
        <f t="shared" si="9"/>
        <v>3</v>
      </c>
      <c r="F417" s="19"/>
      <c r="G417" s="19"/>
    </row>
    <row r="418" spans="1:7" x14ac:dyDescent="0.25">
      <c r="A418" t="str">
        <f>INDEX('Coding Standard'!F:F,MATCH(D418,'Coding Standard'!L:L,0))</f>
        <v>Event codes</v>
      </c>
      <c r="B418" s="31" t="str">
        <f>INDEX('Coding Standard'!H:H,MATCH(D418,'Coding Standard'!L:L,0))</f>
        <v>Medicine details</v>
      </c>
      <c r="C418" t="str">
        <f>INDEX('Coding Standard'!J:J,MATCH(D418,'Coding Standard'!L:L,0))</f>
        <v>Dose form</v>
      </c>
      <c r="D418" s="34" t="s">
        <v>1739</v>
      </c>
      <c r="E418" s="20">
        <f t="shared" si="9"/>
        <v>4</v>
      </c>
      <c r="F418" s="19"/>
      <c r="G418" s="19"/>
    </row>
    <row r="419" spans="1:7" x14ac:dyDescent="0.25">
      <c r="A419" t="e">
        <f>INDEX('Coding Standard'!F:F,MATCH(D419,'Coding Standard'!L:L,0))</f>
        <v>#N/A</v>
      </c>
      <c r="B419" s="31" t="e">
        <f>INDEX('Coding Standard'!H:H,MATCH(D419,'Coding Standard'!L:L,0))</f>
        <v>#N/A</v>
      </c>
      <c r="C419" t="e">
        <f>INDEX('Coding Standard'!J:J,MATCH(D419,'Coding Standard'!L:L,0))</f>
        <v>#N/A</v>
      </c>
      <c r="D419" s="34" t="s">
        <v>1658</v>
      </c>
      <c r="E419" s="20" t="e">
        <f t="shared" si="9"/>
        <v>#N/A</v>
      </c>
      <c r="F419" s="19"/>
      <c r="G419" s="19"/>
    </row>
    <row r="420" spans="1:7" x14ac:dyDescent="0.25">
      <c r="A420" t="e">
        <f>INDEX('Coding Standard'!F:F,MATCH(D420,'Coding Standard'!L:L,0))</f>
        <v>#N/A</v>
      </c>
      <c r="B420" s="31" t="e">
        <f>INDEX('Coding Standard'!H:H,MATCH(D420,'Coding Standard'!L:L,0))</f>
        <v>#N/A</v>
      </c>
      <c r="C420" t="e">
        <f>INDEX('Coding Standard'!J:J,MATCH(D420,'Coding Standard'!L:L,0))</f>
        <v>#N/A</v>
      </c>
      <c r="D420" s="34" t="s">
        <v>1659</v>
      </c>
      <c r="E420" s="20" t="e">
        <f t="shared" si="9"/>
        <v>#N/A</v>
      </c>
      <c r="F420" s="19"/>
      <c r="G420" s="19"/>
    </row>
    <row r="421" spans="1:7" x14ac:dyDescent="0.25">
      <c r="A421" t="str">
        <f>INDEX('Coding Standard'!F:F,MATCH(D421,'Coding Standard'!L:L,0))</f>
        <v>Event codes</v>
      </c>
      <c r="B421" s="31" t="str">
        <f>INDEX('Coding Standard'!H:H,MATCH(D421,'Coding Standard'!L:L,0))</f>
        <v>Medicine details</v>
      </c>
      <c r="C421" t="str">
        <f>INDEX('Coding Standard'!J:J,MATCH(D421,'Coding Standard'!L:L,0))</f>
        <v>Medicine availabilty for inspection</v>
      </c>
      <c r="D421" s="34" t="s">
        <v>1669</v>
      </c>
      <c r="E421" s="20" t="e">
        <f t="shared" si="9"/>
        <v>#N/A</v>
      </c>
      <c r="F421" s="19"/>
      <c r="G421" s="19"/>
    </row>
    <row r="422" spans="1:7" x14ac:dyDescent="0.25">
      <c r="A422" t="str">
        <f>INDEX('Coding Standard'!F:F,MATCH(D422,'Coding Standard'!L:L,0))</f>
        <v>Event codes</v>
      </c>
      <c r="B422" s="31" t="str">
        <f>INDEX('Coding Standard'!H:H,MATCH(D422,'Coding Standard'!L:L,0))</f>
        <v>Medicine details</v>
      </c>
      <c r="C422" t="str">
        <f>INDEX('Coding Standard'!J:J,MATCH(D422,'Coding Standard'!L:L,0))</f>
        <v>Medicine availabilty for inspection</v>
      </c>
      <c r="D422" s="34" t="s">
        <v>1670</v>
      </c>
      <c r="E422" s="20" t="e">
        <f t="shared" si="9"/>
        <v>#N/A</v>
      </c>
      <c r="F422" s="19"/>
      <c r="G422" s="19"/>
    </row>
    <row r="423" spans="1:7" x14ac:dyDescent="0.25">
      <c r="A423" t="str">
        <f>INDEX('Coding Standard'!F:F,MATCH(D423,'Coding Standard'!L:L,0))</f>
        <v>Event codes</v>
      </c>
      <c r="B423" s="31" t="str">
        <f>INDEX('Coding Standard'!H:H,MATCH(D423,'Coding Standard'!L:L,0))</f>
        <v>Medicine details</v>
      </c>
      <c r="C423" t="str">
        <f>INDEX('Coding Standard'!J:J,MATCH(D423,'Coding Standard'!L:L,0))</f>
        <v>Medicine availabilty for inspection</v>
      </c>
      <c r="D423" s="34" t="s">
        <v>1671</v>
      </c>
      <c r="E423" s="20" t="e">
        <f t="shared" si="9"/>
        <v>#N/A</v>
      </c>
      <c r="F423" s="19"/>
      <c r="G423" s="19"/>
    </row>
    <row r="424" spans="1:7" x14ac:dyDescent="0.25">
      <c r="A424" t="str">
        <f>INDEX('Coding Standard'!F:F,MATCH(D424,'Coding Standard'!L:L,0))</f>
        <v>Event codes</v>
      </c>
      <c r="B424" s="31" t="str">
        <f>INDEX('Coding Standard'!H:H,MATCH(D424,'Coding Standard'!L:L,0))</f>
        <v>Medicine details</v>
      </c>
      <c r="C424" t="str">
        <f>INDEX('Coding Standard'!J:J,MATCH(D424,'Coding Standard'!L:L,0))</f>
        <v>Medicine availabilty for inspection</v>
      </c>
      <c r="D424" s="34" t="s">
        <v>1672</v>
      </c>
      <c r="E424" s="20" t="e">
        <f t="shared" si="9"/>
        <v>#N/A</v>
      </c>
      <c r="F424" s="19"/>
      <c r="G424" s="19"/>
    </row>
    <row r="425" spans="1:7" x14ac:dyDescent="0.25">
      <c r="A425" t="str">
        <f>INDEX('Coding Standard'!F:F,MATCH(D425,'Coding Standard'!L:L,0))</f>
        <v>Event codes</v>
      </c>
      <c r="B425" s="31" t="str">
        <f>INDEX('Coding Standard'!H:H,MATCH(D425,'Coding Standard'!L:L,0))</f>
        <v>Medicine details</v>
      </c>
      <c r="C425" t="str">
        <f>INDEX('Coding Standard'!J:J,MATCH(D425,'Coding Standard'!L:L,0))</f>
        <v>Reporter's opinion of medicine causality to the reported incident/complaint</v>
      </c>
      <c r="D425" s="34" t="s">
        <v>1688</v>
      </c>
      <c r="E425" s="20">
        <f t="shared" si="9"/>
        <v>1</v>
      </c>
      <c r="F425" s="19"/>
      <c r="G425" s="19"/>
    </row>
    <row r="426" spans="1:7" x14ac:dyDescent="0.25">
      <c r="A426" t="str">
        <f>INDEX('Coding Standard'!F:F,MATCH(D426,'Coding Standard'!L:L,0))</f>
        <v>Event codes</v>
      </c>
      <c r="B426" s="31" t="str">
        <f>INDEX('Coding Standard'!H:H,MATCH(D426,'Coding Standard'!L:L,0))</f>
        <v>Medicine details</v>
      </c>
      <c r="C426" t="str">
        <f>INDEX('Coding Standard'!J:J,MATCH(D426,'Coding Standard'!L:L,0))</f>
        <v>Reporter's opinion of medicine causality to the reported incident/complaint</v>
      </c>
      <c r="D426" s="34" t="s">
        <v>1690</v>
      </c>
      <c r="E426" s="20">
        <f t="shared" si="9"/>
        <v>2</v>
      </c>
      <c r="F426" s="19"/>
      <c r="G426" s="19"/>
    </row>
    <row r="427" spans="1:7" x14ac:dyDescent="0.25">
      <c r="A427" t="str">
        <f>INDEX('Coding Standard'!F:F,MATCH(D427,'Coding Standard'!L:L,0))</f>
        <v>Event codes</v>
      </c>
      <c r="B427" s="31" t="str">
        <f>INDEX('Coding Standard'!H:H,MATCH(D427,'Coding Standard'!L:L,0))</f>
        <v>Medicine details</v>
      </c>
      <c r="C427" t="str">
        <f>INDEX('Coding Standard'!J:J,MATCH(D427,'Coding Standard'!L:L,0))</f>
        <v>Reporter's opinion of medicine causality to the reported incident/complaint</v>
      </c>
      <c r="D427" s="34" t="s">
        <v>1691</v>
      </c>
      <c r="E427" s="20">
        <f t="shared" si="9"/>
        <v>3</v>
      </c>
      <c r="F427" s="19"/>
      <c r="G427" s="19"/>
    </row>
    <row r="428" spans="1:7" x14ac:dyDescent="0.25">
      <c r="A428" t="str">
        <f>INDEX('Coding Standard'!F:F,MATCH(D428,'Coding Standard'!L:L,0))</f>
        <v>Event codes</v>
      </c>
      <c r="B428" s="31" t="str">
        <f>INDEX('Coding Standard'!H:H,MATCH(D428,'Coding Standard'!L:L,0))</f>
        <v>Medicine details</v>
      </c>
      <c r="C428" t="str">
        <f>INDEX('Coding Standard'!J:J,MATCH(D428,'Coding Standard'!L:L,0))</f>
        <v>Reporter's opinion of medicine causality to the reported incident/complaint</v>
      </c>
      <c r="D428" s="34" t="s">
        <v>1692</v>
      </c>
      <c r="E428" s="20">
        <f t="shared" si="9"/>
        <v>4</v>
      </c>
      <c r="F428" s="19"/>
      <c r="G428" s="19"/>
    </row>
    <row r="429" spans="1:7" x14ac:dyDescent="0.25">
      <c r="A429" t="str">
        <f>INDEX('Coding Standard'!F:F,MATCH(D429,'Coding Standard'!L:L,0))</f>
        <v>Event codes</v>
      </c>
      <c r="B429" s="31" t="str">
        <f>INDEX('Coding Standard'!H:H,MATCH(D429,'Coding Standard'!L:L,0))</f>
        <v>Medicine details</v>
      </c>
      <c r="C429" t="str">
        <f>INDEX('Coding Standard'!J:J,MATCH(D429,'Coding Standard'!L:L,0))</f>
        <v>Reporter's opinion of medicine causality to the reported incident/complaint</v>
      </c>
      <c r="D429" s="34" t="s">
        <v>1689</v>
      </c>
      <c r="E429" s="20">
        <f t="shared" si="9"/>
        <v>5</v>
      </c>
      <c r="F429" s="19"/>
      <c r="G429" s="19"/>
    </row>
    <row r="430" spans="1:7" s="35" customFormat="1" x14ac:dyDescent="0.25">
      <c r="A430" s="35" t="e">
        <f>INDEX('Coding Standard'!F:F,MATCH(D430,'Coding Standard'!L:L,0))</f>
        <v>#N/A</v>
      </c>
      <c r="B430" s="31" t="e">
        <f>INDEX('Coding Standard'!H:H,MATCH(D430,'Coding Standard'!L:L,0))</f>
        <v>#N/A</v>
      </c>
      <c r="C430" s="35" t="e">
        <f>INDEX('Coding Standard'!J:J,MATCH(D430,'Coding Standard'!L:L,0))</f>
        <v>#N/A</v>
      </c>
      <c r="D430" s="34" t="s">
        <v>2141</v>
      </c>
      <c r="E430" s="20" t="e">
        <f t="shared" si="9"/>
        <v>#N/A</v>
      </c>
      <c r="F430" s="19"/>
      <c r="G430" s="19"/>
    </row>
    <row r="431" spans="1:7" s="35" customFormat="1" x14ac:dyDescent="0.25">
      <c r="A431" s="35" t="e">
        <f>INDEX('Coding Standard'!F:F,MATCH(D431,'Coding Standard'!L:L,0))</f>
        <v>#N/A</v>
      </c>
      <c r="B431" s="31" t="e">
        <f>INDEX('Coding Standard'!H:H,MATCH(D431,'Coding Standard'!L:L,0))</f>
        <v>#N/A</v>
      </c>
      <c r="C431" s="35" t="e">
        <f>INDEX('Coding Standard'!J:J,MATCH(D431,'Coding Standard'!L:L,0))</f>
        <v>#N/A</v>
      </c>
      <c r="D431" s="34" t="s">
        <v>2142</v>
      </c>
      <c r="E431" s="20" t="e">
        <f t="shared" si="9"/>
        <v>#N/A</v>
      </c>
      <c r="F431" s="19"/>
      <c r="G431" s="19"/>
    </row>
    <row r="432" spans="1:7" s="35" customFormat="1" x14ac:dyDescent="0.25">
      <c r="A432" s="35" t="e">
        <f>INDEX('Coding Standard'!F:F,MATCH(D432,'Coding Standard'!L:L,0))</f>
        <v>#N/A</v>
      </c>
      <c r="B432" s="31" t="e">
        <f>INDEX('Coding Standard'!H:H,MATCH(D432,'Coding Standard'!L:L,0))</f>
        <v>#N/A</v>
      </c>
      <c r="C432" s="35" t="e">
        <f>INDEX('Coding Standard'!J:J,MATCH(D432,'Coding Standard'!L:L,0))</f>
        <v>#N/A</v>
      </c>
      <c r="D432" s="34" t="s">
        <v>2143</v>
      </c>
      <c r="E432" s="20" t="e">
        <f t="shared" si="9"/>
        <v>#N/A</v>
      </c>
      <c r="F432" s="19"/>
      <c r="G432" s="19"/>
    </row>
    <row r="433" spans="1:7" s="35" customFormat="1" x14ac:dyDescent="0.25">
      <c r="A433" s="35" t="str">
        <f>INDEX('Coding Standard'!F:F,MATCH(D433,'Coding Standard'!L:L,0))</f>
        <v>Event codes</v>
      </c>
      <c r="B433" s="31" t="str">
        <f>INDEX('Coding Standard'!H:H,MATCH(D433,'Coding Standard'!L:L,0))</f>
        <v>Device details</v>
      </c>
      <c r="C433" s="35" t="str">
        <f>INDEX('Coding Standard'!J:J,MATCH(D433,'Coding Standard'!L:L,0))</f>
        <v>Device type</v>
      </c>
      <c r="D433" s="34" t="s">
        <v>2144</v>
      </c>
      <c r="E433" s="20" t="e">
        <f t="shared" si="9"/>
        <v>#N/A</v>
      </c>
      <c r="F433" s="19"/>
      <c r="G433" s="19"/>
    </row>
    <row r="434" spans="1:7" s="35" customFormat="1" x14ac:dyDescent="0.25">
      <c r="A434" s="35" t="str">
        <f>INDEX('Coding Standard'!F:F,MATCH(D434,'Coding Standard'!L:L,0))</f>
        <v>Event codes</v>
      </c>
      <c r="B434" s="31" t="str">
        <f>INDEX('Coding Standard'!H:H,MATCH(D434,'Coding Standard'!L:L,0))</f>
        <v>Device details</v>
      </c>
      <c r="C434" s="35" t="str">
        <f>INDEX('Coding Standard'!J:J,MATCH(D434,'Coding Standard'!L:L,0))</f>
        <v>Device type</v>
      </c>
      <c r="D434" s="34" t="s">
        <v>2145</v>
      </c>
      <c r="E434" s="20" t="e">
        <f t="shared" si="9"/>
        <v>#N/A</v>
      </c>
      <c r="F434" s="19"/>
      <c r="G434" s="19"/>
    </row>
    <row r="435" spans="1:7" s="35" customFormat="1" x14ac:dyDescent="0.25">
      <c r="A435" s="35" t="str">
        <f>INDEX('Coding Standard'!F:F,MATCH(D435,'Coding Standard'!L:L,0))</f>
        <v>Event codes</v>
      </c>
      <c r="B435" s="31" t="str">
        <f>INDEX('Coding Standard'!H:H,MATCH(D435,'Coding Standard'!L:L,0))</f>
        <v>Device details</v>
      </c>
      <c r="C435" s="35" t="str">
        <f>INDEX('Coding Standard'!J:J,MATCH(D435,'Coding Standard'!L:L,0))</f>
        <v>Device type</v>
      </c>
      <c r="D435" s="34" t="s">
        <v>2146</v>
      </c>
      <c r="E435" s="20" t="e">
        <f t="shared" si="9"/>
        <v>#N/A</v>
      </c>
      <c r="F435" s="19"/>
      <c r="G435" s="19"/>
    </row>
    <row r="436" spans="1:7" s="35" customFormat="1" x14ac:dyDescent="0.25">
      <c r="A436" s="35" t="str">
        <f>INDEX('Coding Standard'!F:F,MATCH(D436,'Coding Standard'!L:L,0))</f>
        <v>Event codes</v>
      </c>
      <c r="B436" s="31" t="str">
        <f>INDEX('Coding Standard'!H:H,MATCH(D436,'Coding Standard'!L:L,0))</f>
        <v>Device details</v>
      </c>
      <c r="C436" s="35" t="str">
        <f>INDEX('Coding Standard'!J:J,MATCH(D436,'Coding Standard'!L:L,0))</f>
        <v>Device type</v>
      </c>
      <c r="D436" s="34" t="s">
        <v>2147</v>
      </c>
      <c r="E436" s="20" t="e">
        <f t="shared" si="9"/>
        <v>#N/A</v>
      </c>
      <c r="F436" s="19"/>
      <c r="G436" s="19"/>
    </row>
    <row r="437" spans="1:7" s="35" customFormat="1" x14ac:dyDescent="0.25">
      <c r="A437" s="35" t="str">
        <f>INDEX('Coding Standard'!F:F,MATCH(D437,'Coding Standard'!L:L,0))</f>
        <v>Event codes</v>
      </c>
      <c r="B437" s="31" t="str">
        <f>INDEX('Coding Standard'!H:H,MATCH(D437,'Coding Standard'!L:L,0))</f>
        <v>Device details</v>
      </c>
      <c r="C437" s="35" t="str">
        <f>INDEX('Coding Standard'!J:J,MATCH(D437,'Coding Standard'!L:L,0))</f>
        <v>Device type</v>
      </c>
      <c r="D437" s="34" t="s">
        <v>2148</v>
      </c>
      <c r="E437" s="20" t="e">
        <f t="shared" si="9"/>
        <v>#N/A</v>
      </c>
      <c r="F437" s="19"/>
      <c r="G437" s="19"/>
    </row>
    <row r="438" spans="1:7" s="35" customFormat="1" x14ac:dyDescent="0.25">
      <c r="A438" s="35" t="str">
        <f>INDEX('Coding Standard'!F:F,MATCH(D438,'Coding Standard'!L:L,0))</f>
        <v>Event codes</v>
      </c>
      <c r="B438" s="31" t="str">
        <f>INDEX('Coding Standard'!H:H,MATCH(D438,'Coding Standard'!L:L,0))</f>
        <v>Device details</v>
      </c>
      <c r="C438" s="35" t="str">
        <f>INDEX('Coding Standard'!J:J,MATCH(D438,'Coding Standard'!L:L,0))</f>
        <v>Device type</v>
      </c>
      <c r="D438" s="34" t="s">
        <v>2149</v>
      </c>
      <c r="E438" s="20" t="e">
        <f t="shared" si="9"/>
        <v>#N/A</v>
      </c>
      <c r="F438" s="19"/>
      <c r="G438" s="19"/>
    </row>
    <row r="439" spans="1:7" s="35" customFormat="1" x14ac:dyDescent="0.25">
      <c r="A439" s="35" t="str">
        <f>INDEX('Coding Standard'!F:F,MATCH(D439,'Coding Standard'!L:L,0))</f>
        <v>Event codes</v>
      </c>
      <c r="B439" s="31" t="str">
        <f>INDEX('Coding Standard'!H:H,MATCH(D439,'Coding Standard'!L:L,0))</f>
        <v>Device details</v>
      </c>
      <c r="C439" s="35" t="str">
        <f>INDEX('Coding Standard'!J:J,MATCH(D439,'Coding Standard'!L:L,0))</f>
        <v>Device type</v>
      </c>
      <c r="D439" s="34" t="s">
        <v>2151</v>
      </c>
      <c r="E439" s="20" t="e">
        <f t="shared" si="9"/>
        <v>#N/A</v>
      </c>
      <c r="F439" s="19"/>
      <c r="G439" s="19"/>
    </row>
    <row r="440" spans="1:7" x14ac:dyDescent="0.25">
      <c r="A440" t="e">
        <f>INDEX('Coding Standard'!F:F,MATCH(D440,'Coding Standard'!L:L,0))</f>
        <v>#N/A</v>
      </c>
      <c r="B440" s="31" t="e">
        <f>INDEX('Coding Standard'!H:H,MATCH(D440,'Coding Standard'!L:L,0))</f>
        <v>#N/A</v>
      </c>
      <c r="C440" t="e">
        <f>INDEX('Coding Standard'!J:J,MATCH(D440,'Coding Standard'!L:L,0))</f>
        <v>#N/A</v>
      </c>
      <c r="D440" s="34" t="s">
        <v>1680</v>
      </c>
      <c r="E440" s="20" t="e">
        <f t="shared" si="9"/>
        <v>#N/A</v>
      </c>
      <c r="F440" s="19"/>
      <c r="G440" s="19"/>
    </row>
    <row r="441" spans="1:7" x14ac:dyDescent="0.25">
      <c r="A441" t="e">
        <f>INDEX('Coding Standard'!F:F,MATCH(D441,'Coding Standard'!L:L,0))</f>
        <v>#N/A</v>
      </c>
      <c r="B441" s="31" t="e">
        <f>INDEX('Coding Standard'!H:H,MATCH(D441,'Coding Standard'!L:L,0))</f>
        <v>#N/A</v>
      </c>
      <c r="C441" t="e">
        <f>INDEX('Coding Standard'!J:J,MATCH(D441,'Coding Standard'!L:L,0))</f>
        <v>#N/A</v>
      </c>
      <c r="D441" s="34" t="s">
        <v>1681</v>
      </c>
      <c r="E441" s="20" t="e">
        <f t="shared" si="9"/>
        <v>#N/A</v>
      </c>
      <c r="F441" s="19"/>
      <c r="G441" s="19"/>
    </row>
    <row r="442" spans="1:7" x14ac:dyDescent="0.25">
      <c r="A442" t="e">
        <f>INDEX('Coding Standard'!F:F,MATCH(D442,'Coding Standard'!L:L,0))</f>
        <v>#N/A</v>
      </c>
      <c r="B442" s="31" t="e">
        <f>INDEX('Coding Standard'!H:H,MATCH(D442,'Coding Standard'!L:L,0))</f>
        <v>#N/A</v>
      </c>
      <c r="C442" t="e">
        <f>INDEX('Coding Standard'!J:J,MATCH(D442,'Coding Standard'!L:L,0))</f>
        <v>#N/A</v>
      </c>
      <c r="D442" s="34" t="s">
        <v>1682</v>
      </c>
      <c r="E442" s="20" t="e">
        <f t="shared" si="9"/>
        <v>#N/A</v>
      </c>
      <c r="F442" s="19"/>
      <c r="G442" s="19"/>
    </row>
    <row r="443" spans="1:7" x14ac:dyDescent="0.25">
      <c r="A443" t="e">
        <f>INDEX('Coding Standard'!F:F,MATCH(D443,'Coding Standard'!L:L,0))</f>
        <v>#N/A</v>
      </c>
      <c r="B443" s="31" t="e">
        <f>INDEX('Coding Standard'!H:H,MATCH(D443,'Coding Standard'!L:L,0))</f>
        <v>#N/A</v>
      </c>
      <c r="C443" t="e">
        <f>INDEX('Coding Standard'!J:J,MATCH(D443,'Coding Standard'!L:L,0))</f>
        <v>#N/A</v>
      </c>
      <c r="D443" s="34" t="s">
        <v>1683</v>
      </c>
      <c r="E443" s="20" t="e">
        <f t="shared" si="9"/>
        <v>#N/A</v>
      </c>
      <c r="F443" s="19"/>
      <c r="G443" s="19"/>
    </row>
    <row r="444" spans="1:7" x14ac:dyDescent="0.25">
      <c r="A444" t="str">
        <f>INDEX('Coding Standard'!F:F,MATCH(D444,'Coding Standard'!L:L,0))</f>
        <v>Process based codes</v>
      </c>
      <c r="B444" s="19" t="str">
        <f>INDEX('Coding Standard'!H:H,MATCH(D444,'Coding Standard'!L:L,0))</f>
        <v>Patient registration and patient services</v>
      </c>
      <c r="C444" t="str">
        <f>INDEX('Coding Standard'!J:J,MATCH(D444,'Coding Standard'!L:L,0))</f>
        <v>Patient referral</v>
      </c>
      <c r="D444" s="23" t="s">
        <v>1503</v>
      </c>
      <c r="E444" s="20" t="e">
        <f t="shared" si="9"/>
        <v>#N/A</v>
      </c>
      <c r="F444" s="19"/>
      <c r="G444" s="19"/>
    </row>
    <row r="445" spans="1:7" x14ac:dyDescent="0.25">
      <c r="A445" t="str">
        <f>INDEX('Coding Standard'!F:F,MATCH(D445,'Coding Standard'!L:L,0))</f>
        <v>Process based codes</v>
      </c>
      <c r="B445" s="19" t="str">
        <f>INDEX('Coding Standard'!H:H,MATCH(D445,'Coding Standard'!L:L,0))</f>
        <v>Patient registration and patient services</v>
      </c>
      <c r="C445" t="str">
        <f>INDEX('Coding Standard'!J:J,MATCH(D445,'Coding Standard'!L:L,0))</f>
        <v>Patient referral</v>
      </c>
      <c r="D445" s="23" t="s">
        <v>1164</v>
      </c>
      <c r="E445" s="20" t="e">
        <f t="shared" si="9"/>
        <v>#N/A</v>
      </c>
      <c r="F445" s="19"/>
      <c r="G445" s="19"/>
    </row>
    <row r="446" spans="1:7" x14ac:dyDescent="0.25">
      <c r="A446" t="str">
        <f>INDEX('Coding Standard'!F:F,MATCH(D446,'Coding Standard'!L:L,0))</f>
        <v>Process based codes</v>
      </c>
      <c r="B446" s="19" t="str">
        <f>INDEX('Coding Standard'!H:H,MATCH(D446,'Coding Standard'!L:L,0))</f>
        <v>Patient registration and patient services</v>
      </c>
      <c r="C446" t="str">
        <f>INDEX('Coding Standard'!J:J,MATCH(D446,'Coding Standard'!L:L,0))</f>
        <v>Patient registration data entry incorrect</v>
      </c>
      <c r="D446" s="23" t="s">
        <v>1504</v>
      </c>
      <c r="E446" s="20">
        <f t="shared" si="9"/>
        <v>1</v>
      </c>
      <c r="F446" s="19"/>
      <c r="G446" s="19"/>
    </row>
    <row r="447" spans="1:7" x14ac:dyDescent="0.25">
      <c r="A447" t="str">
        <f>INDEX('Coding Standard'!F:F,MATCH(D447,'Coding Standard'!L:L,0))</f>
        <v>Process based codes</v>
      </c>
      <c r="B447" s="19" t="str">
        <f>INDEX('Coding Standard'!H:H,MATCH(D447,'Coding Standard'!L:L,0))</f>
        <v>Patient registration and patient services</v>
      </c>
      <c r="C447" t="str">
        <f>INDEX('Coding Standard'!J:J,MATCH(D447,'Coding Standard'!L:L,0))</f>
        <v>Patient registration data entry incorrect</v>
      </c>
      <c r="D447" s="23" t="s">
        <v>1168</v>
      </c>
      <c r="E447" s="20">
        <f t="shared" si="9"/>
        <v>2</v>
      </c>
      <c r="F447" s="19"/>
      <c r="G447" s="19"/>
    </row>
    <row r="448" spans="1:7" x14ac:dyDescent="0.25">
      <c r="A448" t="str">
        <f>INDEX('Coding Standard'!F:F,MATCH(D448,'Coding Standard'!L:L,0))</f>
        <v>Process based codes</v>
      </c>
      <c r="B448" s="19" t="str">
        <f>INDEX('Coding Standard'!H:H,MATCH(D448,'Coding Standard'!L:L,0))</f>
        <v>Patient registration and patient services</v>
      </c>
      <c r="C448" t="str">
        <f>INDEX('Coding Standard'!J:J,MATCH(D448,'Coding Standard'!L:L,0))</f>
        <v>Patient registration data entry incorrect</v>
      </c>
      <c r="D448" s="23" t="s">
        <v>1169</v>
      </c>
      <c r="E448" s="20">
        <f t="shared" si="9"/>
        <v>3</v>
      </c>
      <c r="F448" s="19"/>
      <c r="G448" s="19"/>
    </row>
    <row r="449" spans="1:7" x14ac:dyDescent="0.25">
      <c r="A449" t="str">
        <f>INDEX('Coding Standard'!F:F,MATCH(D449,'Coding Standard'!L:L,0))</f>
        <v>Process based codes</v>
      </c>
      <c r="B449" s="19" t="str">
        <f>INDEX('Coding Standard'!H:H,MATCH(D449,'Coding Standard'!L:L,0))</f>
        <v>Patient registration and patient services</v>
      </c>
      <c r="C449" t="str">
        <f>INDEX('Coding Standard'!J:J,MATCH(D449,'Coding Standard'!L:L,0))</f>
        <v>Patient registration data entry incorrect</v>
      </c>
      <c r="D449" s="23" t="s">
        <v>1170</v>
      </c>
      <c r="E449" s="20">
        <f t="shared" si="9"/>
        <v>4</v>
      </c>
      <c r="F449" s="19"/>
      <c r="G449" s="19"/>
    </row>
    <row r="450" spans="1:7" x14ac:dyDescent="0.25">
      <c r="A450" t="str">
        <f>INDEX('Coding Standard'!F:F,MATCH(D450,'Coding Standard'!L:L,0))</f>
        <v>Process based codes</v>
      </c>
      <c r="B450" s="19" t="str">
        <f>INDEX('Coding Standard'!H:H,MATCH(D450,'Coding Standard'!L:L,0))</f>
        <v>Prescribing</v>
      </c>
      <c r="C450" t="str">
        <f>INDEX('Coding Standard'!J:J,MATCH(D450,'Coding Standard'!L:L,0))</f>
        <v>Prescription incomplete or unclear</v>
      </c>
      <c r="D450" s="23" t="s">
        <v>1188</v>
      </c>
      <c r="E450" s="20">
        <f t="shared" si="9"/>
        <v>1</v>
      </c>
      <c r="F450" s="19"/>
      <c r="G450" s="19"/>
    </row>
    <row r="451" spans="1:7" x14ac:dyDescent="0.25">
      <c r="A451" t="e">
        <f>INDEX('Coding Standard'!F:F,MATCH(D451,'Coding Standard'!L:L,0))</f>
        <v>#N/A</v>
      </c>
      <c r="B451" s="19" t="e">
        <f>INDEX('Coding Standard'!H:H,MATCH(D451,'Coding Standard'!L:L,0))</f>
        <v>#N/A</v>
      </c>
      <c r="C451" t="e">
        <f>INDEX('Coding Standard'!J:J,MATCH(D451,'Coding Standard'!L:L,0))</f>
        <v>#N/A</v>
      </c>
      <c r="D451" s="23" t="s">
        <v>1189</v>
      </c>
      <c r="E451" s="20" t="e">
        <f t="shared" si="9"/>
        <v>#N/A</v>
      </c>
      <c r="F451" s="19"/>
      <c r="G451" s="19"/>
    </row>
    <row r="452" spans="1:7" x14ac:dyDescent="0.25">
      <c r="A452" t="str">
        <f>INDEX('Coding Standard'!F:F,MATCH(D452,'Coding Standard'!L:L,0))</f>
        <v>Process based codes</v>
      </c>
      <c r="B452" s="19" t="str">
        <f>INDEX('Coding Standard'!H:H,MATCH(D452,'Coding Standard'!L:L,0))</f>
        <v>Prescribing</v>
      </c>
      <c r="C452" t="str">
        <f>INDEX('Coding Standard'!J:J,MATCH(D452,'Coding Standard'!L:L,0))</f>
        <v>Prescription incomplete or unclear</v>
      </c>
      <c r="D452" s="23" t="s">
        <v>1190</v>
      </c>
      <c r="E452" s="20" t="e">
        <f>IF(C452&lt;&gt;C451,1,E451+1)</f>
        <v>#N/A</v>
      </c>
      <c r="F452" s="19"/>
      <c r="G452" s="19"/>
    </row>
    <row r="453" spans="1:7" x14ac:dyDescent="0.25">
      <c r="A453" t="str">
        <f>INDEX('Coding Standard'!F:F,MATCH(D453,'Coding Standard'!L:L,0))</f>
        <v>Process based codes</v>
      </c>
      <c r="B453" s="19" t="str">
        <f>INDEX('Coding Standard'!H:H,MATCH(D453,'Coding Standard'!L:L,0))</f>
        <v>Prescribing</v>
      </c>
      <c r="C453" t="str">
        <f>INDEX('Coding Standard'!J:J,MATCH(D453,'Coding Standard'!L:L,0))</f>
        <v>Prescription incomplete or unclear</v>
      </c>
      <c r="D453" s="23" t="s">
        <v>1191</v>
      </c>
      <c r="E453" s="20" t="e">
        <f>IF(C453&lt;&gt;C452,1,E452+1)</f>
        <v>#N/A</v>
      </c>
      <c r="F453" s="19"/>
      <c r="G453" s="19"/>
    </row>
    <row r="454" spans="1:7" x14ac:dyDescent="0.25">
      <c r="A454" t="str">
        <f>INDEX('Coding Standard'!F:F,MATCH(D454,'Coding Standard'!L:L,0))</f>
        <v>Process based codes</v>
      </c>
      <c r="B454" s="19" t="str">
        <f>INDEX('Coding Standard'!H:H,MATCH(D454,'Coding Standard'!L:L,0))</f>
        <v>Prescribing</v>
      </c>
      <c r="C454" t="str">
        <f>INDEX('Coding Standard'!J:J,MATCH(D454,'Coding Standard'!L:L,0))</f>
        <v>Prescription incomplete or unclear</v>
      </c>
      <c r="D454" s="23" t="s">
        <v>1192</v>
      </c>
      <c r="E454" s="20" t="e">
        <f>IF(C454&lt;&gt;C453,1,E453+1)</f>
        <v>#N/A</v>
      </c>
      <c r="F454" s="19"/>
      <c r="G454" s="19"/>
    </row>
    <row r="455" spans="1:7" x14ac:dyDescent="0.25">
      <c r="A455" t="str">
        <f>INDEX('Coding Standard'!F:F,MATCH(D455,'Coding Standard'!L:L,0))</f>
        <v>Process based codes</v>
      </c>
      <c r="B455" s="19" t="str">
        <f>INDEX('Coding Standard'!H:H,MATCH(D455,'Coding Standard'!L:L,0))</f>
        <v>Prescribing</v>
      </c>
      <c r="C455" t="str">
        <f>INDEX('Coding Standard'!J:J,MATCH(D455,'Coding Standard'!L:L,0))</f>
        <v>Prescription incomplete or unclear</v>
      </c>
      <c r="D455" s="23" t="s">
        <v>1193</v>
      </c>
      <c r="E455" s="20" t="e">
        <f>IF(C455&lt;&gt;C454,1,E454+1)</f>
        <v>#N/A</v>
      </c>
      <c r="F455" s="19"/>
      <c r="G455" s="19"/>
    </row>
    <row r="456" spans="1:7" x14ac:dyDescent="0.25">
      <c r="A456" t="str">
        <f>INDEX('Coding Standard'!F:F,MATCH(D456,'Coding Standard'!L:L,0))</f>
        <v>Process based codes</v>
      </c>
      <c r="B456" s="19" t="str">
        <f>INDEX('Coding Standard'!H:H,MATCH(D456,'Coding Standard'!L:L,0))</f>
        <v>Prescribing</v>
      </c>
      <c r="C456" t="str">
        <f>INDEX('Coding Standard'!J:J,MATCH(D456,'Coding Standard'!L:L,0))</f>
        <v>Prescription incomplete or unclear</v>
      </c>
      <c r="D456" s="23" t="s">
        <v>1194</v>
      </c>
      <c r="E456" s="20" t="e">
        <f>IF(C456&lt;&gt;C455,1,E455+1)</f>
        <v>#N/A</v>
      </c>
      <c r="F456" s="19"/>
      <c r="G456" s="19"/>
    </row>
    <row r="457" spans="1:7" x14ac:dyDescent="0.25">
      <c r="A457" t="str">
        <f>INDEX('Coding Standard'!F:F,MATCH(D457,'Coding Standard'!L:L,0))</f>
        <v>Process based codes</v>
      </c>
      <c r="B457" s="19" t="str">
        <f>INDEX('Coding Standard'!H:H,MATCH(D457,'Coding Standard'!L:L,0))</f>
        <v>Prescribing</v>
      </c>
      <c r="C457" t="str">
        <f>INDEX('Coding Standard'!J:J,MATCH(D457,'Coding Standard'!L:L,0))</f>
        <v>Prescription incomplete or unclear</v>
      </c>
      <c r="D457" s="23" t="s">
        <v>1195</v>
      </c>
      <c r="E457" s="20" t="e">
        <f t="shared" ref="E457:E515" si="10">IF(C457&lt;&gt;C456,1,E456+1)</f>
        <v>#N/A</v>
      </c>
      <c r="F457" s="19"/>
      <c r="G457" s="19"/>
    </row>
    <row r="458" spans="1:7" x14ac:dyDescent="0.25">
      <c r="A458" t="str">
        <f>INDEX('Coding Standard'!F:F,MATCH(D458,'Coding Standard'!L:L,0))</f>
        <v>Process based codes</v>
      </c>
      <c r="B458" s="19" t="str">
        <f>INDEX('Coding Standard'!H:H,MATCH(D458,'Coding Standard'!L:L,0))</f>
        <v>Prescribing</v>
      </c>
      <c r="C458" t="str">
        <f>INDEX('Coding Standard'!J:J,MATCH(D458,'Coding Standard'!L:L,0))</f>
        <v>Prescription incomplete or unclear</v>
      </c>
      <c r="D458" s="23" t="s">
        <v>1196</v>
      </c>
      <c r="E458" s="20" t="e">
        <f t="shared" si="10"/>
        <v>#N/A</v>
      </c>
      <c r="F458" s="19"/>
      <c r="G458" s="19"/>
    </row>
    <row r="459" spans="1:7" x14ac:dyDescent="0.25">
      <c r="A459" t="str">
        <f>INDEX('Coding Standard'!F:F,MATCH(D459,'Coding Standard'!L:L,0))</f>
        <v>Process based codes</v>
      </c>
      <c r="B459" s="19" t="str">
        <f>INDEX('Coding Standard'!H:H,MATCH(D459,'Coding Standard'!L:L,0))</f>
        <v>Prescribing</v>
      </c>
      <c r="C459" t="str">
        <f>INDEX('Coding Standard'!J:J,MATCH(D459,'Coding Standard'!L:L,0))</f>
        <v>Prescription incomplete or unclear</v>
      </c>
      <c r="D459" s="23" t="s">
        <v>1197</v>
      </c>
      <c r="E459" s="20" t="e">
        <f t="shared" si="10"/>
        <v>#N/A</v>
      </c>
      <c r="F459" s="19"/>
      <c r="G459" s="19"/>
    </row>
    <row r="460" spans="1:7" x14ac:dyDescent="0.25">
      <c r="A460" t="str">
        <f>INDEX('Coding Standard'!F:F,MATCH(D460,'Coding Standard'!L:L,0))</f>
        <v>Process based codes</v>
      </c>
      <c r="B460" s="19" t="str">
        <f>INDEX('Coding Standard'!H:H,MATCH(D460,'Coding Standard'!L:L,0))</f>
        <v>Prescribing</v>
      </c>
      <c r="C460" t="str">
        <f>INDEX('Coding Standard'!J:J,MATCH(D460,'Coding Standard'!L:L,0))</f>
        <v>Prescription incomplete or unclear</v>
      </c>
      <c r="D460" s="23" t="s">
        <v>1198</v>
      </c>
      <c r="E460" s="20" t="e">
        <f t="shared" si="10"/>
        <v>#N/A</v>
      </c>
      <c r="F460" s="19"/>
      <c r="G460" s="19"/>
    </row>
    <row r="461" spans="1:7" x14ac:dyDescent="0.25">
      <c r="A461" t="str">
        <f>INDEX('Coding Standard'!F:F,MATCH(D461,'Coding Standard'!L:L,0))</f>
        <v>Process based codes</v>
      </c>
      <c r="B461" s="19" t="str">
        <f>INDEX('Coding Standard'!H:H,MATCH(D461,'Coding Standard'!L:L,0))</f>
        <v>Prescribing</v>
      </c>
      <c r="C461" t="str">
        <f>INDEX('Coding Standard'!J:J,MATCH(D461,'Coding Standard'!L:L,0))</f>
        <v>Clinical check incomplete or unclear on prescription</v>
      </c>
      <c r="D461" s="23" t="s">
        <v>1200</v>
      </c>
      <c r="E461" s="20">
        <f t="shared" si="10"/>
        <v>1</v>
      </c>
      <c r="F461" s="19"/>
      <c r="G461" s="19"/>
    </row>
    <row r="462" spans="1:7" x14ac:dyDescent="0.25">
      <c r="A462" t="str">
        <f>INDEX('Coding Standard'!F:F,MATCH(D462,'Coding Standard'!L:L,0))</f>
        <v>Process based codes</v>
      </c>
      <c r="B462" s="19" t="str">
        <f>INDEX('Coding Standard'!H:H,MATCH(D462,'Coding Standard'!L:L,0))</f>
        <v>Prescribing</v>
      </c>
      <c r="C462" t="str">
        <f>INDEX('Coding Standard'!J:J,MATCH(D462,'Coding Standard'!L:L,0))</f>
        <v>Clinical check incomplete or unclear on prescription</v>
      </c>
      <c r="D462" s="23" t="s">
        <v>1201</v>
      </c>
      <c r="E462" s="20">
        <f t="shared" si="10"/>
        <v>2</v>
      </c>
      <c r="F462" s="19"/>
      <c r="G462" s="19"/>
    </row>
    <row r="463" spans="1:7" x14ac:dyDescent="0.25">
      <c r="A463" t="str">
        <f>INDEX('Coding Standard'!F:F,MATCH(D463,'Coding Standard'!L:L,0))</f>
        <v>Process based codes</v>
      </c>
      <c r="B463" s="19" t="str">
        <f>INDEX('Coding Standard'!H:H,MATCH(D463,'Coding Standard'!L:L,0))</f>
        <v>Prescribing</v>
      </c>
      <c r="C463" t="str">
        <f>INDEX('Coding Standard'!J:J,MATCH(D463,'Coding Standard'!L:L,0))</f>
        <v>Clinical review insufficient</v>
      </c>
      <c r="D463" s="23" t="s">
        <v>1203</v>
      </c>
      <c r="E463" s="20">
        <f t="shared" si="10"/>
        <v>1</v>
      </c>
      <c r="F463" s="19"/>
      <c r="G463" s="19"/>
    </row>
    <row r="464" spans="1:7" x14ac:dyDescent="0.25">
      <c r="A464" t="str">
        <f>INDEX('Coding Standard'!F:F,MATCH(D464,'Coding Standard'!L:L,0))</f>
        <v>Process based codes</v>
      </c>
      <c r="B464" s="19" t="str">
        <f>INDEX('Coding Standard'!H:H,MATCH(D464,'Coding Standard'!L:L,0))</f>
        <v>Prescribing</v>
      </c>
      <c r="C464" t="str">
        <f>INDEX('Coding Standard'!J:J,MATCH(D464,'Coding Standard'!L:L,0))</f>
        <v>Clinical review insufficient</v>
      </c>
      <c r="D464" s="23" t="s">
        <v>1204</v>
      </c>
      <c r="E464" s="20">
        <f t="shared" si="10"/>
        <v>2</v>
      </c>
      <c r="F464" s="19"/>
      <c r="G464" s="19"/>
    </row>
    <row r="465" spans="1:7" x14ac:dyDescent="0.25">
      <c r="A465" t="str">
        <f>INDEX('Coding Standard'!F:F,MATCH(D465,'Coding Standard'!L:L,0))</f>
        <v>Process based codes</v>
      </c>
      <c r="B465" s="19" t="str">
        <f>INDEX('Coding Standard'!H:H,MATCH(D465,'Coding Standard'!L:L,0))</f>
        <v>Prescribing</v>
      </c>
      <c r="C465" t="str">
        <f>INDEX('Coding Standard'!J:J,MATCH(D465,'Coding Standard'!L:L,0))</f>
        <v>Clinical review insufficient</v>
      </c>
      <c r="D465" s="23" t="s">
        <v>1205</v>
      </c>
      <c r="E465" s="20">
        <f t="shared" si="10"/>
        <v>3</v>
      </c>
      <c r="F465" s="19"/>
      <c r="G465" s="19"/>
    </row>
    <row r="466" spans="1:7" x14ac:dyDescent="0.25">
      <c r="A466" t="str">
        <f>INDEX('Coding Standard'!F:F,MATCH(D466,'Coding Standard'!L:L,0))</f>
        <v>Process based codes</v>
      </c>
      <c r="B466" s="19" t="str">
        <f>INDEX('Coding Standard'!H:H,MATCH(D466,'Coding Standard'!L:L,0))</f>
        <v>Prescription management</v>
      </c>
      <c r="C466" t="str">
        <f>INDEX('Coding Standard'!J:J,MATCH(D466,'Coding Standard'!L:L,0))</f>
        <v>Prescription / order data entry</v>
      </c>
      <c r="D466" s="23" t="s">
        <v>1209</v>
      </c>
      <c r="E466" s="20">
        <f t="shared" si="10"/>
        <v>1</v>
      </c>
      <c r="F466" s="19"/>
      <c r="G466" s="19"/>
    </row>
    <row r="467" spans="1:7" x14ac:dyDescent="0.25">
      <c r="A467" t="str">
        <f>INDEX('Coding Standard'!F:F,MATCH(D467,'Coding Standard'!L:L,0))</f>
        <v>Process based codes</v>
      </c>
      <c r="B467" s="19" t="str">
        <f>INDEX('Coding Standard'!H:H,MATCH(D467,'Coding Standard'!L:L,0))</f>
        <v>Prescription management</v>
      </c>
      <c r="C467" t="str">
        <f>INDEX('Coding Standard'!J:J,MATCH(D467,'Coding Standard'!L:L,0))</f>
        <v>Prescription / order data entry</v>
      </c>
      <c r="D467" s="23" t="s">
        <v>1210</v>
      </c>
      <c r="E467" s="20">
        <f t="shared" si="10"/>
        <v>2</v>
      </c>
      <c r="F467" s="19"/>
      <c r="G467" s="19"/>
    </row>
    <row r="468" spans="1:7" x14ac:dyDescent="0.25">
      <c r="A468" t="e">
        <f>INDEX('Coding Standard'!F:F,MATCH(D468,'Coding Standard'!L:L,0))</f>
        <v>#N/A</v>
      </c>
      <c r="B468" s="19" t="e">
        <f>INDEX('Coding Standard'!H:H,MATCH(D468,'Coding Standard'!L:L,0))</f>
        <v>#N/A</v>
      </c>
      <c r="C468" t="e">
        <f>INDEX('Coding Standard'!J:J,MATCH(D468,'Coding Standard'!L:L,0))</f>
        <v>#N/A</v>
      </c>
      <c r="D468" s="23" t="s">
        <v>1211</v>
      </c>
      <c r="E468" s="20" t="e">
        <f t="shared" si="10"/>
        <v>#N/A</v>
      </c>
      <c r="F468" s="19"/>
      <c r="G468" s="19"/>
    </row>
    <row r="469" spans="1:7" x14ac:dyDescent="0.25">
      <c r="A469" t="str">
        <f>INDEX('Coding Standard'!F:F,MATCH(D469,'Coding Standard'!L:L,0))</f>
        <v>Process based codes</v>
      </c>
      <c r="B469" s="19" t="str">
        <f>INDEX('Coding Standard'!H:H,MATCH(D469,'Coding Standard'!L:L,0))</f>
        <v>Prescription management</v>
      </c>
      <c r="C469" t="str">
        <f>INDEX('Coding Standard'!J:J,MATCH(D469,'Coding Standard'!L:L,0))</f>
        <v>Prescription / order data entry</v>
      </c>
      <c r="D469" s="23" t="s">
        <v>1212</v>
      </c>
      <c r="E469" s="20" t="e">
        <f t="shared" si="10"/>
        <v>#N/A</v>
      </c>
      <c r="F469" s="19"/>
      <c r="G469" s="19"/>
    </row>
    <row r="470" spans="1:7" x14ac:dyDescent="0.25">
      <c r="A470" t="str">
        <f>INDEX('Coding Standard'!F:F,MATCH(D470,'Coding Standard'!L:L,0))</f>
        <v>Process based codes</v>
      </c>
      <c r="B470" s="19" t="str">
        <f>INDEX('Coding Standard'!H:H,MATCH(D470,'Coding Standard'!L:L,0))</f>
        <v>Prescription management</v>
      </c>
      <c r="C470" t="str">
        <f>INDEX('Coding Standard'!J:J,MATCH(D470,'Coding Standard'!L:L,0))</f>
        <v>Prescription / order data entry</v>
      </c>
      <c r="D470" s="23" t="s">
        <v>1213</v>
      </c>
      <c r="E470" s="20" t="e">
        <f t="shared" si="10"/>
        <v>#N/A</v>
      </c>
      <c r="F470" s="19"/>
      <c r="G470" s="19"/>
    </row>
    <row r="471" spans="1:7" x14ac:dyDescent="0.25">
      <c r="A471" t="str">
        <f>INDEX('Coding Standard'!F:F,MATCH(D471,'Coding Standard'!L:L,0))</f>
        <v>Process based codes</v>
      </c>
      <c r="B471" s="19" t="str">
        <f>INDEX('Coding Standard'!H:H,MATCH(D471,'Coding Standard'!L:L,0))</f>
        <v>Prescription management</v>
      </c>
      <c r="C471" t="str">
        <f>INDEX('Coding Standard'!J:J,MATCH(D471,'Coding Standard'!L:L,0))</f>
        <v>Prescription / order data entry</v>
      </c>
      <c r="D471" s="23" t="s">
        <v>1214</v>
      </c>
      <c r="E471" s="20" t="e">
        <f t="shared" si="10"/>
        <v>#N/A</v>
      </c>
      <c r="F471" s="19"/>
      <c r="G471" s="19"/>
    </row>
    <row r="472" spans="1:7" x14ac:dyDescent="0.25">
      <c r="A472" t="str">
        <f>INDEX('Coding Standard'!F:F,MATCH(D472,'Coding Standard'!L:L,0))</f>
        <v>Process based codes</v>
      </c>
      <c r="B472" s="19" t="str">
        <f>INDEX('Coding Standard'!H:H,MATCH(D472,'Coding Standard'!L:L,0))</f>
        <v>Prescription management</v>
      </c>
      <c r="C472" t="str">
        <f>INDEX('Coding Standard'!J:J,MATCH(D472,'Coding Standard'!L:L,0))</f>
        <v>Prescription / order data entry</v>
      </c>
      <c r="D472" s="23" t="s">
        <v>1215</v>
      </c>
      <c r="E472" s="20" t="e">
        <f t="shared" si="10"/>
        <v>#N/A</v>
      </c>
      <c r="F472" s="19"/>
      <c r="G472" s="19"/>
    </row>
    <row r="473" spans="1:7" x14ac:dyDescent="0.25">
      <c r="A473" t="str">
        <f>INDEX('Coding Standard'!F:F,MATCH(D473,'Coding Standard'!L:L,0))</f>
        <v>Process based codes</v>
      </c>
      <c r="B473" s="19" t="str">
        <f>INDEX('Coding Standard'!H:H,MATCH(D473,'Coding Standard'!L:L,0))</f>
        <v>Invoicing / finance</v>
      </c>
      <c r="C473" t="str">
        <f>INDEX('Coding Standard'!J:J,MATCH(D473,'Coding Standard'!L:L,0))</f>
        <v>Invoicing</v>
      </c>
      <c r="D473" s="23" t="s">
        <v>1290</v>
      </c>
      <c r="E473" s="20">
        <f t="shared" si="10"/>
        <v>1</v>
      </c>
      <c r="F473" s="19"/>
      <c r="G473" s="19"/>
    </row>
    <row r="474" spans="1:7" x14ac:dyDescent="0.25">
      <c r="A474" t="str">
        <f>INDEX('Coding Standard'!F:F,MATCH(D474,'Coding Standard'!L:L,0))</f>
        <v>Process based codes</v>
      </c>
      <c r="B474" s="19" t="str">
        <f>INDEX('Coding Standard'!H:H,MATCH(D474,'Coding Standard'!L:L,0))</f>
        <v>Invoicing / finance</v>
      </c>
      <c r="C474" t="str">
        <f>INDEX('Coding Standard'!J:J,MATCH(D474,'Coding Standard'!L:L,0))</f>
        <v>Invoicing</v>
      </c>
      <c r="D474" s="23" t="s">
        <v>1291</v>
      </c>
      <c r="E474" s="20">
        <f t="shared" si="10"/>
        <v>2</v>
      </c>
      <c r="F474" s="19"/>
      <c r="G474" s="19"/>
    </row>
    <row r="475" spans="1:7" x14ac:dyDescent="0.25">
      <c r="A475" t="str">
        <f>INDEX('Coding Standard'!F:F,MATCH(D475,'Coding Standard'!L:L,0))</f>
        <v>Process based codes</v>
      </c>
      <c r="B475" s="19" t="str">
        <f>INDEX('Coding Standard'!H:H,MATCH(D475,'Coding Standard'!L:L,0))</f>
        <v>Invoicing / finance</v>
      </c>
      <c r="C475" t="str">
        <f>INDEX('Coding Standard'!J:J,MATCH(D475,'Coding Standard'!L:L,0))</f>
        <v>Invoicing</v>
      </c>
      <c r="D475" s="23" t="s">
        <v>1292</v>
      </c>
      <c r="E475" s="20">
        <f t="shared" si="10"/>
        <v>3</v>
      </c>
      <c r="F475" s="19"/>
      <c r="G475" s="19"/>
    </row>
    <row r="476" spans="1:7" x14ac:dyDescent="0.25">
      <c r="A476" t="str">
        <f>INDEX('Coding Standard'!F:F,MATCH(D476,'Coding Standard'!L:L,0))</f>
        <v>Process based codes</v>
      </c>
      <c r="B476" s="19" t="str">
        <f>INDEX('Coding Standard'!H:H,MATCH(D476,'Coding Standard'!L:L,0))</f>
        <v>Invoicing / finance</v>
      </c>
      <c r="C476" t="str">
        <f>INDEX('Coding Standard'!J:J,MATCH(D476,'Coding Standard'!L:L,0))</f>
        <v>Invoicing</v>
      </c>
      <c r="D476" s="23" t="s">
        <v>1710</v>
      </c>
      <c r="E476" s="20">
        <f t="shared" si="10"/>
        <v>4</v>
      </c>
      <c r="F476" s="19"/>
      <c r="G476" s="19"/>
    </row>
    <row r="477" spans="1:7" x14ac:dyDescent="0.25">
      <c r="A477" t="str">
        <f>INDEX('Coding Standard'!F:F,MATCH(D477,'Coding Standard'!L:L,0))</f>
        <v>Process based codes</v>
      </c>
      <c r="B477" s="19" t="str">
        <f>INDEX('Coding Standard'!H:H,MATCH(D477,'Coding Standard'!L:L,0))</f>
        <v>Invoicing / finance</v>
      </c>
      <c r="C477" t="str">
        <f>INDEX('Coding Standard'!J:J,MATCH(D477,'Coding Standard'!L:L,0))</f>
        <v>Invoicing</v>
      </c>
      <c r="D477" s="23" t="s">
        <v>1294</v>
      </c>
      <c r="E477" s="20">
        <f t="shared" si="10"/>
        <v>5</v>
      </c>
      <c r="F477" s="19"/>
      <c r="G477" s="19"/>
    </row>
    <row r="478" spans="1:7" x14ac:dyDescent="0.25">
      <c r="A478" t="str">
        <f>INDEX('Coding Standard'!F:F,MATCH(D478,'Coding Standard'!L:L,0))</f>
        <v>Process based codes</v>
      </c>
      <c r="B478" s="19" t="str">
        <f>INDEX('Coding Standard'!H:H,MATCH(D478,'Coding Standard'!L:L,0))</f>
        <v>Invoicing / finance</v>
      </c>
      <c r="C478" t="str">
        <f>INDEX('Coding Standard'!J:J,MATCH(D478,'Coding Standard'!L:L,0))</f>
        <v>Invoicing</v>
      </c>
      <c r="D478" s="23" t="s">
        <v>1295</v>
      </c>
      <c r="E478" s="20">
        <f t="shared" si="10"/>
        <v>6</v>
      </c>
      <c r="F478" s="19"/>
      <c r="G478" s="19"/>
    </row>
    <row r="479" spans="1:7" x14ac:dyDescent="0.25">
      <c r="A479" t="str">
        <f>INDEX('Coding Standard'!F:F,MATCH(D479,'Coding Standard'!L:L,0))</f>
        <v>Process based codes</v>
      </c>
      <c r="B479" s="19" t="str">
        <f>INDEX('Coding Standard'!H:H,MATCH(D479,'Coding Standard'!L:L,0))</f>
        <v>Invoicing / finance</v>
      </c>
      <c r="C479" t="str">
        <f>INDEX('Coding Standard'!J:J,MATCH(D479,'Coding Standard'!L:L,0))</f>
        <v>Invoicing</v>
      </c>
      <c r="D479" s="23" t="s">
        <v>1296</v>
      </c>
      <c r="E479" s="20">
        <f t="shared" si="10"/>
        <v>7</v>
      </c>
      <c r="F479" s="19"/>
      <c r="G479" s="19"/>
    </row>
    <row r="480" spans="1:7" x14ac:dyDescent="0.25">
      <c r="A480" t="str">
        <f>INDEX('Coding Standard'!F:F,MATCH(D480,'Coding Standard'!L:L,0))</f>
        <v>Outcome based codes</v>
      </c>
      <c r="B480" s="19" t="str">
        <f>INDEX('Coding Standard'!H:H,MATCH(D480,'Coding Standard'!L:L,0))</f>
        <v>Patient safety incident</v>
      </c>
      <c r="C480" t="str">
        <f>INDEX('Coding Standard'!J:J,MATCH(D480,'Coding Standard'!L:L,0))</f>
        <v>Care setting NRLS rp020 </v>
      </c>
      <c r="D480" s="23" t="s">
        <v>1301</v>
      </c>
      <c r="E480" s="20">
        <f t="shared" si="10"/>
        <v>1</v>
      </c>
      <c r="F480" s="19"/>
      <c r="G480" s="19"/>
    </row>
    <row r="481" spans="1:7" x14ac:dyDescent="0.25">
      <c r="A481" t="str">
        <f>INDEX('Coding Standard'!F:F,MATCH(D481,'Coding Standard'!L:L,0))</f>
        <v>Outcome based codes</v>
      </c>
      <c r="B481" s="19" t="str">
        <f>INDEX('Coding Standard'!H:H,MATCH(D481,'Coding Standard'!L:L,0))</f>
        <v>Patient safety incident</v>
      </c>
      <c r="C481" t="str">
        <f>INDEX('Coding Standard'!J:J,MATCH(D481,'Coding Standard'!L:L,0))</f>
        <v>Care setting NRLS rp020 </v>
      </c>
      <c r="D481" s="23" t="s">
        <v>1302</v>
      </c>
      <c r="E481" s="20">
        <f t="shared" si="10"/>
        <v>2</v>
      </c>
      <c r="F481" s="19"/>
      <c r="G481" s="19"/>
    </row>
    <row r="482" spans="1:7" x14ac:dyDescent="0.25">
      <c r="A482" t="str">
        <f>INDEX('Coding Standard'!F:F,MATCH(D482,'Coding Standard'!L:L,0))</f>
        <v>Outcome based codes</v>
      </c>
      <c r="B482" s="19" t="str">
        <f>INDEX('Coding Standard'!H:H,MATCH(D482,'Coding Standard'!L:L,0))</f>
        <v>Patient safety incident</v>
      </c>
      <c r="C482" t="str">
        <f>INDEX('Coding Standard'!J:J,MATCH(D482,'Coding Standard'!L:L,0))</f>
        <v>Care setting NRLS rp020 </v>
      </c>
      <c r="D482" s="23" t="s">
        <v>1303</v>
      </c>
      <c r="E482" s="20">
        <f t="shared" si="10"/>
        <v>3</v>
      </c>
      <c r="F482" s="19"/>
      <c r="G482" s="19"/>
    </row>
    <row r="483" spans="1:7" x14ac:dyDescent="0.25">
      <c r="A483" t="str">
        <f>INDEX('Coding Standard'!F:F,MATCH(D483,'Coding Standard'!L:L,0))</f>
        <v>Outcome based codes</v>
      </c>
      <c r="B483" s="19" t="str">
        <f>INDEX('Coding Standard'!H:H,MATCH(D483,'Coding Standard'!L:L,0))</f>
        <v>Patient safety incident</v>
      </c>
      <c r="C483" t="str">
        <f>INDEX('Coding Standard'!J:J,MATCH(D483,'Coding Standard'!L:L,0))</f>
        <v>Care setting NRLS rp020 </v>
      </c>
      <c r="D483" s="23" t="s">
        <v>106</v>
      </c>
      <c r="E483" s="20">
        <f t="shared" si="10"/>
        <v>4</v>
      </c>
      <c r="F483" s="19"/>
      <c r="G483" s="19"/>
    </row>
    <row r="484" spans="1:7" x14ac:dyDescent="0.25">
      <c r="A484" t="e">
        <f>INDEX('Coding Standard'!F:F,MATCH(D484,'Coding Standard'!L:L,0))</f>
        <v>#N/A</v>
      </c>
      <c r="B484" s="19" t="e">
        <f>INDEX('Coding Standard'!H:H,MATCH(D484,'Coding Standard'!L:L,0))</f>
        <v>#N/A</v>
      </c>
      <c r="C484" t="e">
        <f>INDEX('Coding Standard'!J:J,MATCH(D484,'Coding Standard'!L:L,0))</f>
        <v>#N/A</v>
      </c>
      <c r="D484" s="23" t="s">
        <v>1305</v>
      </c>
      <c r="E484" s="20" t="e">
        <f t="shared" si="10"/>
        <v>#N/A</v>
      </c>
      <c r="F484" s="19"/>
      <c r="G484" s="19"/>
    </row>
    <row r="485" spans="1:7" x14ac:dyDescent="0.25">
      <c r="A485" t="str">
        <f>INDEX('Coding Standard'!F:F,MATCH(D485,'Coding Standard'!L:L,0))</f>
        <v>Outcome based codes</v>
      </c>
      <c r="B485" s="19" t="str">
        <f>INDEX('Coding Standard'!H:H,MATCH(D485,'Coding Standard'!L:L,0))</f>
        <v>Patient safety incident</v>
      </c>
      <c r="C485" t="str">
        <f>INDEX('Coding Standard'!J:J,MATCH(D485,'Coding Standard'!L:L,0))</f>
        <v>Patient safety incident type</v>
      </c>
      <c r="D485" s="23" t="s">
        <v>1309</v>
      </c>
      <c r="E485" s="20" t="e">
        <f t="shared" si="10"/>
        <v>#N/A</v>
      </c>
      <c r="F485" s="19"/>
      <c r="G485" s="19"/>
    </row>
    <row r="486" spans="1:7" x14ac:dyDescent="0.25">
      <c r="A486" t="str">
        <f>INDEX('Coding Standard'!F:F,MATCH(D486,'Coding Standard'!L:L,0))</f>
        <v>Outcome based codes</v>
      </c>
      <c r="B486" s="19" t="str">
        <f>INDEX('Coding Standard'!H:H,MATCH(D486,'Coding Standard'!L:L,0))</f>
        <v>Patient safety incident</v>
      </c>
      <c r="C486" t="str">
        <f>INDEX('Coding Standard'!J:J,MATCH(D486,'Coding Standard'!L:L,0))</f>
        <v>Patient safety incident type</v>
      </c>
      <c r="D486" s="23" t="s">
        <v>1310</v>
      </c>
      <c r="E486" s="20" t="e">
        <f t="shared" si="10"/>
        <v>#N/A</v>
      </c>
      <c r="F486" s="19"/>
      <c r="G486" s="19"/>
    </row>
    <row r="487" spans="1:7" x14ac:dyDescent="0.25">
      <c r="A487" t="e">
        <f>INDEX('Coding Standard'!F:F,MATCH(D487,'Coding Standard'!L:L,0))</f>
        <v>#N/A</v>
      </c>
      <c r="B487" s="19" t="e">
        <f>INDEX('Coding Standard'!H:H,MATCH(D487,'Coding Standard'!L:L,0))</f>
        <v>#N/A</v>
      </c>
      <c r="C487" t="e">
        <f>INDEX('Coding Standard'!J:J,MATCH(D487,'Coding Standard'!L:L,0))</f>
        <v>#N/A</v>
      </c>
      <c r="D487" s="23" t="s">
        <v>1311</v>
      </c>
      <c r="E487" s="20" t="e">
        <f t="shared" si="10"/>
        <v>#N/A</v>
      </c>
      <c r="F487" s="19"/>
      <c r="G487" s="19"/>
    </row>
    <row r="488" spans="1:7" x14ac:dyDescent="0.25">
      <c r="A488" t="str">
        <f>INDEX('Coding Standard'!F:F,MATCH(D488,'Coding Standard'!L:L,0))</f>
        <v>Outcome based codes</v>
      </c>
      <c r="B488" s="19" t="str">
        <f>INDEX('Coding Standard'!H:H,MATCH(D488,'Coding Standard'!L:L,0))</f>
        <v>Patient safety incident</v>
      </c>
      <c r="C488" t="str">
        <f>INDEX('Coding Standard'!J:J,MATCH(D488,'Coding Standard'!L:L,0))</f>
        <v>Patient safety incident type</v>
      </c>
      <c r="D488" s="23" t="s">
        <v>662</v>
      </c>
      <c r="E488" s="20" t="e">
        <f t="shared" si="10"/>
        <v>#N/A</v>
      </c>
      <c r="F488" s="19"/>
      <c r="G488" s="19"/>
    </row>
    <row r="489" spans="1:7" x14ac:dyDescent="0.25">
      <c r="A489" t="e">
        <f>INDEX('Coding Standard'!F:F,MATCH(D489,'Coding Standard'!L:L,0))</f>
        <v>#N/A</v>
      </c>
      <c r="B489" s="19" t="e">
        <f>INDEX('Coding Standard'!H:H,MATCH(D489,'Coding Standard'!L:L,0))</f>
        <v>#N/A</v>
      </c>
      <c r="C489" t="e">
        <f>INDEX('Coding Standard'!J:J,MATCH(D489,'Coding Standard'!L:L,0))</f>
        <v>#N/A</v>
      </c>
      <c r="D489" s="23" t="s">
        <v>1312</v>
      </c>
      <c r="E489" s="20" t="e">
        <f t="shared" si="10"/>
        <v>#N/A</v>
      </c>
      <c r="F489" s="19"/>
      <c r="G489" s="19"/>
    </row>
    <row r="490" spans="1:7" x14ac:dyDescent="0.25">
      <c r="A490" t="str">
        <f>INDEX('Coding Standard'!F:F,MATCH(D490,'Coding Standard'!L:L,0))</f>
        <v>Outcome based codes</v>
      </c>
      <c r="B490" s="19" t="str">
        <f>INDEX('Coding Standard'!H:H,MATCH(D490,'Coding Standard'!L:L,0))</f>
        <v>Patient safety incident</v>
      </c>
      <c r="C490" t="str">
        <f>INDEX('Coding Standard'!J:J,MATCH(D490,'Coding Standard'!L:L,0))</f>
        <v>Patient safety incident type</v>
      </c>
      <c r="D490" s="23" t="s">
        <v>1313</v>
      </c>
      <c r="E490" s="20" t="e">
        <f t="shared" si="10"/>
        <v>#N/A</v>
      </c>
      <c r="F490" s="19"/>
      <c r="G490" s="19"/>
    </row>
    <row r="491" spans="1:7" x14ac:dyDescent="0.25">
      <c r="A491" t="e">
        <f>INDEX('Coding Standard'!F:F,MATCH(D491,'Coding Standard'!L:L,0))</f>
        <v>#N/A</v>
      </c>
      <c r="B491" s="19" t="e">
        <f>INDEX('Coding Standard'!H:H,MATCH(D491,'Coding Standard'!L:L,0))</f>
        <v>#N/A</v>
      </c>
      <c r="C491" t="e">
        <f>INDEX('Coding Standard'!J:J,MATCH(D491,'Coding Standard'!L:L,0))</f>
        <v>#N/A</v>
      </c>
      <c r="D491" s="23" t="s">
        <v>1314</v>
      </c>
      <c r="E491" s="20" t="e">
        <f t="shared" si="10"/>
        <v>#N/A</v>
      </c>
      <c r="F491" s="19"/>
      <c r="G491" s="19"/>
    </row>
    <row r="492" spans="1:7" x14ac:dyDescent="0.25">
      <c r="A492" t="str">
        <f>INDEX('Coding Standard'!F:F,MATCH(D492,'Coding Standard'!L:L,0))</f>
        <v>Outcome based codes</v>
      </c>
      <c r="B492" s="19" t="str">
        <f>INDEX('Coding Standard'!H:H,MATCH(D492,'Coding Standard'!L:L,0))</f>
        <v>Patient safety incident</v>
      </c>
      <c r="C492" t="str">
        <f>INDEX('Coding Standard'!J:J,MATCH(D492,'Coding Standard'!L:L,0))</f>
        <v>Patient safety incident type</v>
      </c>
      <c r="D492" s="23" t="s">
        <v>1315</v>
      </c>
      <c r="E492" s="20" t="e">
        <f t="shared" si="10"/>
        <v>#N/A</v>
      </c>
      <c r="F492" s="19"/>
      <c r="G492" s="19"/>
    </row>
    <row r="493" spans="1:7" x14ac:dyDescent="0.25">
      <c r="A493" t="e">
        <f>INDEX('Coding Standard'!F:F,MATCH(D493,'Coding Standard'!L:L,0))</f>
        <v>#N/A</v>
      </c>
      <c r="B493" s="19" t="e">
        <f>INDEX('Coding Standard'!H:H,MATCH(D493,'Coding Standard'!L:L,0))</f>
        <v>#N/A</v>
      </c>
      <c r="C493" t="e">
        <f>INDEX('Coding Standard'!J:J,MATCH(D493,'Coding Standard'!L:L,0))</f>
        <v>#N/A</v>
      </c>
      <c r="D493" s="23" t="s">
        <v>1483</v>
      </c>
      <c r="E493" s="20" t="e">
        <f t="shared" si="10"/>
        <v>#N/A</v>
      </c>
      <c r="F493" s="19"/>
      <c r="G493" s="19"/>
    </row>
    <row r="494" spans="1:7" x14ac:dyDescent="0.25">
      <c r="A494" t="e">
        <f>INDEX('Coding Standard'!F:F,MATCH(D494,'Coding Standard'!L:L,0))</f>
        <v>#N/A</v>
      </c>
      <c r="B494" s="19" t="e">
        <f>INDEX('Coding Standard'!H:H,MATCH(D494,'Coding Standard'!L:L,0))</f>
        <v>#N/A</v>
      </c>
      <c r="C494" t="e">
        <f>INDEX('Coding Standard'!J:J,MATCH(D494,'Coding Standard'!L:L,0))</f>
        <v>#N/A</v>
      </c>
      <c r="D494" s="23" t="s">
        <v>1316</v>
      </c>
      <c r="E494" s="20" t="e">
        <f t="shared" si="10"/>
        <v>#N/A</v>
      </c>
      <c r="F494" s="19"/>
      <c r="G494" s="19"/>
    </row>
    <row r="495" spans="1:7" x14ac:dyDescent="0.25">
      <c r="A495" t="e">
        <f>INDEX('Coding Standard'!F:F,MATCH(D495,'Coding Standard'!L:L,0))</f>
        <v>#N/A</v>
      </c>
      <c r="B495" s="19" t="e">
        <f>INDEX('Coding Standard'!H:H,MATCH(D495,'Coding Standard'!L:L,0))</f>
        <v>#N/A</v>
      </c>
      <c r="C495" t="e">
        <f>INDEX('Coding Standard'!J:J,MATCH(D495,'Coding Standard'!L:L,0))</f>
        <v>#N/A</v>
      </c>
      <c r="D495" s="23" t="s">
        <v>1317</v>
      </c>
      <c r="E495" s="20" t="e">
        <f t="shared" si="10"/>
        <v>#N/A</v>
      </c>
      <c r="F495" s="19"/>
      <c r="G495" s="19"/>
    </row>
    <row r="496" spans="1:7" x14ac:dyDescent="0.25">
      <c r="A496" t="str">
        <f>INDEX('Coding Standard'!F:F,MATCH(D496,'Coding Standard'!L:L,0))</f>
        <v>Outcome based codes</v>
      </c>
      <c r="B496" s="19" t="str">
        <f>INDEX('Coding Standard'!H:H,MATCH(D496,'Coding Standard'!L:L,0))</f>
        <v>Patient safety incident</v>
      </c>
      <c r="C496" t="str">
        <f>INDEX('Coding Standard'!J:J,MATCH(D496,'Coding Standard'!L:L,0))</f>
        <v>Patient safety incident type</v>
      </c>
      <c r="D496" s="23" t="s">
        <v>701</v>
      </c>
      <c r="E496" s="20" t="e">
        <f t="shared" si="10"/>
        <v>#N/A</v>
      </c>
      <c r="F496" s="19"/>
      <c r="G496" s="19"/>
    </row>
    <row r="497" spans="1:7" x14ac:dyDescent="0.25">
      <c r="A497" t="str">
        <f>INDEX('Coding Standard'!F:F,MATCH(D497,'Coding Standard'!L:L,0))</f>
        <v>Outcome based codes</v>
      </c>
      <c r="B497" s="19" t="str">
        <f>INDEX('Coding Standard'!H:H,MATCH(D497,'Coding Standard'!L:L,0))</f>
        <v>Patient safety incident</v>
      </c>
      <c r="C497" t="str">
        <f>INDEX('Coding Standard'!J:J,MATCH(D497,'Coding Standard'!L:L,0))</f>
        <v>Patient safety incident type</v>
      </c>
      <c r="D497" s="23" t="s">
        <v>1707</v>
      </c>
      <c r="E497" s="20" t="e">
        <f t="shared" si="10"/>
        <v>#N/A</v>
      </c>
      <c r="F497" s="19"/>
      <c r="G497" s="19"/>
    </row>
    <row r="498" spans="1:7" x14ac:dyDescent="0.25">
      <c r="A498" t="str">
        <f>INDEX('Coding Standard'!F:F,MATCH(D498,'Coding Standard'!L:L,0))</f>
        <v>Outcome based codes</v>
      </c>
      <c r="B498" s="19" t="str">
        <f>INDEX('Coding Standard'!H:H,MATCH(D498,'Coding Standard'!L:L,0))</f>
        <v>Patient safety incident</v>
      </c>
      <c r="C498" t="str">
        <f>INDEX('Coding Standard'!J:J,MATCH(D498,'Coding Standard'!L:L,0))</f>
        <v>Effect on patient NRLS pd10</v>
      </c>
      <c r="D498" s="23" t="s">
        <v>1319</v>
      </c>
      <c r="E498" s="20">
        <f t="shared" si="10"/>
        <v>1</v>
      </c>
      <c r="F498" s="19"/>
      <c r="G498" s="19"/>
    </row>
    <row r="499" spans="1:7" x14ac:dyDescent="0.25">
      <c r="A499" t="str">
        <f>INDEX('Coding Standard'!F:F,MATCH(D499,'Coding Standard'!L:L,0))</f>
        <v>Outcome based codes</v>
      </c>
      <c r="B499" s="19" t="str">
        <f>INDEX('Coding Standard'!H:H,MATCH(D499,'Coding Standard'!L:L,0))</f>
        <v>Patient safety incident</v>
      </c>
      <c r="C499" t="str">
        <f>INDEX('Coding Standard'!J:J,MATCH(D499,'Coding Standard'!L:L,0))</f>
        <v>Effect on patient NRLS pd10</v>
      </c>
      <c r="D499" s="23" t="s">
        <v>1320</v>
      </c>
      <c r="E499" s="20">
        <f t="shared" si="10"/>
        <v>2</v>
      </c>
      <c r="F499" s="19"/>
      <c r="G499" s="19"/>
    </row>
    <row r="500" spans="1:7" x14ac:dyDescent="0.25">
      <c r="A500" t="str">
        <f>INDEX('Coding Standard'!F:F,MATCH(D500,'Coding Standard'!L:L,0))</f>
        <v>Outcome based codes</v>
      </c>
      <c r="B500" s="19" t="str">
        <f>INDEX('Coding Standard'!H:H,MATCH(D500,'Coding Standard'!L:L,0))</f>
        <v>Patient safety incident</v>
      </c>
      <c r="C500" t="str">
        <f>INDEX('Coding Standard'!J:J,MATCH(D500,'Coding Standard'!L:L,0))</f>
        <v>Effect on patient NRLS pd10</v>
      </c>
      <c r="D500" s="23" t="s">
        <v>1321</v>
      </c>
      <c r="E500" s="20">
        <f t="shared" si="10"/>
        <v>3</v>
      </c>
      <c r="F500" s="19"/>
      <c r="G500" s="19"/>
    </row>
    <row r="501" spans="1:7" x14ac:dyDescent="0.25">
      <c r="A501" t="str">
        <f>INDEX('Coding Standard'!F:F,MATCH(D501,'Coding Standard'!L:L,0))</f>
        <v>Outcome based codes</v>
      </c>
      <c r="B501" s="19" t="str">
        <f>INDEX('Coding Standard'!H:H,MATCH(D501,'Coding Standard'!L:L,0))</f>
        <v>Patient safety incident</v>
      </c>
      <c r="C501" t="str">
        <f>INDEX('Coding Standard'!J:J,MATCH(D501,'Coding Standard'!L:L,0))</f>
        <v>Effect on patient NRLS pd10</v>
      </c>
      <c r="D501" s="23" t="s">
        <v>1322</v>
      </c>
      <c r="E501" s="20">
        <f t="shared" si="10"/>
        <v>4</v>
      </c>
      <c r="F501" s="19"/>
      <c r="G501" s="19"/>
    </row>
    <row r="502" spans="1:7" x14ac:dyDescent="0.25">
      <c r="A502" t="str">
        <f>INDEX('Coding Standard'!F:F,MATCH(D502,'Coding Standard'!L:L,0))</f>
        <v>Outcome based codes</v>
      </c>
      <c r="B502" s="19" t="str">
        <f>INDEX('Coding Standard'!H:H,MATCH(D502,'Coding Standard'!L:L,0))</f>
        <v>Patient safety incident</v>
      </c>
      <c r="C502" t="str">
        <f>INDEX('Coding Standard'!J:J,MATCH(D502,'Coding Standard'!L:L,0))</f>
        <v>Effect on patient NRLS pd10</v>
      </c>
      <c r="D502" s="23" t="s">
        <v>677</v>
      </c>
      <c r="E502" s="20">
        <f t="shared" si="10"/>
        <v>5</v>
      </c>
      <c r="F502" s="19"/>
      <c r="G502" s="19"/>
    </row>
    <row r="503" spans="1:7" x14ac:dyDescent="0.25">
      <c r="A503" t="str">
        <f>INDEX('Coding Standard'!F:F,MATCH(D503,'Coding Standard'!L:L,0))</f>
        <v>Outcome based codes</v>
      </c>
      <c r="B503" s="19" t="str">
        <f>INDEX('Coding Standard'!H:H,MATCH(D503,'Coding Standard'!L:L,0))</f>
        <v>Patient safety incident</v>
      </c>
      <c r="C503" t="str">
        <f>INDEX('Coding Standard'!J:J,MATCH(D503,'Coding Standard'!L:L,0))</f>
        <v>Effect on patient NRLS pd10</v>
      </c>
      <c r="D503" s="23" t="s">
        <v>1323</v>
      </c>
      <c r="E503" s="20">
        <f t="shared" si="10"/>
        <v>6</v>
      </c>
      <c r="F503" s="19"/>
      <c r="G503" s="19"/>
    </row>
    <row r="504" spans="1:7" x14ac:dyDescent="0.25">
      <c r="A504" t="str">
        <f>INDEX('Coding Standard'!F:F,MATCH(D504,'Coding Standard'!L:L,0))</f>
        <v>Outcome based codes</v>
      </c>
      <c r="B504" s="19" t="str">
        <f>INDEX('Coding Standard'!H:H,MATCH(D504,'Coding Standard'!L:L,0))</f>
        <v>Patient safety incident</v>
      </c>
      <c r="C504" t="str">
        <f>INDEX('Coding Standard'!J:J,MATCH(D504,'Coding Standard'!L:L,0))</f>
        <v>Effect on patient NRLS pd10</v>
      </c>
      <c r="D504" s="23" t="s">
        <v>714</v>
      </c>
      <c r="E504" s="20">
        <f t="shared" si="10"/>
        <v>7</v>
      </c>
      <c r="F504" s="19"/>
      <c r="G504" s="19"/>
    </row>
    <row r="505" spans="1:7" x14ac:dyDescent="0.25">
      <c r="A505" t="str">
        <f>INDEX('Coding Standard'!F:F,MATCH(D505,'Coding Standard'!L:L,0))</f>
        <v>Outcome based codes</v>
      </c>
      <c r="B505" s="19" t="str">
        <f>INDEX('Coding Standard'!H:H,MATCH(D505,'Coding Standard'!L:L,0))</f>
        <v>Patient safety incident</v>
      </c>
      <c r="C505" t="str">
        <f>INDEX('Coding Standard'!J:J,MATCH(D505,'Coding Standard'!L:L,0))</f>
        <v>Effect on patient NRLS pd10</v>
      </c>
      <c r="D505" s="23" t="s">
        <v>715</v>
      </c>
      <c r="E505" s="20">
        <f t="shared" si="10"/>
        <v>8</v>
      </c>
      <c r="F505" s="19"/>
      <c r="G505" s="19"/>
    </row>
    <row r="506" spans="1:7" x14ac:dyDescent="0.25">
      <c r="A506" t="str">
        <f>INDEX('Coding Standard'!F:F,MATCH(D506,'Coding Standard'!L:L,0))</f>
        <v>Outcome based codes</v>
      </c>
      <c r="B506" s="19" t="str">
        <f>INDEX('Coding Standard'!H:H,MATCH(D506,'Coding Standard'!L:L,0))</f>
        <v>Patient safety incident</v>
      </c>
      <c r="C506" t="str">
        <f>INDEX('Coding Standard'!J:J,MATCH(D506,'Coding Standard'!L:L,0))</f>
        <v>Effect on patient NRLS pd10</v>
      </c>
      <c r="D506" s="23" t="s">
        <v>716</v>
      </c>
      <c r="E506" s="20">
        <f t="shared" si="10"/>
        <v>9</v>
      </c>
      <c r="F506" s="19"/>
      <c r="G506" s="19"/>
    </row>
    <row r="507" spans="1:7" x14ac:dyDescent="0.25">
      <c r="A507" t="str">
        <f>INDEX('Coding Standard'!F:F,MATCH(D507,'Coding Standard'!L:L,0))</f>
        <v>Outcome based codes</v>
      </c>
      <c r="B507" s="19" t="str">
        <f>INDEX('Coding Standard'!H:H,MATCH(D507,'Coding Standard'!L:L,0))</f>
        <v>Patient safety incident</v>
      </c>
      <c r="C507" t="str">
        <f>INDEX('Coding Standard'!J:J,MATCH(D507,'Coding Standard'!L:L,0))</f>
        <v>Effect on patient NRLS pd10</v>
      </c>
      <c r="D507" s="23" t="s">
        <v>1324</v>
      </c>
      <c r="E507" s="20">
        <f t="shared" si="10"/>
        <v>10</v>
      </c>
      <c r="F507" s="19"/>
      <c r="G507" s="19"/>
    </row>
    <row r="508" spans="1:7" x14ac:dyDescent="0.25">
      <c r="A508" t="str">
        <f>INDEX('Coding Standard'!F:F,MATCH(D508,'Coding Standard'!L:L,0))</f>
        <v>Outcome based codes</v>
      </c>
      <c r="B508" s="19" t="str">
        <f>INDEX('Coding Standard'!H:H,MATCH(D508,'Coding Standard'!L:L,0))</f>
        <v>Patient safety incident</v>
      </c>
      <c r="C508" t="str">
        <f>INDEX('Coding Standard'!J:J,MATCH(D508,'Coding Standard'!L:L,0))</f>
        <v>Effect on patient NRLS pd10</v>
      </c>
      <c r="D508" s="23" t="s">
        <v>1325</v>
      </c>
      <c r="E508" s="20">
        <f t="shared" si="10"/>
        <v>11</v>
      </c>
      <c r="F508" s="19"/>
      <c r="G508" s="19"/>
    </row>
    <row r="509" spans="1:7" x14ac:dyDescent="0.25">
      <c r="A509" t="str">
        <f>INDEX('Coding Standard'!F:F,MATCH(D509,'Coding Standard'!L:L,0))</f>
        <v>Outcome based codes</v>
      </c>
      <c r="B509" s="19" t="str">
        <f>INDEX('Coding Standard'!H:H,MATCH(D509,'Coding Standard'!L:L,0))</f>
        <v>Patient safety incident</v>
      </c>
      <c r="C509" t="str">
        <f>INDEX('Coding Standard'!J:J,MATCH(D509,'Coding Standard'!L:L,0))</f>
        <v>Effect on patient NRLS pd10</v>
      </c>
      <c r="D509" s="23" t="s">
        <v>1326</v>
      </c>
      <c r="E509" s="20">
        <f t="shared" si="10"/>
        <v>12</v>
      </c>
      <c r="F509" s="19"/>
      <c r="G509" s="19"/>
    </row>
    <row r="510" spans="1:7" x14ac:dyDescent="0.25">
      <c r="A510" t="str">
        <f>INDEX('Coding Standard'!F:F,MATCH(D510,'Coding Standard'!L:L,0))</f>
        <v>Outcome based codes</v>
      </c>
      <c r="B510" s="19" t="str">
        <f>INDEX('Coding Standard'!H:H,MATCH(D510,'Coding Standard'!L:L,0))</f>
        <v>Patient safety incident</v>
      </c>
      <c r="C510" t="str">
        <f>INDEX('Coding Standard'!J:J,MATCH(D510,'Coding Standard'!L:L,0))</f>
        <v>Effect on patient NRLS pd10</v>
      </c>
      <c r="D510" s="23" t="s">
        <v>1327</v>
      </c>
      <c r="E510" s="20">
        <f t="shared" si="10"/>
        <v>13</v>
      </c>
      <c r="F510" s="19"/>
      <c r="G510" s="19"/>
    </row>
    <row r="511" spans="1:7" x14ac:dyDescent="0.25">
      <c r="A511" t="e">
        <f>INDEX('Coding Standard'!F:F,MATCH(D511,'Coding Standard'!L:L,0))</f>
        <v>#N/A</v>
      </c>
      <c r="B511" s="19" t="e">
        <f>INDEX('Coding Standard'!H:H,MATCH(D511,'Coding Standard'!L:L,0))</f>
        <v>#N/A</v>
      </c>
      <c r="C511" t="e">
        <f>INDEX('Coding Standard'!J:J,MATCH(D511,'Coding Standard'!L:L,0))</f>
        <v>#N/A</v>
      </c>
      <c r="D511" s="23" t="s">
        <v>1708</v>
      </c>
      <c r="E511" s="20" t="e">
        <f t="shared" si="10"/>
        <v>#N/A</v>
      </c>
      <c r="F511" s="19"/>
      <c r="G511" s="19"/>
    </row>
    <row r="512" spans="1:7" x14ac:dyDescent="0.25">
      <c r="A512" t="str">
        <f>INDEX('Coding Standard'!F:F,MATCH(D512,'Coding Standard'!L:L,0))</f>
        <v>Outcome based codes</v>
      </c>
      <c r="B512" s="19" t="str">
        <f>INDEX('Coding Standard'!H:H,MATCH(D512,'Coding Standard'!L:L,0))</f>
        <v>Patient safety incident</v>
      </c>
      <c r="C512" t="str">
        <f>INDEX('Coding Standard'!J:J,MATCH(D512,'Coding Standard'!L:L,0))</f>
        <v>Effect on patient NRLS pd10</v>
      </c>
      <c r="D512" s="23" t="s">
        <v>1328</v>
      </c>
      <c r="E512" s="20" t="e">
        <f t="shared" si="10"/>
        <v>#N/A</v>
      </c>
      <c r="F512" s="19"/>
      <c r="G512" s="19"/>
    </row>
    <row r="513" spans="1:7" x14ac:dyDescent="0.25">
      <c r="A513" t="str">
        <f>INDEX('Coding Standard'!F:F,MATCH(D513,'Coding Standard'!L:L,0))</f>
        <v>Outcome based codes</v>
      </c>
      <c r="B513" s="19" t="str">
        <f>INDEX('Coding Standard'!H:H,MATCH(D513,'Coding Standard'!L:L,0))</f>
        <v>Patient safety incident</v>
      </c>
      <c r="C513" t="str">
        <f>INDEX('Coding Standard'!J:J,MATCH(D513,'Coding Standard'!L:L,0))</f>
        <v>Medication stage</v>
      </c>
      <c r="D513" s="23" t="s">
        <v>397</v>
      </c>
      <c r="E513" s="20">
        <f t="shared" si="10"/>
        <v>1</v>
      </c>
      <c r="F513" s="19"/>
      <c r="G513" s="19"/>
    </row>
    <row r="514" spans="1:7" x14ac:dyDescent="0.25">
      <c r="A514" t="str">
        <f>INDEX('Coding Standard'!F:F,MATCH(D514,'Coding Standard'!L:L,0))</f>
        <v>Outcome based codes</v>
      </c>
      <c r="B514" s="19" t="str">
        <f>INDEX('Coding Standard'!H:H,MATCH(D514,'Coding Standard'!L:L,0))</f>
        <v>Patient safety incident</v>
      </c>
      <c r="C514" t="str">
        <f>INDEX('Coding Standard'!J:J,MATCH(D514,'Coding Standard'!L:L,0))</f>
        <v>Medication stage</v>
      </c>
      <c r="D514" s="23" t="s">
        <v>727</v>
      </c>
      <c r="E514" s="20">
        <f t="shared" si="10"/>
        <v>2</v>
      </c>
      <c r="F514" s="19"/>
      <c r="G514" s="19"/>
    </row>
    <row r="515" spans="1:7" x14ac:dyDescent="0.25">
      <c r="A515" t="str">
        <f>INDEX('Coding Standard'!F:F,MATCH(D515,'Coding Standard'!L:L,0))</f>
        <v>Outcome based codes</v>
      </c>
      <c r="B515" s="19" t="str">
        <f>INDEX('Coding Standard'!H:H,MATCH(D515,'Coding Standard'!L:L,0))</f>
        <v>Patient safety incident</v>
      </c>
      <c r="C515" t="str">
        <f>INDEX('Coding Standard'!J:J,MATCH(D515,'Coding Standard'!L:L,0))</f>
        <v>Medication stage</v>
      </c>
      <c r="D515" s="23" t="s">
        <v>653</v>
      </c>
      <c r="E515" s="20">
        <f t="shared" si="10"/>
        <v>3</v>
      </c>
      <c r="F515" s="19"/>
      <c r="G515" s="19"/>
    </row>
    <row r="516" spans="1:7" x14ac:dyDescent="0.25">
      <c r="A516" t="str">
        <f>INDEX('Coding Standard'!F:F,MATCH(D516,'Coding Standard'!L:L,0))</f>
        <v>Outcome based codes</v>
      </c>
      <c r="B516" s="19" t="str">
        <f>INDEX('Coding Standard'!H:H,MATCH(D516,'Coding Standard'!L:L,0))</f>
        <v>Patient safety incident</v>
      </c>
      <c r="C516" t="str">
        <f>INDEX('Coding Standard'!J:J,MATCH(D516,'Coding Standard'!L:L,0))</f>
        <v>Medication stage</v>
      </c>
      <c r="D516" s="23" t="s">
        <v>629</v>
      </c>
      <c r="E516" s="20">
        <f t="shared" ref="E516:E579" si="11">IF(C516&lt;&gt;C515,1,E515+1)</f>
        <v>4</v>
      </c>
      <c r="F516" s="19"/>
      <c r="G516" s="19"/>
    </row>
    <row r="517" spans="1:7" x14ac:dyDescent="0.25">
      <c r="A517" t="str">
        <f>INDEX('Coding Standard'!F:F,MATCH(D517,'Coding Standard'!L:L,0))</f>
        <v>Outcome based codes</v>
      </c>
      <c r="B517" s="19" t="str">
        <f>INDEX('Coding Standard'!H:H,MATCH(D517,'Coding Standard'!L:L,0))</f>
        <v>Patient safety incident</v>
      </c>
      <c r="C517" t="str">
        <f>INDEX('Coding Standard'!J:J,MATCH(D517,'Coding Standard'!L:L,0))</f>
        <v>Medication stage</v>
      </c>
      <c r="D517" s="23" t="s">
        <v>728</v>
      </c>
      <c r="E517" s="20">
        <f t="shared" si="11"/>
        <v>5</v>
      </c>
      <c r="F517" s="19"/>
      <c r="G517" s="19"/>
    </row>
    <row r="518" spans="1:7" x14ac:dyDescent="0.25">
      <c r="A518" t="e">
        <f>INDEX('Coding Standard'!F:F,MATCH(D518,'Coding Standard'!L:L,0))</f>
        <v>#N/A</v>
      </c>
      <c r="B518" s="19" t="e">
        <f>INDEX('Coding Standard'!H:H,MATCH(D518,'Coding Standard'!L:L,0))</f>
        <v>#N/A</v>
      </c>
      <c r="C518" t="e">
        <f>INDEX('Coding Standard'!J:J,MATCH(D518,'Coding Standard'!L:L,0))</f>
        <v>#N/A</v>
      </c>
      <c r="D518" s="23" t="s">
        <v>1330</v>
      </c>
      <c r="E518" s="20" t="e">
        <f t="shared" si="11"/>
        <v>#N/A</v>
      </c>
      <c r="F518" s="19"/>
      <c r="G518" s="19"/>
    </row>
    <row r="519" spans="1:7" x14ac:dyDescent="0.25">
      <c r="A519" t="str">
        <f>INDEX('Coding Standard'!F:F,MATCH(D519,'Coding Standard'!L:L,0))</f>
        <v>Outcome based codes</v>
      </c>
      <c r="B519" s="19" t="str">
        <f>INDEX('Coding Standard'!H:H,MATCH(D519,'Coding Standard'!L:L,0))</f>
        <v>Patient safety incident</v>
      </c>
      <c r="C519" t="str">
        <f>INDEX('Coding Standard'!J:J,MATCH(D519,'Coding Standard'!L:L,0))</f>
        <v>Medication error description</v>
      </c>
      <c r="D519" s="23" t="s">
        <v>1332</v>
      </c>
      <c r="E519" s="20" t="e">
        <f t="shared" si="11"/>
        <v>#N/A</v>
      </c>
      <c r="F519" s="19"/>
      <c r="G519" s="19"/>
    </row>
    <row r="520" spans="1:7" x14ac:dyDescent="0.25">
      <c r="A520" t="str">
        <f>INDEX('Coding Standard'!F:F,MATCH(D520,'Coding Standard'!L:L,0))</f>
        <v>Outcome based codes</v>
      </c>
      <c r="B520" s="19" t="str">
        <f>INDEX('Coding Standard'!H:H,MATCH(D520,'Coding Standard'!L:L,0))</f>
        <v>Patient safety incident</v>
      </c>
      <c r="C520" t="str">
        <f>INDEX('Coding Standard'!J:J,MATCH(D520,'Coding Standard'!L:L,0))</f>
        <v>Medication error description</v>
      </c>
      <c r="D520" s="23" t="s">
        <v>731</v>
      </c>
      <c r="E520" s="20" t="e">
        <f t="shared" si="11"/>
        <v>#N/A</v>
      </c>
      <c r="F520" s="19"/>
      <c r="G520" s="19"/>
    </row>
    <row r="521" spans="1:7" x14ac:dyDescent="0.25">
      <c r="A521" t="str">
        <f>INDEX('Coding Standard'!F:F,MATCH(D521,'Coding Standard'!L:L,0))</f>
        <v>Outcome based codes</v>
      </c>
      <c r="B521" s="19" t="str">
        <f>INDEX('Coding Standard'!H:H,MATCH(D521,'Coding Standard'!L:L,0))</f>
        <v>Patient safety incident</v>
      </c>
      <c r="C521" t="str">
        <f>INDEX('Coding Standard'!J:J,MATCH(D521,'Coding Standard'!L:L,0))</f>
        <v>Medication error description</v>
      </c>
      <c r="D521" s="23" t="s">
        <v>1333</v>
      </c>
      <c r="E521" s="20" t="e">
        <f t="shared" si="11"/>
        <v>#N/A</v>
      </c>
      <c r="F521" s="19"/>
      <c r="G521" s="19"/>
    </row>
    <row r="522" spans="1:7" x14ac:dyDescent="0.25">
      <c r="A522" t="e">
        <f>INDEX('Coding Standard'!F:F,MATCH(D522,'Coding Standard'!L:L,0))</f>
        <v>#N/A</v>
      </c>
      <c r="B522" s="19" t="e">
        <f>INDEX('Coding Standard'!H:H,MATCH(D522,'Coding Standard'!L:L,0))</f>
        <v>#N/A</v>
      </c>
      <c r="C522" t="e">
        <f>INDEX('Coding Standard'!J:J,MATCH(D522,'Coding Standard'!L:L,0))</f>
        <v>#N/A</v>
      </c>
      <c r="D522" s="23" t="s">
        <v>1334</v>
      </c>
      <c r="E522" s="20" t="e">
        <f t="shared" si="11"/>
        <v>#N/A</v>
      </c>
      <c r="F522" s="19"/>
      <c r="G522" s="19"/>
    </row>
    <row r="523" spans="1:7" x14ac:dyDescent="0.25">
      <c r="A523" t="e">
        <f>INDEX('Coding Standard'!F:F,MATCH(D523,'Coding Standard'!L:L,0))</f>
        <v>#N/A</v>
      </c>
      <c r="B523" s="19" t="e">
        <f>INDEX('Coding Standard'!H:H,MATCH(D523,'Coding Standard'!L:L,0))</f>
        <v>#N/A</v>
      </c>
      <c r="C523" t="e">
        <f>INDEX('Coding Standard'!J:J,MATCH(D523,'Coding Standard'!L:L,0))</f>
        <v>#N/A</v>
      </c>
      <c r="D523" s="23" t="s">
        <v>1335</v>
      </c>
      <c r="E523" s="20" t="e">
        <f t="shared" si="11"/>
        <v>#N/A</v>
      </c>
      <c r="F523" s="19"/>
      <c r="G523" s="19"/>
    </row>
    <row r="524" spans="1:7" x14ac:dyDescent="0.25">
      <c r="A524" t="e">
        <f>INDEX('Coding Standard'!F:F,MATCH(D524,'Coding Standard'!L:L,0))</f>
        <v>#N/A</v>
      </c>
      <c r="B524" s="19" t="e">
        <f>INDEX('Coding Standard'!H:H,MATCH(D524,'Coding Standard'!L:L,0))</f>
        <v>#N/A</v>
      </c>
      <c r="C524" t="e">
        <f>INDEX('Coding Standard'!J:J,MATCH(D524,'Coding Standard'!L:L,0))</f>
        <v>#N/A</v>
      </c>
      <c r="D524" s="23" t="s">
        <v>1336</v>
      </c>
      <c r="E524" s="20" t="e">
        <f t="shared" si="11"/>
        <v>#N/A</v>
      </c>
      <c r="F524" s="19"/>
      <c r="G524" s="19"/>
    </row>
    <row r="525" spans="1:7" x14ac:dyDescent="0.25">
      <c r="A525" t="str">
        <f>INDEX('Coding Standard'!F:F,MATCH(D525,'Coding Standard'!L:L,0))</f>
        <v>Outcome based codes</v>
      </c>
      <c r="B525" s="19" t="str">
        <f>INDEX('Coding Standard'!H:H,MATCH(D525,'Coding Standard'!L:L,0))</f>
        <v>Patient safety incident</v>
      </c>
      <c r="C525" t="str">
        <f>INDEX('Coding Standard'!J:J,MATCH(D525,'Coding Standard'!L:L,0))</f>
        <v>Medication error description</v>
      </c>
      <c r="D525" s="23" t="s">
        <v>1337</v>
      </c>
      <c r="E525" s="20" t="e">
        <f t="shared" si="11"/>
        <v>#N/A</v>
      </c>
      <c r="F525" s="19"/>
      <c r="G525" s="19"/>
    </row>
    <row r="526" spans="1:7" x14ac:dyDescent="0.25">
      <c r="A526" t="str">
        <f>INDEX('Coding Standard'!F:F,MATCH(D526,'Coding Standard'!L:L,0))</f>
        <v>Outcome based codes</v>
      </c>
      <c r="B526" s="19" t="str">
        <f>INDEX('Coding Standard'!H:H,MATCH(D526,'Coding Standard'!L:L,0))</f>
        <v>Patient safety incident</v>
      </c>
      <c r="C526" t="str">
        <f>INDEX('Coding Standard'!J:J,MATCH(D526,'Coding Standard'!L:L,0))</f>
        <v>Medication error description</v>
      </c>
      <c r="D526" s="23" t="s">
        <v>1338</v>
      </c>
      <c r="E526" s="20" t="e">
        <f t="shared" si="11"/>
        <v>#N/A</v>
      </c>
      <c r="F526" s="19"/>
      <c r="G526" s="19"/>
    </row>
    <row r="527" spans="1:7" x14ac:dyDescent="0.25">
      <c r="A527" t="e">
        <f>INDEX('Coding Standard'!F:F,MATCH(D527,'Coding Standard'!L:L,0))</f>
        <v>#N/A</v>
      </c>
      <c r="B527" s="19" t="e">
        <f>INDEX('Coding Standard'!H:H,MATCH(D527,'Coding Standard'!L:L,0))</f>
        <v>#N/A</v>
      </c>
      <c r="C527" t="e">
        <f>INDEX('Coding Standard'!J:J,MATCH(D527,'Coding Standard'!L:L,0))</f>
        <v>#N/A</v>
      </c>
      <c r="D527" s="23" t="s">
        <v>1339</v>
      </c>
      <c r="E527" s="20" t="e">
        <f t="shared" si="11"/>
        <v>#N/A</v>
      </c>
      <c r="F527" s="19"/>
      <c r="G527" s="19"/>
    </row>
    <row r="528" spans="1:7" x14ac:dyDescent="0.25">
      <c r="A528" t="str">
        <f>INDEX('Coding Standard'!F:F,MATCH(D528,'Coding Standard'!L:L,0))</f>
        <v>Outcome based codes</v>
      </c>
      <c r="B528" s="19" t="str">
        <f>INDEX('Coding Standard'!H:H,MATCH(D528,'Coding Standard'!L:L,0))</f>
        <v>Patient safety incident</v>
      </c>
      <c r="C528" t="str">
        <f>INDEX('Coding Standard'!J:J,MATCH(D528,'Coding Standard'!L:L,0))</f>
        <v>Medication error description</v>
      </c>
      <c r="D528" s="23" t="s">
        <v>1340</v>
      </c>
      <c r="E528" s="20" t="e">
        <f t="shared" si="11"/>
        <v>#N/A</v>
      </c>
      <c r="F528" s="19"/>
      <c r="G528" s="19"/>
    </row>
    <row r="529" spans="1:7" x14ac:dyDescent="0.25">
      <c r="A529" t="e">
        <f>INDEX('Coding Standard'!F:F,MATCH(D529,'Coding Standard'!L:L,0))</f>
        <v>#N/A</v>
      </c>
      <c r="B529" s="19" t="e">
        <f>INDEX('Coding Standard'!H:H,MATCH(D529,'Coding Standard'!L:L,0))</f>
        <v>#N/A</v>
      </c>
      <c r="C529" t="e">
        <f>INDEX('Coding Standard'!J:J,MATCH(D529,'Coding Standard'!L:L,0))</f>
        <v>#N/A</v>
      </c>
      <c r="D529" s="23" t="s">
        <v>1341</v>
      </c>
      <c r="E529" s="20" t="e">
        <f t="shared" si="11"/>
        <v>#N/A</v>
      </c>
      <c r="F529" s="19"/>
      <c r="G529" s="19"/>
    </row>
    <row r="530" spans="1:7" x14ac:dyDescent="0.25">
      <c r="A530" t="str">
        <f>INDEX('Coding Standard'!F:F,MATCH(D530,'Coding Standard'!L:L,0))</f>
        <v>Outcome based codes</v>
      </c>
      <c r="B530" s="19" t="str">
        <f>INDEX('Coding Standard'!H:H,MATCH(D530,'Coding Standard'!L:L,0))</f>
        <v>Patient safety incident</v>
      </c>
      <c r="C530" t="str">
        <f>INDEX('Coding Standard'!J:J,MATCH(D530,'Coding Standard'!L:L,0))</f>
        <v>Medication error description</v>
      </c>
      <c r="D530" s="23" t="s">
        <v>1342</v>
      </c>
      <c r="E530" s="20" t="e">
        <f t="shared" si="11"/>
        <v>#N/A</v>
      </c>
      <c r="F530" s="19"/>
      <c r="G530" s="19"/>
    </row>
    <row r="531" spans="1:7" x14ac:dyDescent="0.25">
      <c r="A531" t="str">
        <f>INDEX('Coding Standard'!F:F,MATCH(D531,'Coding Standard'!L:L,0))</f>
        <v>Outcome based codes</v>
      </c>
      <c r="B531" s="19" t="str">
        <f>INDEX('Coding Standard'!H:H,MATCH(D531,'Coding Standard'!L:L,0))</f>
        <v>Patient safety incident</v>
      </c>
      <c r="C531" t="str">
        <f>INDEX('Coding Standard'!J:J,MATCH(D531,'Coding Standard'!L:L,0))</f>
        <v>Medication error description</v>
      </c>
      <c r="D531" s="23" t="s">
        <v>1343</v>
      </c>
      <c r="E531" s="20" t="e">
        <f t="shared" si="11"/>
        <v>#N/A</v>
      </c>
      <c r="F531" s="19"/>
      <c r="G531" s="19"/>
    </row>
    <row r="532" spans="1:7" x14ac:dyDescent="0.25">
      <c r="A532" t="str">
        <f>INDEX('Coding Standard'!F:F,MATCH(D532,'Coding Standard'!L:L,0))</f>
        <v>Outcome based codes</v>
      </c>
      <c r="B532" s="19" t="str">
        <f>INDEX('Coding Standard'!H:H,MATCH(D532,'Coding Standard'!L:L,0))</f>
        <v>Patient safety incident</v>
      </c>
      <c r="C532" t="str">
        <f>INDEX('Coding Standard'!J:J,MATCH(D532,'Coding Standard'!L:L,0))</f>
        <v>Medication error description</v>
      </c>
      <c r="D532" s="23" t="s">
        <v>1344</v>
      </c>
      <c r="E532" s="20" t="e">
        <f t="shared" si="11"/>
        <v>#N/A</v>
      </c>
      <c r="F532" s="19"/>
      <c r="G532" s="19"/>
    </row>
    <row r="533" spans="1:7" x14ac:dyDescent="0.25">
      <c r="A533" t="str">
        <f>INDEX('Coding Standard'!F:F,MATCH(D533,'Coding Standard'!L:L,0))</f>
        <v>Outcome based codes</v>
      </c>
      <c r="B533" s="19" t="str">
        <f>INDEX('Coding Standard'!H:H,MATCH(D533,'Coding Standard'!L:L,0))</f>
        <v>Patient safety incident</v>
      </c>
      <c r="C533" t="str">
        <f>INDEX('Coding Standard'!J:J,MATCH(D533,'Coding Standard'!L:L,0))</f>
        <v>Medication error description</v>
      </c>
      <c r="D533" s="23" t="s">
        <v>1345</v>
      </c>
      <c r="E533" s="20" t="e">
        <f t="shared" si="11"/>
        <v>#N/A</v>
      </c>
      <c r="F533" s="19"/>
      <c r="G533" s="19"/>
    </row>
    <row r="534" spans="1:7" x14ac:dyDescent="0.25">
      <c r="A534" t="e">
        <f>INDEX('Coding Standard'!F:F,MATCH(D534,'Coding Standard'!L:L,0))</f>
        <v>#N/A</v>
      </c>
      <c r="B534" s="19" t="e">
        <f>INDEX('Coding Standard'!H:H,MATCH(D534,'Coding Standard'!L:L,0))</f>
        <v>#N/A</v>
      </c>
      <c r="C534" t="e">
        <f>INDEX('Coding Standard'!J:J,MATCH(D534,'Coding Standard'!L:L,0))</f>
        <v>#N/A</v>
      </c>
      <c r="D534" s="23" t="s">
        <v>1711</v>
      </c>
      <c r="E534" s="20" t="e">
        <f t="shared" si="11"/>
        <v>#N/A</v>
      </c>
      <c r="F534" s="19"/>
      <c r="G534" s="19"/>
    </row>
    <row r="535" spans="1:7" x14ac:dyDescent="0.25">
      <c r="A535" t="str">
        <f>INDEX('Coding Standard'!F:F,MATCH(D535,'Coding Standard'!L:L,0))</f>
        <v>Outcome based codes</v>
      </c>
      <c r="B535" s="19" t="str">
        <f>INDEX('Coding Standard'!H:H,MATCH(D535,'Coding Standard'!L:L,0))</f>
        <v>Patient safety incident</v>
      </c>
      <c r="C535" t="str">
        <f>INDEX('Coding Standard'!J:J,MATCH(D535,'Coding Standard'!L:L,0))</f>
        <v>Medication error description</v>
      </c>
      <c r="D535" s="23" t="s">
        <v>1346</v>
      </c>
      <c r="E535" s="20" t="e">
        <f t="shared" si="11"/>
        <v>#N/A</v>
      </c>
      <c r="F535" s="19"/>
      <c r="G535" s="19"/>
    </row>
    <row r="536" spans="1:7" x14ac:dyDescent="0.25">
      <c r="A536" t="str">
        <f>INDEX('Coding Standard'!F:F,MATCH(D536,'Coding Standard'!L:L,0))</f>
        <v>Outcome based codes</v>
      </c>
      <c r="B536" s="19" t="str">
        <f>INDEX('Coding Standard'!H:H,MATCH(D536,'Coding Standard'!L:L,0))</f>
        <v>Patient safety incident</v>
      </c>
      <c r="C536" t="str">
        <f>INDEX('Coding Standard'!J:J,MATCH(D536,'Coding Standard'!L:L,0))</f>
        <v>Medication error description</v>
      </c>
      <c r="D536" s="23" t="s">
        <v>1347</v>
      </c>
      <c r="E536" s="20" t="e">
        <f t="shared" si="11"/>
        <v>#N/A</v>
      </c>
      <c r="F536" s="19"/>
      <c r="G536" s="19"/>
    </row>
    <row r="537" spans="1:7" x14ac:dyDescent="0.25">
      <c r="A537" t="e">
        <f>INDEX('Coding Standard'!F:F,MATCH(D537,'Coding Standard'!L:L,0))</f>
        <v>#N/A</v>
      </c>
      <c r="B537" s="19" t="e">
        <f>INDEX('Coding Standard'!H:H,MATCH(D537,'Coding Standard'!L:L,0))</f>
        <v>#N/A</v>
      </c>
      <c r="C537" t="e">
        <f>INDEX('Coding Standard'!J:J,MATCH(D537,'Coding Standard'!L:L,0))</f>
        <v>#N/A</v>
      </c>
      <c r="D537" s="23" t="s">
        <v>1712</v>
      </c>
      <c r="E537" s="20" t="e">
        <f t="shared" si="11"/>
        <v>#N/A</v>
      </c>
      <c r="F537" s="19"/>
      <c r="G537" s="19"/>
    </row>
    <row r="538" spans="1:7" x14ac:dyDescent="0.25">
      <c r="A538" t="e">
        <f>INDEX('Coding Standard'!F:F,MATCH(D538,'Coding Standard'!L:L,0))</f>
        <v>#N/A</v>
      </c>
      <c r="B538" s="19" t="e">
        <f>INDEX('Coding Standard'!H:H,MATCH(D538,'Coding Standard'!L:L,0))</f>
        <v>#N/A</v>
      </c>
      <c r="C538" t="e">
        <f>INDEX('Coding Standard'!J:J,MATCH(D538,'Coding Standard'!L:L,0))</f>
        <v>#N/A</v>
      </c>
      <c r="D538" s="23" t="s">
        <v>746</v>
      </c>
      <c r="E538" s="20" t="e">
        <f t="shared" si="11"/>
        <v>#N/A</v>
      </c>
      <c r="F538" s="19"/>
      <c r="G538" s="19"/>
    </row>
    <row r="539" spans="1:7" x14ac:dyDescent="0.25">
      <c r="A539" t="e">
        <f>INDEX('Coding Standard'!F:F,MATCH(D539,'Coding Standard'!L:L,0))</f>
        <v>#N/A</v>
      </c>
      <c r="B539" s="19" t="e">
        <f>INDEX('Coding Standard'!H:H,MATCH(D539,'Coding Standard'!L:L,0))</f>
        <v>#N/A</v>
      </c>
      <c r="C539" t="e">
        <f>INDEX('Coding Standard'!J:J,MATCH(D539,'Coding Standard'!L:L,0))</f>
        <v>#N/A</v>
      </c>
      <c r="D539" s="23" t="s">
        <v>51</v>
      </c>
      <c r="E539" s="20" t="e">
        <f t="shared" si="11"/>
        <v>#N/A</v>
      </c>
      <c r="F539" s="19"/>
      <c r="G539" s="19"/>
    </row>
    <row r="540" spans="1:7" x14ac:dyDescent="0.25">
      <c r="A540" t="e">
        <f>INDEX('Coding Standard'!F:F,MATCH(D540,'Coding Standard'!L:L,0))</f>
        <v>#N/A</v>
      </c>
      <c r="B540" s="19" t="e">
        <f>INDEX('Coding Standard'!H:H,MATCH(D540,'Coding Standard'!L:L,0))</f>
        <v>#N/A</v>
      </c>
      <c r="C540" t="e">
        <f>INDEX('Coding Standard'!J:J,MATCH(D540,'Coding Standard'!L:L,0))</f>
        <v>#N/A</v>
      </c>
      <c r="D540" s="23" t="s">
        <v>52</v>
      </c>
      <c r="E540" s="20" t="e">
        <f t="shared" si="11"/>
        <v>#N/A</v>
      </c>
      <c r="F540" s="19"/>
      <c r="G540" s="19"/>
    </row>
    <row r="541" spans="1:7" x14ac:dyDescent="0.25">
      <c r="A541" t="e">
        <f>INDEX('Coding Standard'!F:F,MATCH(D541,'Coding Standard'!L:L,0))</f>
        <v>#N/A</v>
      </c>
      <c r="B541" s="19" t="e">
        <f>INDEX('Coding Standard'!H:H,MATCH(D541,'Coding Standard'!L:L,0))</f>
        <v>#N/A</v>
      </c>
      <c r="C541" t="e">
        <f>INDEX('Coding Standard'!J:J,MATCH(D541,'Coding Standard'!L:L,0))</f>
        <v>#N/A</v>
      </c>
      <c r="D541" s="23" t="s">
        <v>53</v>
      </c>
      <c r="E541" s="20" t="e">
        <f t="shared" si="11"/>
        <v>#N/A</v>
      </c>
      <c r="F541" s="23"/>
      <c r="G541" s="19"/>
    </row>
    <row r="542" spans="1:7" x14ac:dyDescent="0.25">
      <c r="A542" t="e">
        <f>INDEX('Coding Standard'!F:F,MATCH(D542,'Coding Standard'!L:L,0))</f>
        <v>#N/A</v>
      </c>
      <c r="B542" s="19" t="e">
        <f>INDEX('Coding Standard'!H:H,MATCH(D542,'Coding Standard'!L:L,0))</f>
        <v>#N/A</v>
      </c>
      <c r="C542" t="e">
        <f>INDEX('Coding Standard'!J:J,MATCH(D542,'Coding Standard'!L:L,0))</f>
        <v>#N/A</v>
      </c>
      <c r="D542" s="23" t="s">
        <v>54</v>
      </c>
      <c r="E542" s="20" t="e">
        <f t="shared" si="11"/>
        <v>#N/A</v>
      </c>
      <c r="F542" s="23"/>
      <c r="G542" s="19"/>
    </row>
    <row r="543" spans="1:7" x14ac:dyDescent="0.25">
      <c r="A543" t="e">
        <f>INDEX('Coding Standard'!F:F,MATCH(D543,'Coding Standard'!L:L,0))</f>
        <v>#N/A</v>
      </c>
      <c r="B543" s="19" t="e">
        <f>INDEX('Coding Standard'!H:H,MATCH(D543,'Coding Standard'!L:L,0))</f>
        <v>#N/A</v>
      </c>
      <c r="C543" t="e">
        <f>INDEX('Coding Standard'!J:J,MATCH(D543,'Coding Standard'!L:L,0))</f>
        <v>#N/A</v>
      </c>
      <c r="D543" s="23" t="s">
        <v>55</v>
      </c>
      <c r="E543" s="20" t="e">
        <f t="shared" si="11"/>
        <v>#N/A</v>
      </c>
      <c r="F543" s="19"/>
      <c r="G543" s="19"/>
    </row>
    <row r="544" spans="1:7" x14ac:dyDescent="0.25">
      <c r="A544" t="e">
        <f>INDEX('Coding Standard'!F:F,MATCH(D544,'Coding Standard'!L:L,0))</f>
        <v>#N/A</v>
      </c>
      <c r="B544" s="19" t="e">
        <f>INDEX('Coding Standard'!H:H,MATCH(D544,'Coding Standard'!L:L,0))</f>
        <v>#N/A</v>
      </c>
      <c r="C544" t="e">
        <f>INDEX('Coding Standard'!J:J,MATCH(D544,'Coding Standard'!L:L,0))</f>
        <v>#N/A</v>
      </c>
      <c r="D544" s="23" t="s">
        <v>56</v>
      </c>
      <c r="E544" s="20" t="e">
        <f t="shared" si="11"/>
        <v>#N/A</v>
      </c>
      <c r="F544" s="19"/>
      <c r="G544" s="19"/>
    </row>
    <row r="545" spans="1:7" x14ac:dyDescent="0.25">
      <c r="A545" t="e">
        <f>INDEX('Coding Standard'!F:F,MATCH(D545,'Coding Standard'!L:L,0))</f>
        <v>#N/A</v>
      </c>
      <c r="B545" s="19" t="e">
        <f>INDEX('Coding Standard'!H:H,MATCH(D545,'Coding Standard'!L:L,0))</f>
        <v>#N/A</v>
      </c>
      <c r="C545" t="e">
        <f>INDEX('Coding Standard'!J:J,MATCH(D545,'Coding Standard'!L:L,0))</f>
        <v>#N/A</v>
      </c>
      <c r="D545" s="23" t="s">
        <v>57</v>
      </c>
      <c r="E545" s="20" t="e">
        <f t="shared" si="11"/>
        <v>#N/A</v>
      </c>
      <c r="F545" s="19"/>
      <c r="G545" s="19"/>
    </row>
    <row r="546" spans="1:7" x14ac:dyDescent="0.25">
      <c r="A546" t="e">
        <f>INDEX('Coding Standard'!F:F,MATCH(D546,'Coding Standard'!L:L,0))</f>
        <v>#N/A</v>
      </c>
      <c r="B546" s="19" t="e">
        <f>INDEX('Coding Standard'!H:H,MATCH(D546,'Coding Standard'!L:L,0))</f>
        <v>#N/A</v>
      </c>
      <c r="C546" t="e">
        <f>INDEX('Coding Standard'!J:J,MATCH(D546,'Coding Standard'!L:L,0))</f>
        <v>#N/A</v>
      </c>
      <c r="D546" s="23" t="s">
        <v>58</v>
      </c>
      <c r="E546" s="20" t="e">
        <f t="shared" si="11"/>
        <v>#N/A</v>
      </c>
      <c r="F546" s="19"/>
      <c r="G546" s="19"/>
    </row>
    <row r="547" spans="1:7" x14ac:dyDescent="0.25">
      <c r="A547" t="e">
        <f>INDEX('Coding Standard'!F:F,MATCH(D547,'Coding Standard'!L:L,0))</f>
        <v>#N/A</v>
      </c>
      <c r="B547" s="19" t="e">
        <f>INDEX('Coding Standard'!H:H,MATCH(D547,'Coding Standard'!L:L,0))</f>
        <v>#N/A</v>
      </c>
      <c r="C547" t="e">
        <f>INDEX('Coding Standard'!J:J,MATCH(D547,'Coding Standard'!L:L,0))</f>
        <v>#N/A</v>
      </c>
      <c r="D547" s="23" t="s">
        <v>59</v>
      </c>
      <c r="E547" s="20" t="e">
        <f t="shared" si="11"/>
        <v>#N/A</v>
      </c>
      <c r="F547" s="19"/>
      <c r="G547" s="19"/>
    </row>
    <row r="548" spans="1:7" x14ac:dyDescent="0.25">
      <c r="A548" t="e">
        <f>INDEX('Coding Standard'!F:F,MATCH(D548,'Coding Standard'!L:L,0))</f>
        <v>#N/A</v>
      </c>
      <c r="B548" s="19" t="e">
        <f>INDEX('Coding Standard'!H:H,MATCH(D548,'Coding Standard'!L:L,0))</f>
        <v>#N/A</v>
      </c>
      <c r="C548" t="e">
        <f>INDEX('Coding Standard'!J:J,MATCH(D548,'Coding Standard'!L:L,0))</f>
        <v>#N/A</v>
      </c>
      <c r="D548" s="23" t="s">
        <v>1353</v>
      </c>
      <c r="E548" s="20" t="e">
        <f t="shared" si="11"/>
        <v>#N/A</v>
      </c>
      <c r="F548" s="19"/>
      <c r="G548" s="19"/>
    </row>
    <row r="549" spans="1:7" x14ac:dyDescent="0.25">
      <c r="A549" t="e">
        <f>INDEX('Coding Standard'!F:F,MATCH(D549,'Coding Standard'!L:L,0))</f>
        <v>#N/A</v>
      </c>
      <c r="B549" s="19" t="e">
        <f>INDEX('Coding Standard'!H:H,MATCH(D549,'Coding Standard'!L:L,0))</f>
        <v>#N/A</v>
      </c>
      <c r="C549" t="e">
        <f>INDEX('Coding Standard'!J:J,MATCH(D549,'Coding Standard'!L:L,0))</f>
        <v>#N/A</v>
      </c>
      <c r="D549" s="23" t="s">
        <v>1354</v>
      </c>
      <c r="E549" s="20" t="e">
        <f t="shared" si="11"/>
        <v>#N/A</v>
      </c>
      <c r="F549" s="19"/>
      <c r="G549" s="19"/>
    </row>
    <row r="550" spans="1:7" x14ac:dyDescent="0.25">
      <c r="A550" t="e">
        <f>INDEX('Coding Standard'!F:F,MATCH(D550,'Coding Standard'!L:L,0))</f>
        <v>#N/A</v>
      </c>
      <c r="B550" s="19" t="e">
        <f>INDEX('Coding Standard'!H:H,MATCH(D550,'Coding Standard'!L:L,0))</f>
        <v>#N/A</v>
      </c>
      <c r="C550" t="e">
        <f>INDEX('Coding Standard'!J:J,MATCH(D550,'Coding Standard'!L:L,0))</f>
        <v>#N/A</v>
      </c>
      <c r="D550" s="23" t="s">
        <v>1355</v>
      </c>
      <c r="E550" s="20" t="e">
        <f t="shared" si="11"/>
        <v>#N/A</v>
      </c>
      <c r="F550" s="19"/>
      <c r="G550" s="19"/>
    </row>
    <row r="551" spans="1:7" x14ac:dyDescent="0.25">
      <c r="A551" t="e">
        <f>INDEX('Coding Standard'!F:F,MATCH(D551,'Coding Standard'!L:L,0))</f>
        <v>#N/A</v>
      </c>
      <c r="B551" s="19" t="e">
        <f>INDEX('Coding Standard'!H:H,MATCH(D551,'Coding Standard'!L:L,0))</f>
        <v>#N/A</v>
      </c>
      <c r="C551" t="e">
        <f>INDEX('Coding Standard'!J:J,MATCH(D551,'Coding Standard'!L:L,0))</f>
        <v>#N/A</v>
      </c>
      <c r="D551" s="23" t="s">
        <v>1356</v>
      </c>
      <c r="E551" s="20" t="e">
        <f t="shared" si="11"/>
        <v>#N/A</v>
      </c>
      <c r="F551" s="19"/>
      <c r="G551" s="19"/>
    </row>
    <row r="552" spans="1:7" x14ac:dyDescent="0.25">
      <c r="A552" t="str">
        <f>INDEX('Coding Standard'!F:F,MATCH(D552,'Coding Standard'!L:L,0))</f>
        <v>Outcome based codes</v>
      </c>
      <c r="B552" s="19" t="str">
        <f>INDEX('Coding Standard'!H:H,MATCH(D552,'Coding Standard'!L:L,0))</f>
        <v>Faulty medicinal product or medical device</v>
      </c>
      <c r="C552" t="str">
        <f>INDEX('Coding Standard'!J:J,MATCH(D552,'Coding Standard'!L:L,0))</f>
        <v>Fault severity</v>
      </c>
      <c r="D552" s="23" t="s">
        <v>1716</v>
      </c>
      <c r="E552" s="20" t="e">
        <f t="shared" si="11"/>
        <v>#N/A</v>
      </c>
      <c r="F552" s="19"/>
      <c r="G552" s="19"/>
    </row>
    <row r="553" spans="1:7" x14ac:dyDescent="0.25">
      <c r="A553" t="str">
        <f>INDEX('Coding Standard'!F:F,MATCH(D553,'Coding Standard'!L:L,0))</f>
        <v>Outcome based codes</v>
      </c>
      <c r="B553" s="19" t="str">
        <f>INDEX('Coding Standard'!H:H,MATCH(D553,'Coding Standard'!L:L,0))</f>
        <v>Faulty medicinal product or medical device</v>
      </c>
      <c r="C553" t="str">
        <f>INDEX('Coding Standard'!J:J,MATCH(D553,'Coding Standard'!L:L,0))</f>
        <v>Fault severity</v>
      </c>
      <c r="D553" s="23" t="s">
        <v>1717</v>
      </c>
      <c r="E553" s="20" t="e">
        <f t="shared" si="11"/>
        <v>#N/A</v>
      </c>
      <c r="F553" s="19"/>
      <c r="G553" s="19"/>
    </row>
    <row r="554" spans="1:7" x14ac:dyDescent="0.25">
      <c r="A554" t="str">
        <f>INDEX('Coding Standard'!F:F,MATCH(D554,'Coding Standard'!L:L,0))</f>
        <v>Outcome based codes</v>
      </c>
      <c r="B554" s="19" t="str">
        <f>INDEX('Coding Standard'!H:H,MATCH(D554,'Coding Standard'!L:L,0))</f>
        <v>Faulty medicinal product or medical device</v>
      </c>
      <c r="C554" t="str">
        <f>INDEX('Coding Standard'!J:J,MATCH(D554,'Coding Standard'!L:L,0))</f>
        <v>Fault severity</v>
      </c>
      <c r="D554" s="23" t="s">
        <v>1718</v>
      </c>
      <c r="E554" s="20" t="e">
        <f t="shared" si="11"/>
        <v>#N/A</v>
      </c>
      <c r="F554" s="19"/>
      <c r="G554" s="19"/>
    </row>
    <row r="555" spans="1:7" x14ac:dyDescent="0.25">
      <c r="A555" t="e">
        <f>INDEX('Coding Standard'!F:F,MATCH(D555,'Coding Standard'!L:L,0))</f>
        <v>#N/A</v>
      </c>
      <c r="B555" s="19" t="e">
        <f>INDEX('Coding Standard'!H:H,MATCH(D555,'Coding Standard'!L:L,0))</f>
        <v>#N/A</v>
      </c>
      <c r="C555" t="e">
        <f>INDEX('Coding Standard'!J:J,MATCH(D555,'Coding Standard'!L:L,0))</f>
        <v>#N/A</v>
      </c>
      <c r="D555" s="23" t="s">
        <v>538</v>
      </c>
      <c r="E555" s="20" t="e">
        <f t="shared" si="11"/>
        <v>#N/A</v>
      </c>
      <c r="F555" s="19"/>
      <c r="G555" s="19"/>
    </row>
    <row r="556" spans="1:7" x14ac:dyDescent="0.25">
      <c r="A556" t="e">
        <f>INDEX('Coding Standard'!F:F,MATCH(D556,'Coding Standard'!L:L,0))</f>
        <v>#N/A</v>
      </c>
      <c r="B556" s="19" t="e">
        <f>INDEX('Coding Standard'!H:H,MATCH(D556,'Coding Standard'!L:L,0))</f>
        <v>#N/A</v>
      </c>
      <c r="C556" t="e">
        <f>INDEX('Coding Standard'!J:J,MATCH(D556,'Coding Standard'!L:L,0))</f>
        <v>#N/A</v>
      </c>
      <c r="D556" s="23" t="s">
        <v>241</v>
      </c>
      <c r="E556" s="20" t="e">
        <f t="shared" si="11"/>
        <v>#N/A</v>
      </c>
      <c r="F556" s="19"/>
      <c r="G556" s="19"/>
    </row>
    <row r="557" spans="1:7" x14ac:dyDescent="0.25">
      <c r="A557" t="e">
        <f>INDEX('Coding Standard'!F:F,MATCH(D557,'Coding Standard'!L:L,0))</f>
        <v>#N/A</v>
      </c>
      <c r="B557" s="19" t="e">
        <f>INDEX('Coding Standard'!H:H,MATCH(D557,'Coding Standard'!L:L,0))</f>
        <v>#N/A</v>
      </c>
      <c r="C557" t="e">
        <f>INDEX('Coding Standard'!J:J,MATCH(D557,'Coding Standard'!L:L,0))</f>
        <v>#N/A</v>
      </c>
      <c r="D557" s="23" t="s">
        <v>1369</v>
      </c>
      <c r="E557" s="20" t="e">
        <f t="shared" si="11"/>
        <v>#N/A</v>
      </c>
      <c r="F557" s="19"/>
      <c r="G557" s="19"/>
    </row>
    <row r="558" spans="1:7" x14ac:dyDescent="0.25">
      <c r="A558" t="e">
        <f>INDEX('Coding Standard'!F:F,MATCH(D558,'Coding Standard'!L:L,0))</f>
        <v>#N/A</v>
      </c>
      <c r="B558" s="19" t="e">
        <f>INDEX('Coding Standard'!H:H,MATCH(D558,'Coding Standard'!L:L,0))</f>
        <v>#N/A</v>
      </c>
      <c r="C558" t="e">
        <f>INDEX('Coding Standard'!J:J,MATCH(D558,'Coding Standard'!L:L,0))</f>
        <v>#N/A</v>
      </c>
      <c r="D558" s="23" t="s">
        <v>1719</v>
      </c>
      <c r="E558" s="20" t="e">
        <f t="shared" si="11"/>
        <v>#N/A</v>
      </c>
      <c r="F558" s="19"/>
      <c r="G558" s="19"/>
    </row>
    <row r="559" spans="1:7" x14ac:dyDescent="0.25">
      <c r="A559" t="e">
        <f>INDEX('Coding Standard'!F:F,MATCH(D559,'Coding Standard'!L:L,0))</f>
        <v>#N/A</v>
      </c>
      <c r="B559" s="19" t="e">
        <f>INDEX('Coding Standard'!H:H,MATCH(D559,'Coding Standard'!L:L,0))</f>
        <v>#N/A</v>
      </c>
      <c r="C559" t="e">
        <f>INDEX('Coding Standard'!J:J,MATCH(D559,'Coding Standard'!L:L,0))</f>
        <v>#N/A</v>
      </c>
      <c r="D559" s="23" t="s">
        <v>61</v>
      </c>
      <c r="E559" s="20" t="e">
        <f t="shared" si="11"/>
        <v>#N/A</v>
      </c>
      <c r="F559" s="19"/>
      <c r="G559" s="19"/>
    </row>
    <row r="560" spans="1:7" x14ac:dyDescent="0.25">
      <c r="A560" t="e">
        <f>INDEX('Coding Standard'!F:F,MATCH(D560,'Coding Standard'!L:L,0))</f>
        <v>#N/A</v>
      </c>
      <c r="B560" s="19" t="e">
        <f>INDEX('Coding Standard'!H:H,MATCH(D560,'Coding Standard'!L:L,0))</f>
        <v>#N/A</v>
      </c>
      <c r="C560" t="e">
        <f>INDEX('Coding Standard'!J:J,MATCH(D560,'Coding Standard'!L:L,0))</f>
        <v>#N/A</v>
      </c>
      <c r="D560" s="23" t="s">
        <v>2152</v>
      </c>
      <c r="E560" s="20" t="e">
        <f t="shared" si="11"/>
        <v>#N/A</v>
      </c>
      <c r="F560" s="19"/>
      <c r="G560" s="19"/>
    </row>
    <row r="561" spans="1:7" x14ac:dyDescent="0.25">
      <c r="A561" t="e">
        <f>INDEX('Coding Standard'!F:F,MATCH(D561,'Coding Standard'!L:L,0))</f>
        <v>#N/A</v>
      </c>
      <c r="B561" s="19" t="e">
        <f>INDEX('Coding Standard'!H:H,MATCH(D561,'Coding Standard'!L:L,0))</f>
        <v>#N/A</v>
      </c>
      <c r="C561" t="e">
        <f>INDEX('Coding Standard'!J:J,MATCH(D561,'Coding Standard'!L:L,0))</f>
        <v>#N/A</v>
      </c>
      <c r="D561" s="23" t="s">
        <v>63</v>
      </c>
      <c r="E561" s="20" t="e">
        <f t="shared" si="11"/>
        <v>#N/A</v>
      </c>
      <c r="F561" s="19"/>
      <c r="G561" s="19"/>
    </row>
    <row r="562" spans="1:7" x14ac:dyDescent="0.25">
      <c r="A562" t="e">
        <f>INDEX('Coding Standard'!F:F,MATCH(D562,'Coding Standard'!L:L,0))</f>
        <v>#N/A</v>
      </c>
      <c r="B562" s="19" t="e">
        <f>INDEX('Coding Standard'!H:H,MATCH(D562,'Coding Standard'!L:L,0))</f>
        <v>#N/A</v>
      </c>
      <c r="C562" t="e">
        <f>INDEX('Coding Standard'!J:J,MATCH(D562,'Coding Standard'!L:L,0))</f>
        <v>#N/A</v>
      </c>
      <c r="D562" s="23" t="s">
        <v>64</v>
      </c>
      <c r="E562" s="20" t="e">
        <f t="shared" si="11"/>
        <v>#N/A</v>
      </c>
      <c r="F562" s="19"/>
      <c r="G562" s="19"/>
    </row>
    <row r="563" spans="1:7" x14ac:dyDescent="0.25">
      <c r="A563" t="e">
        <f>INDEX('Coding Standard'!F:F,MATCH(D563,'Coding Standard'!L:L,0))</f>
        <v>#N/A</v>
      </c>
      <c r="B563" s="19" t="e">
        <f>INDEX('Coding Standard'!H:H,MATCH(D563,'Coding Standard'!L:L,0))</f>
        <v>#N/A</v>
      </c>
      <c r="C563" t="e">
        <f>INDEX('Coding Standard'!J:J,MATCH(D563,'Coding Standard'!L:L,0))</f>
        <v>#N/A</v>
      </c>
      <c r="D563" s="23" t="s">
        <v>65</v>
      </c>
      <c r="E563" s="20" t="e">
        <f t="shared" si="11"/>
        <v>#N/A</v>
      </c>
      <c r="F563" s="19"/>
      <c r="G563" s="19"/>
    </row>
    <row r="564" spans="1:7" x14ac:dyDescent="0.25">
      <c r="A564" t="e">
        <f>INDEX('Coding Standard'!F:F,MATCH(D564,'Coding Standard'!L:L,0))</f>
        <v>#N/A</v>
      </c>
      <c r="B564" s="19" t="e">
        <f>INDEX('Coding Standard'!H:H,MATCH(D564,'Coding Standard'!L:L,0))</f>
        <v>#N/A</v>
      </c>
      <c r="C564" t="e">
        <f>INDEX('Coding Standard'!J:J,MATCH(D564,'Coding Standard'!L:L,0))</f>
        <v>#N/A</v>
      </c>
      <c r="D564" s="23" t="s">
        <v>68</v>
      </c>
      <c r="E564" s="20" t="e">
        <f t="shared" si="11"/>
        <v>#N/A</v>
      </c>
      <c r="F564" s="19"/>
      <c r="G564" s="19"/>
    </row>
    <row r="565" spans="1:7" x14ac:dyDescent="0.25">
      <c r="A565" t="e">
        <f>INDEX('Coding Standard'!F:F,MATCH(D565,'Coding Standard'!L:L,0))</f>
        <v>#N/A</v>
      </c>
      <c r="B565" s="19" t="e">
        <f>INDEX('Coding Standard'!H:H,MATCH(D565,'Coding Standard'!L:L,0))</f>
        <v>#N/A</v>
      </c>
      <c r="C565" t="e">
        <f>INDEX('Coding Standard'!J:J,MATCH(D565,'Coding Standard'!L:L,0))</f>
        <v>#N/A</v>
      </c>
      <c r="D565" s="23" t="s">
        <v>1720</v>
      </c>
      <c r="E565" s="20" t="e">
        <f t="shared" si="11"/>
        <v>#N/A</v>
      </c>
      <c r="F565" s="19"/>
      <c r="G565" s="19"/>
    </row>
    <row r="566" spans="1:7" x14ac:dyDescent="0.25">
      <c r="A566" t="e">
        <f>INDEX('Coding Standard'!F:F,MATCH(D566,'Coding Standard'!L:L,0))</f>
        <v>#N/A</v>
      </c>
      <c r="B566" s="19" t="e">
        <f>INDEX('Coding Standard'!H:H,MATCH(D566,'Coding Standard'!L:L,0))</f>
        <v>#N/A</v>
      </c>
      <c r="C566" t="e">
        <f>INDEX('Coding Standard'!J:J,MATCH(D566,'Coding Standard'!L:L,0))</f>
        <v>#N/A</v>
      </c>
      <c r="D566" s="23" t="s">
        <v>69</v>
      </c>
      <c r="E566" s="20" t="e">
        <f t="shared" si="11"/>
        <v>#N/A</v>
      </c>
      <c r="F566" s="19"/>
      <c r="G566" s="19"/>
    </row>
    <row r="567" spans="1:7" x14ac:dyDescent="0.25">
      <c r="A567" t="e">
        <f>INDEX('Coding Standard'!F:F,MATCH(D567,'Coding Standard'!L:L,0))</f>
        <v>#N/A</v>
      </c>
      <c r="B567" s="19" t="e">
        <f>INDEX('Coding Standard'!H:H,MATCH(D567,'Coding Standard'!L:L,0))</f>
        <v>#N/A</v>
      </c>
      <c r="C567" t="e">
        <f>INDEX('Coding Standard'!J:J,MATCH(D567,'Coding Standard'!L:L,0))</f>
        <v>#N/A</v>
      </c>
      <c r="D567" s="23" t="s">
        <v>70</v>
      </c>
      <c r="E567" s="20" t="e">
        <f t="shared" si="11"/>
        <v>#N/A</v>
      </c>
      <c r="F567" s="19"/>
      <c r="G567" s="19"/>
    </row>
    <row r="568" spans="1:7" x14ac:dyDescent="0.25">
      <c r="A568" t="e">
        <f>INDEX('Coding Standard'!F:F,MATCH(D568,'Coding Standard'!L:L,0))</f>
        <v>#N/A</v>
      </c>
      <c r="B568" s="19" t="e">
        <f>INDEX('Coding Standard'!H:H,MATCH(D568,'Coding Standard'!L:L,0))</f>
        <v>#N/A</v>
      </c>
      <c r="C568" t="e">
        <f>INDEX('Coding Standard'!J:J,MATCH(D568,'Coding Standard'!L:L,0))</f>
        <v>#N/A</v>
      </c>
      <c r="D568" s="23" t="s">
        <v>71</v>
      </c>
      <c r="E568" s="20" t="e">
        <f t="shared" si="11"/>
        <v>#N/A</v>
      </c>
      <c r="F568" s="19"/>
      <c r="G568" s="19"/>
    </row>
    <row r="569" spans="1:7" x14ac:dyDescent="0.25">
      <c r="A569" t="e">
        <f>INDEX('Coding Standard'!F:F,MATCH(D569,'Coding Standard'!L:L,0))</f>
        <v>#N/A</v>
      </c>
      <c r="B569" s="19" t="e">
        <f>INDEX('Coding Standard'!H:H,MATCH(D569,'Coding Standard'!L:L,0))</f>
        <v>#N/A</v>
      </c>
      <c r="C569" t="e">
        <f>INDEX('Coding Standard'!J:J,MATCH(D569,'Coding Standard'!L:L,0))</f>
        <v>#N/A</v>
      </c>
      <c r="D569" s="23" t="s">
        <v>72</v>
      </c>
      <c r="E569" s="20" t="e">
        <f t="shared" si="11"/>
        <v>#N/A</v>
      </c>
      <c r="F569" s="19"/>
      <c r="G569" s="19"/>
    </row>
    <row r="570" spans="1:7" x14ac:dyDescent="0.25">
      <c r="A570" t="str">
        <f>INDEX('Coding Standard'!F:F,MATCH(D570,'Coding Standard'!L:L,0))</f>
        <v>Outcome based codes</v>
      </c>
      <c r="B570" s="31" t="str">
        <f>INDEX('Coding Standard'!H:H,MATCH(D570,'Coding Standard'!L:L,0))</f>
        <v>Information governance incident</v>
      </c>
      <c r="C570" t="str">
        <f>INDEX('Coding Standard'!J:J,MATCH(D570,'Coding Standard'!L:L,0))</f>
        <v>Ig toolkit severity level (HSCIC)</v>
      </c>
      <c r="D570" s="23" t="s">
        <v>2153</v>
      </c>
      <c r="E570" s="20" t="e">
        <f t="shared" si="11"/>
        <v>#N/A</v>
      </c>
      <c r="F570" s="19"/>
      <c r="G570" s="19"/>
    </row>
    <row r="571" spans="1:7" x14ac:dyDescent="0.25">
      <c r="A571" t="str">
        <f>INDEX('Coding Standard'!F:F,MATCH(D571,'Coding Standard'!L:L,0))</f>
        <v>Outcome based codes</v>
      </c>
      <c r="B571" s="19" t="str">
        <f>INDEX('Coding Standard'!H:H,MATCH(D571,'Coding Standard'!L:L,0))</f>
        <v>Information governance incident</v>
      </c>
      <c r="C571" t="str">
        <f>INDEX('Coding Standard'!J:J,MATCH(D571,'Coding Standard'!L:L,0))</f>
        <v>Ig toolkit severity level (HSCIC)</v>
      </c>
      <c r="D571" s="23" t="s">
        <v>1527</v>
      </c>
      <c r="E571" s="20" t="e">
        <f t="shared" si="11"/>
        <v>#N/A</v>
      </c>
      <c r="F571" s="19"/>
      <c r="G571" s="19"/>
    </row>
    <row r="572" spans="1:7" x14ac:dyDescent="0.25">
      <c r="A572" t="str">
        <f>INDEX('Coding Standard'!F:F,MATCH(D572,'Coding Standard'!L:L,0))</f>
        <v>Outcome based codes</v>
      </c>
      <c r="B572" s="19" t="str">
        <f>INDEX('Coding Standard'!H:H,MATCH(D572,'Coding Standard'!L:L,0))</f>
        <v>Information governance incident</v>
      </c>
      <c r="C572" t="str">
        <f>INDEX('Coding Standard'!J:J,MATCH(D572,'Coding Standard'!L:L,0))</f>
        <v>Ig toolkit severity level (HSCIC)</v>
      </c>
      <c r="D572" s="23" t="s">
        <v>1528</v>
      </c>
      <c r="E572" s="20" t="e">
        <f t="shared" si="11"/>
        <v>#N/A</v>
      </c>
      <c r="F572" s="19"/>
      <c r="G572" s="19"/>
    </row>
    <row r="573" spans="1:7" x14ac:dyDescent="0.25">
      <c r="A573" t="str">
        <f>INDEX('Coding Standard'!F:F,MATCH(D573,'Coding Standard'!L:L,0))</f>
        <v>Outcome based codes</v>
      </c>
      <c r="B573" s="19" t="str">
        <f>INDEX('Coding Standard'!H:H,MATCH(D573,'Coding Standard'!L:L,0))</f>
        <v>Information governance incident</v>
      </c>
      <c r="C573" t="str">
        <f>INDEX('Coding Standard'!J:J,MATCH(D573,'Coding Standard'!L:L,0))</f>
        <v>Breach type (HSCIC)</v>
      </c>
      <c r="D573" s="20" t="s">
        <v>1376</v>
      </c>
      <c r="E573" s="20">
        <f t="shared" si="11"/>
        <v>1</v>
      </c>
      <c r="F573" s="19"/>
      <c r="G573" s="19"/>
    </row>
    <row r="574" spans="1:7" x14ac:dyDescent="0.25">
      <c r="A574" t="str">
        <f>INDEX('Coding Standard'!F:F,MATCH(D574,'Coding Standard'!L:L,0))</f>
        <v>Outcome based codes</v>
      </c>
      <c r="B574" s="19" t="str">
        <f>INDEX('Coding Standard'!H:H,MATCH(D574,'Coding Standard'!L:L,0))</f>
        <v>Information governance incident</v>
      </c>
      <c r="C574" t="str">
        <f>INDEX('Coding Standard'!J:J,MATCH(D574,'Coding Standard'!L:L,0))</f>
        <v>Breach type (HSCIC)</v>
      </c>
      <c r="D574" s="20" t="s">
        <v>1377</v>
      </c>
      <c r="E574" s="20">
        <f t="shared" si="11"/>
        <v>2</v>
      </c>
      <c r="F574" s="19"/>
      <c r="G574" s="19"/>
    </row>
    <row r="575" spans="1:7" x14ac:dyDescent="0.25">
      <c r="A575" t="str">
        <f>INDEX('Coding Standard'!F:F,MATCH(D575,'Coding Standard'!L:L,0))</f>
        <v>Outcome based codes</v>
      </c>
      <c r="B575" s="19" t="str">
        <f>INDEX('Coding Standard'!H:H,MATCH(D575,'Coding Standard'!L:L,0))</f>
        <v>Information governance incident</v>
      </c>
      <c r="C575" t="str">
        <f>INDEX('Coding Standard'!J:J,MATCH(D575,'Coding Standard'!L:L,0))</f>
        <v>Breach type (HSCIC)</v>
      </c>
      <c r="D575" s="20" t="s">
        <v>1378</v>
      </c>
      <c r="E575" s="20">
        <f t="shared" si="11"/>
        <v>3</v>
      </c>
      <c r="F575" s="19"/>
      <c r="G575" s="19"/>
    </row>
    <row r="576" spans="1:7" x14ac:dyDescent="0.25">
      <c r="A576" t="str">
        <f>INDEX('Coding Standard'!F:F,MATCH(D576,'Coding Standard'!L:L,0))</f>
        <v>Outcome based codes</v>
      </c>
      <c r="B576" s="19" t="str">
        <f>INDEX('Coding Standard'!H:H,MATCH(D576,'Coding Standard'!L:L,0))</f>
        <v>Information governance incident</v>
      </c>
      <c r="C576" t="str">
        <f>INDEX('Coding Standard'!J:J,MATCH(D576,'Coding Standard'!L:L,0))</f>
        <v>Breach type (HSCIC)</v>
      </c>
      <c r="D576" s="20" t="s">
        <v>1379</v>
      </c>
      <c r="E576" s="20">
        <f t="shared" si="11"/>
        <v>4</v>
      </c>
      <c r="F576" s="19"/>
      <c r="G576" s="19"/>
    </row>
    <row r="577" spans="1:7" x14ac:dyDescent="0.25">
      <c r="A577" t="str">
        <f>INDEX('Coding Standard'!F:F,MATCH(D577,'Coding Standard'!L:L,0))</f>
        <v>Outcome based codes</v>
      </c>
      <c r="B577" s="19" t="str">
        <f>INDEX('Coding Standard'!H:H,MATCH(D577,'Coding Standard'!L:L,0))</f>
        <v>Information governance incident</v>
      </c>
      <c r="C577" t="str">
        <f>INDEX('Coding Standard'!J:J,MATCH(D577,'Coding Standard'!L:L,0))</f>
        <v>Breach type (HSCIC)</v>
      </c>
      <c r="D577" s="20" t="s">
        <v>1380</v>
      </c>
      <c r="E577" s="20">
        <f t="shared" si="11"/>
        <v>5</v>
      </c>
      <c r="F577" s="19"/>
      <c r="G577" s="19"/>
    </row>
    <row r="578" spans="1:7" x14ac:dyDescent="0.25">
      <c r="A578" t="str">
        <f>INDEX('Coding Standard'!F:F,MATCH(D578,'Coding Standard'!L:L,0))</f>
        <v>Outcome based codes</v>
      </c>
      <c r="B578" s="19" t="str">
        <f>INDEX('Coding Standard'!H:H,MATCH(D578,'Coding Standard'!L:L,0))</f>
        <v>Information governance incident</v>
      </c>
      <c r="C578" t="str">
        <f>INDEX('Coding Standard'!J:J,MATCH(D578,'Coding Standard'!L:L,0))</f>
        <v>Breach type (HSCIC)</v>
      </c>
      <c r="D578" s="20" t="s">
        <v>1381</v>
      </c>
      <c r="E578" s="20">
        <f t="shared" si="11"/>
        <v>6</v>
      </c>
      <c r="F578" s="19"/>
      <c r="G578" s="19"/>
    </row>
    <row r="579" spans="1:7" x14ac:dyDescent="0.25">
      <c r="A579" t="str">
        <f>INDEX('Coding Standard'!F:F,MATCH(D579,'Coding Standard'!L:L,0))</f>
        <v>Outcome based codes</v>
      </c>
      <c r="B579" s="19" t="str">
        <f>INDEX('Coding Standard'!H:H,MATCH(D579,'Coding Standard'!L:L,0))</f>
        <v>Information governance incident</v>
      </c>
      <c r="C579" t="str">
        <f>INDEX('Coding Standard'!J:J,MATCH(D579,'Coding Standard'!L:L,0))</f>
        <v>Breach type (HSCIC)</v>
      </c>
      <c r="D579" s="20" t="s">
        <v>1382</v>
      </c>
      <c r="E579" s="20">
        <f t="shared" si="11"/>
        <v>7</v>
      </c>
      <c r="F579" s="19"/>
      <c r="G579" s="19"/>
    </row>
    <row r="580" spans="1:7" x14ac:dyDescent="0.25">
      <c r="A580" t="str">
        <f>INDEX('Coding Standard'!F:F,MATCH(D580,'Coding Standard'!L:L,0))</f>
        <v>Outcome based codes</v>
      </c>
      <c r="B580" s="19" t="str">
        <f>INDEX('Coding Standard'!H:H,MATCH(D580,'Coding Standard'!L:L,0))</f>
        <v>Information governance incident</v>
      </c>
      <c r="C580" t="str">
        <f>INDEX('Coding Standard'!J:J,MATCH(D580,'Coding Standard'!L:L,0))</f>
        <v>Breach type (HSCIC)</v>
      </c>
      <c r="D580" s="20" t="s">
        <v>1383</v>
      </c>
      <c r="E580" s="20">
        <f t="shared" ref="E580:E622" si="12">IF(C580&lt;&gt;C579,1,E579+1)</f>
        <v>8</v>
      </c>
      <c r="F580" s="19"/>
      <c r="G580" s="19"/>
    </row>
    <row r="581" spans="1:7" x14ac:dyDescent="0.25">
      <c r="A581" t="str">
        <f>INDEX('Coding Standard'!F:F,MATCH(D581,'Coding Standard'!L:L,0))</f>
        <v>Outcome based codes</v>
      </c>
      <c r="B581" s="19" t="str">
        <f>INDEX('Coding Standard'!H:H,MATCH(D581,'Coding Standard'!L:L,0))</f>
        <v>Information governance incident</v>
      </c>
      <c r="C581" t="str">
        <f>INDEX('Coding Standard'!J:J,MATCH(D581,'Coding Standard'!L:L,0))</f>
        <v>Breach type (HSCIC)</v>
      </c>
      <c r="D581" s="20" t="s">
        <v>1384</v>
      </c>
      <c r="E581" s="20">
        <f t="shared" si="12"/>
        <v>9</v>
      </c>
      <c r="F581" s="19"/>
      <c r="G581" s="19"/>
    </row>
    <row r="582" spans="1:7" x14ac:dyDescent="0.25">
      <c r="A582" t="str">
        <f>INDEX('Coding Standard'!F:F,MATCH(D582,'Coding Standard'!L:L,0))</f>
        <v>Outcome based codes</v>
      </c>
      <c r="B582" s="19" t="str">
        <f>INDEX('Coding Standard'!H:H,MATCH(D582,'Coding Standard'!L:L,0))</f>
        <v>Information governance incident</v>
      </c>
      <c r="C582" t="str">
        <f>INDEX('Coding Standard'!J:J,MATCH(D582,'Coding Standard'!L:L,0))</f>
        <v>Breach type (HSCIC)</v>
      </c>
      <c r="D582" s="20" t="s">
        <v>1385</v>
      </c>
      <c r="E582" s="20">
        <f t="shared" si="12"/>
        <v>10</v>
      </c>
      <c r="F582" s="19"/>
      <c r="G582" s="19"/>
    </row>
    <row r="583" spans="1:7" x14ac:dyDescent="0.25">
      <c r="A583" t="e">
        <f>INDEX('Coding Standard'!F:F,MATCH(D583,'Coding Standard'!L:L,0))</f>
        <v>#N/A</v>
      </c>
      <c r="B583" s="19" t="e">
        <f>INDEX('Coding Standard'!H:H,MATCH(D583,'Coding Standard'!L:L,0))</f>
        <v>#N/A</v>
      </c>
      <c r="C583" t="e">
        <f>INDEX('Coding Standard'!J:J,MATCH(D583,'Coding Standard'!L:L,0))</f>
        <v>#N/A</v>
      </c>
      <c r="D583" s="20" t="s">
        <v>1731</v>
      </c>
      <c r="E583" s="20" t="e">
        <f t="shared" si="12"/>
        <v>#N/A</v>
      </c>
      <c r="F583" s="19"/>
      <c r="G583" s="19"/>
    </row>
    <row r="584" spans="1:7" x14ac:dyDescent="0.25">
      <c r="A584" t="str">
        <f>INDEX('Coding Standard'!F:F,MATCH(D584,'Coding Standard'!L:L,0))</f>
        <v>Outcome based codes</v>
      </c>
      <c r="B584" s="19" t="str">
        <f>INDEX('Coding Standard'!H:H,MATCH(D584,'Coding Standard'!L:L,0))</f>
        <v>Information governance incident</v>
      </c>
      <c r="C584" t="str">
        <f>INDEX('Coding Standard'!J:J,MATCH(D584,'Coding Standard'!L:L,0))</f>
        <v>Breach caused by (HSCIC)</v>
      </c>
      <c r="D584" s="20" t="s">
        <v>875</v>
      </c>
      <c r="E584" s="20" t="e">
        <f t="shared" si="12"/>
        <v>#N/A</v>
      </c>
      <c r="F584" s="19"/>
      <c r="G584" s="19"/>
    </row>
    <row r="585" spans="1:7" x14ac:dyDescent="0.25">
      <c r="A585" t="str">
        <f>INDEX('Coding Standard'!F:F,MATCH(D585,'Coding Standard'!L:L,0))</f>
        <v>Outcome based codes</v>
      </c>
      <c r="B585" s="19" t="str">
        <f>INDEX('Coding Standard'!H:H,MATCH(D585,'Coding Standard'!L:L,0))</f>
        <v>Information governance incident</v>
      </c>
      <c r="C585" t="str">
        <f>INDEX('Coding Standard'!J:J,MATCH(D585,'Coding Standard'!L:L,0))</f>
        <v>Breach caused by (HSCIC)</v>
      </c>
      <c r="D585" s="20" t="s">
        <v>1388</v>
      </c>
      <c r="E585" s="20" t="e">
        <f t="shared" si="12"/>
        <v>#N/A</v>
      </c>
      <c r="F585" s="19"/>
      <c r="G585" s="19"/>
    </row>
    <row r="586" spans="1:7" x14ac:dyDescent="0.25">
      <c r="A586" t="str">
        <f>INDEX('Coding Standard'!F:F,MATCH(D586,'Coding Standard'!L:L,0))</f>
        <v>Outcome based codes</v>
      </c>
      <c r="B586" s="19" t="str">
        <f>INDEX('Coding Standard'!H:H,MATCH(D586,'Coding Standard'!L:L,0))</f>
        <v>Information governance incident</v>
      </c>
      <c r="C586" t="str">
        <f>INDEX('Coding Standard'!J:J,MATCH(D586,'Coding Standard'!L:L,0))</f>
        <v>Breach caused by (HSCIC)</v>
      </c>
      <c r="D586" s="20" t="s">
        <v>1389</v>
      </c>
      <c r="E586" s="20" t="e">
        <f t="shared" si="12"/>
        <v>#N/A</v>
      </c>
      <c r="F586" s="19"/>
      <c r="G586" s="19"/>
    </row>
    <row r="587" spans="1:7" x14ac:dyDescent="0.25">
      <c r="A587" t="str">
        <f>INDEX('Coding Standard'!F:F,MATCH(D587,'Coding Standard'!L:L,0))</f>
        <v>Outcome based codes</v>
      </c>
      <c r="B587" s="19" t="str">
        <f>INDEX('Coding Standard'!H:H,MATCH(D587,'Coding Standard'!L:L,0))</f>
        <v>Information governance incident</v>
      </c>
      <c r="C587" t="str">
        <f>INDEX('Coding Standard'!J:J,MATCH(D587,'Coding Standard'!L:L,0))</f>
        <v>Breach caused by (HSCIC)</v>
      </c>
      <c r="D587" s="20" t="s">
        <v>1390</v>
      </c>
      <c r="E587" s="20" t="e">
        <f t="shared" si="12"/>
        <v>#N/A</v>
      </c>
      <c r="F587" s="19"/>
      <c r="G587" s="19"/>
    </row>
    <row r="588" spans="1:7" x14ac:dyDescent="0.25">
      <c r="A588" t="e">
        <f>INDEX('Coding Standard'!F:F,MATCH(D588,'Coding Standard'!L:L,0))</f>
        <v>#N/A</v>
      </c>
      <c r="B588" s="19" t="e">
        <f>INDEX('Coding Standard'!H:H,MATCH(D588,'Coding Standard'!L:L,0))</f>
        <v>#N/A</v>
      </c>
      <c r="C588" t="e">
        <f>INDEX('Coding Standard'!J:J,MATCH(D588,'Coding Standard'!L:L,0))</f>
        <v>#N/A</v>
      </c>
      <c r="D588" s="20" t="s">
        <v>881</v>
      </c>
      <c r="E588" s="20" t="e">
        <f t="shared" si="12"/>
        <v>#N/A</v>
      </c>
      <c r="F588" s="19"/>
      <c r="G588" s="19"/>
    </row>
    <row r="589" spans="1:7" x14ac:dyDescent="0.25">
      <c r="A589" t="e">
        <f>INDEX('Coding Standard'!F:F,MATCH(D589,'Coding Standard'!L:L,0))</f>
        <v>#N/A</v>
      </c>
      <c r="B589" s="19" t="e">
        <f>INDEX('Coding Standard'!H:H,MATCH(D589,'Coding Standard'!L:L,0))</f>
        <v>#N/A</v>
      </c>
      <c r="C589" t="e">
        <f>INDEX('Coding Standard'!J:J,MATCH(D589,'Coding Standard'!L:L,0))</f>
        <v>#N/A</v>
      </c>
      <c r="D589" s="20" t="s">
        <v>1392</v>
      </c>
      <c r="E589" s="20" t="e">
        <f t="shared" si="12"/>
        <v>#N/A</v>
      </c>
      <c r="F589" s="19"/>
      <c r="G589" s="19"/>
    </row>
    <row r="590" spans="1:7" x14ac:dyDescent="0.25">
      <c r="A590" t="e">
        <f>INDEX('Coding Standard'!F:F,MATCH(D590,'Coding Standard'!L:L,0))</f>
        <v>#N/A</v>
      </c>
      <c r="B590" s="19" t="e">
        <f>INDEX('Coding Standard'!H:H,MATCH(D590,'Coding Standard'!L:L,0))</f>
        <v>#N/A</v>
      </c>
      <c r="C590" t="e">
        <f>INDEX('Coding Standard'!J:J,MATCH(D590,'Coding Standard'!L:L,0))</f>
        <v>#N/A</v>
      </c>
      <c r="D590" s="20" t="s">
        <v>1393</v>
      </c>
      <c r="E590" s="20" t="e">
        <f t="shared" si="12"/>
        <v>#N/A</v>
      </c>
      <c r="F590" s="19"/>
      <c r="G590" s="19"/>
    </row>
    <row r="591" spans="1:7" x14ac:dyDescent="0.25">
      <c r="A591" t="e">
        <f>INDEX('Coding Standard'!F:F,MATCH(D591,'Coding Standard'!L:L,0))</f>
        <v>#N/A</v>
      </c>
      <c r="B591" s="19" t="e">
        <f>INDEX('Coding Standard'!H:H,MATCH(D591,'Coding Standard'!L:L,0))</f>
        <v>#N/A</v>
      </c>
      <c r="C591" t="e">
        <f>INDEX('Coding Standard'!J:J,MATCH(D591,'Coding Standard'!L:L,0))</f>
        <v>#N/A</v>
      </c>
      <c r="D591" s="20" t="s">
        <v>1395</v>
      </c>
      <c r="E591" s="20" t="e">
        <f t="shared" si="12"/>
        <v>#N/A</v>
      </c>
      <c r="F591" s="19"/>
      <c r="G591" s="19"/>
    </row>
    <row r="592" spans="1:7" x14ac:dyDescent="0.25">
      <c r="A592" t="e">
        <f>INDEX('Coding Standard'!F:F,MATCH(D592,'Coding Standard'!L:L,0))</f>
        <v>#N/A</v>
      </c>
      <c r="B592" s="19" t="e">
        <f>INDEX('Coding Standard'!H:H,MATCH(D592,'Coding Standard'!L:L,0))</f>
        <v>#N/A</v>
      </c>
      <c r="C592" t="e">
        <f>INDEX('Coding Standard'!J:J,MATCH(D592,'Coding Standard'!L:L,0))</f>
        <v>#N/A</v>
      </c>
      <c r="D592" s="20" t="s">
        <v>1396</v>
      </c>
      <c r="E592" s="20" t="e">
        <f t="shared" si="12"/>
        <v>#N/A</v>
      </c>
      <c r="F592" s="19"/>
      <c r="G592" s="19"/>
    </row>
    <row r="593" spans="1:7" x14ac:dyDescent="0.25">
      <c r="A593" t="e">
        <f>INDEX('Coding Standard'!F:F,MATCH(D593,'Coding Standard'!L:L,0))</f>
        <v>#N/A</v>
      </c>
      <c r="B593" s="19" t="e">
        <f>INDEX('Coding Standard'!H:H,MATCH(D593,'Coding Standard'!L:L,0))</f>
        <v>#N/A</v>
      </c>
      <c r="C593" t="e">
        <f>INDEX('Coding Standard'!J:J,MATCH(D593,'Coding Standard'!L:L,0))</f>
        <v>#N/A</v>
      </c>
      <c r="D593" s="20" t="s">
        <v>1398</v>
      </c>
      <c r="E593" s="20" t="e">
        <f t="shared" si="12"/>
        <v>#N/A</v>
      </c>
      <c r="F593" s="19"/>
      <c r="G593" s="19"/>
    </row>
    <row r="594" spans="1:7" x14ac:dyDescent="0.25">
      <c r="A594" t="e">
        <f>INDEX('Coding Standard'!F:F,MATCH(D594,'Coding Standard'!L:L,0))</f>
        <v>#N/A</v>
      </c>
      <c r="B594" s="19" t="e">
        <f>INDEX('Coding Standard'!H:H,MATCH(D594,'Coding Standard'!L:L,0))</f>
        <v>#N/A</v>
      </c>
      <c r="C594" t="e">
        <f>INDEX('Coding Standard'!J:J,MATCH(D594,'Coding Standard'!L:L,0))</f>
        <v>#N/A</v>
      </c>
      <c r="D594" s="20" t="s">
        <v>1399</v>
      </c>
      <c r="E594" s="20" t="e">
        <f t="shared" si="12"/>
        <v>#N/A</v>
      </c>
      <c r="F594" s="19"/>
      <c r="G594" s="19"/>
    </row>
    <row r="595" spans="1:7" x14ac:dyDescent="0.25">
      <c r="A595" t="e">
        <f>INDEX('Coding Standard'!F:F,MATCH(D595,'Coding Standard'!L:L,0))</f>
        <v>#N/A</v>
      </c>
      <c r="B595" s="19" t="e">
        <f>INDEX('Coding Standard'!H:H,MATCH(D595,'Coding Standard'!L:L,0))</f>
        <v>#N/A</v>
      </c>
      <c r="C595" t="e">
        <f>INDEX('Coding Standard'!J:J,MATCH(D595,'Coding Standard'!L:L,0))</f>
        <v>#N/A</v>
      </c>
      <c r="D595" s="20" t="s">
        <v>1400</v>
      </c>
      <c r="E595" s="20" t="e">
        <f t="shared" si="12"/>
        <v>#N/A</v>
      </c>
      <c r="F595" s="19"/>
      <c r="G595" s="19"/>
    </row>
    <row r="596" spans="1:7" x14ac:dyDescent="0.25">
      <c r="A596" t="e">
        <f>INDEX('Coding Standard'!F:F,MATCH(D596,'Coding Standard'!L:L,0))</f>
        <v>#N/A</v>
      </c>
      <c r="B596" s="19" t="e">
        <f>INDEX('Coding Standard'!H:H,MATCH(D596,'Coding Standard'!L:L,0))</f>
        <v>#N/A</v>
      </c>
      <c r="C596" t="e">
        <f>INDEX('Coding Standard'!J:J,MATCH(D596,'Coding Standard'!L:L,0))</f>
        <v>#N/A</v>
      </c>
      <c r="D596" s="20" t="s">
        <v>1401</v>
      </c>
      <c r="E596" s="20" t="e">
        <f t="shared" si="12"/>
        <v>#N/A</v>
      </c>
      <c r="F596" s="19"/>
      <c r="G596" s="19"/>
    </row>
    <row r="597" spans="1:7" x14ac:dyDescent="0.25">
      <c r="A597" t="e">
        <f>INDEX('Coding Standard'!F:F,MATCH(D597,'Coding Standard'!L:L,0))</f>
        <v>#N/A</v>
      </c>
      <c r="B597" s="19" t="e">
        <f>INDEX('Coding Standard'!H:H,MATCH(D597,'Coding Standard'!L:L,0))</f>
        <v>#N/A</v>
      </c>
      <c r="C597" t="e">
        <f>INDEX('Coding Standard'!J:J,MATCH(D597,'Coding Standard'!L:L,0))</f>
        <v>#N/A</v>
      </c>
      <c r="D597" s="20" t="s">
        <v>1402</v>
      </c>
      <c r="E597" s="20" t="e">
        <f t="shared" si="12"/>
        <v>#N/A</v>
      </c>
      <c r="F597" s="19"/>
      <c r="G597" s="19"/>
    </row>
    <row r="598" spans="1:7" x14ac:dyDescent="0.25">
      <c r="A598" t="e">
        <f>INDEX('Coding Standard'!F:F,MATCH(D598,'Coding Standard'!L:L,0))</f>
        <v>#N/A</v>
      </c>
      <c r="B598" s="19" t="e">
        <f>INDEX('Coding Standard'!H:H,MATCH(D598,'Coding Standard'!L:L,0))</f>
        <v>#N/A</v>
      </c>
      <c r="C598" t="e">
        <f>INDEX('Coding Standard'!J:J,MATCH(D598,'Coding Standard'!L:L,0))</f>
        <v>#N/A</v>
      </c>
      <c r="D598" s="20" t="s">
        <v>1403</v>
      </c>
      <c r="E598" s="20" t="e">
        <f t="shared" si="12"/>
        <v>#N/A</v>
      </c>
      <c r="F598" s="19"/>
      <c r="G598" s="19"/>
    </row>
    <row r="599" spans="1:7" x14ac:dyDescent="0.25">
      <c r="A599" t="e">
        <f>INDEX('Coding Standard'!F:F,MATCH(D599,'Coding Standard'!L:L,0))</f>
        <v>#N/A</v>
      </c>
      <c r="B599" s="19" t="e">
        <f>INDEX('Coding Standard'!H:H,MATCH(D599,'Coding Standard'!L:L,0))</f>
        <v>#N/A</v>
      </c>
      <c r="C599" t="e">
        <f>INDEX('Coding Standard'!J:J,MATCH(D599,'Coding Standard'!L:L,0))</f>
        <v>#N/A</v>
      </c>
      <c r="D599" s="20" t="s">
        <v>1404</v>
      </c>
      <c r="E599" s="20" t="e">
        <f t="shared" si="12"/>
        <v>#N/A</v>
      </c>
      <c r="F599" s="19"/>
      <c r="G599" s="19"/>
    </row>
    <row r="600" spans="1:7" x14ac:dyDescent="0.25">
      <c r="A600" t="e">
        <f>INDEX('Coding Standard'!F:F,MATCH(D600,'Coding Standard'!L:L,0))</f>
        <v>#N/A</v>
      </c>
      <c r="B600" s="19" t="e">
        <f>INDEX('Coding Standard'!H:H,MATCH(D600,'Coding Standard'!L:L,0))</f>
        <v>#N/A</v>
      </c>
      <c r="C600" t="e">
        <f>INDEX('Coding Standard'!J:J,MATCH(D600,'Coding Standard'!L:L,0))</f>
        <v>#N/A</v>
      </c>
      <c r="D600" s="20" t="s">
        <v>1405</v>
      </c>
      <c r="E600" s="20" t="e">
        <f t="shared" si="12"/>
        <v>#N/A</v>
      </c>
      <c r="F600" s="19"/>
      <c r="G600" s="19"/>
    </row>
    <row r="601" spans="1:7" x14ac:dyDescent="0.25">
      <c r="A601" t="e">
        <f>INDEX('Coding Standard'!F:F,MATCH(D601,'Coding Standard'!L:L,0))</f>
        <v>#N/A</v>
      </c>
      <c r="B601" s="19" t="e">
        <f>INDEX('Coding Standard'!H:H,MATCH(D601,'Coding Standard'!L:L,0))</f>
        <v>#N/A</v>
      </c>
      <c r="C601" t="e">
        <f>INDEX('Coding Standard'!J:J,MATCH(D601,'Coding Standard'!L:L,0))</f>
        <v>#N/A</v>
      </c>
      <c r="D601" s="20" t="s">
        <v>1406</v>
      </c>
      <c r="E601" s="20" t="e">
        <f t="shared" si="12"/>
        <v>#N/A</v>
      </c>
      <c r="F601" s="19"/>
      <c r="G601" s="19"/>
    </row>
    <row r="602" spans="1:7" x14ac:dyDescent="0.25">
      <c r="A602" t="e">
        <f>INDEX('Coding Standard'!F:F,MATCH(D602,'Coding Standard'!L:L,0))</f>
        <v>#N/A</v>
      </c>
      <c r="B602" s="19" t="e">
        <f>INDEX('Coding Standard'!H:H,MATCH(D602,'Coding Standard'!L:L,0))</f>
        <v>#N/A</v>
      </c>
      <c r="C602" t="e">
        <f>INDEX('Coding Standard'!J:J,MATCH(D602,'Coding Standard'!L:L,0))</f>
        <v>#N/A</v>
      </c>
      <c r="D602" s="20" t="s">
        <v>1407</v>
      </c>
      <c r="E602" s="20" t="e">
        <f t="shared" si="12"/>
        <v>#N/A</v>
      </c>
      <c r="F602" s="19"/>
      <c r="G602" s="19"/>
    </row>
    <row r="603" spans="1:7" x14ac:dyDescent="0.25">
      <c r="A603" t="e">
        <f>INDEX('Coding Standard'!F:F,MATCH(D603,'Coding Standard'!L:L,0))</f>
        <v>#N/A</v>
      </c>
      <c r="B603" s="19" t="e">
        <f>INDEX('Coding Standard'!H:H,MATCH(D603,'Coding Standard'!L:L,0))</f>
        <v>#N/A</v>
      </c>
      <c r="C603" t="e">
        <f>INDEX('Coding Standard'!J:J,MATCH(D603,'Coding Standard'!L:L,0))</f>
        <v>#N/A</v>
      </c>
      <c r="D603" s="20" t="s">
        <v>1408</v>
      </c>
      <c r="E603" s="20" t="e">
        <f t="shared" si="12"/>
        <v>#N/A</v>
      </c>
      <c r="F603" s="19"/>
      <c r="G603" s="19"/>
    </row>
    <row r="604" spans="1:7" x14ac:dyDescent="0.25">
      <c r="A604" t="e">
        <f>INDEX('Coding Standard'!F:F,MATCH(D604,'Coding Standard'!L:L,0))</f>
        <v>#N/A</v>
      </c>
      <c r="B604" s="19" t="e">
        <f>INDEX('Coding Standard'!H:H,MATCH(D604,'Coding Standard'!L:L,0))</f>
        <v>#N/A</v>
      </c>
      <c r="C604" t="e">
        <f>INDEX('Coding Standard'!J:J,MATCH(D604,'Coding Standard'!L:L,0))</f>
        <v>#N/A</v>
      </c>
      <c r="D604" s="20" t="s">
        <v>1409</v>
      </c>
      <c r="E604" s="20" t="e">
        <f t="shared" si="12"/>
        <v>#N/A</v>
      </c>
      <c r="F604" s="19"/>
      <c r="G604" s="19"/>
    </row>
    <row r="605" spans="1:7" x14ac:dyDescent="0.25">
      <c r="A605" t="e">
        <f>INDEX('Coding Standard'!F:F,MATCH(D605,'Coding Standard'!L:L,0))</f>
        <v>#N/A</v>
      </c>
      <c r="B605" s="19" t="e">
        <f>INDEX('Coding Standard'!H:H,MATCH(D605,'Coding Standard'!L:L,0))</f>
        <v>#N/A</v>
      </c>
      <c r="C605" t="e">
        <f>INDEX('Coding Standard'!J:J,MATCH(D605,'Coding Standard'!L:L,0))</f>
        <v>#N/A</v>
      </c>
      <c r="D605" s="20" t="s">
        <v>1410</v>
      </c>
      <c r="E605" s="20" t="e">
        <f t="shared" si="12"/>
        <v>#N/A</v>
      </c>
      <c r="F605" s="19"/>
      <c r="G605" s="19"/>
    </row>
    <row r="606" spans="1:7" x14ac:dyDescent="0.25">
      <c r="A606" t="str">
        <f>INDEX('Coding Standard'!F:F,MATCH(D606,'Coding Standard'!L:L,0))</f>
        <v>Outcome based codes</v>
      </c>
      <c r="B606" s="19" t="str">
        <f>INDEX('Coding Standard'!H:H,MATCH(D606,'Coding Standard'!L:L,0))</f>
        <v>Information governance incident</v>
      </c>
      <c r="C606" t="str">
        <f>INDEX('Coding Standard'!J:J,MATCH(D606,'Coding Standard'!L:L,0))</f>
        <v>IG non-conformance reported to (HSCIC)</v>
      </c>
      <c r="D606" s="20" t="s">
        <v>1412</v>
      </c>
      <c r="E606" s="20" t="e">
        <f t="shared" si="12"/>
        <v>#N/A</v>
      </c>
      <c r="F606" s="19"/>
      <c r="G606" s="19"/>
    </row>
    <row r="607" spans="1:7" x14ac:dyDescent="0.25">
      <c r="A607" t="str">
        <f>INDEX('Coding Standard'!F:F,MATCH(D607,'Coding Standard'!L:L,0))</f>
        <v>Outcome based codes</v>
      </c>
      <c r="B607" s="19" t="str">
        <f>INDEX('Coding Standard'!H:H,MATCH(D607,'Coding Standard'!L:L,0))</f>
        <v>Information governance incident</v>
      </c>
      <c r="C607" t="str">
        <f>INDEX('Coding Standard'!J:J,MATCH(D607,'Coding Standard'!L:L,0))</f>
        <v>IG non-conformance reported to (HSCIC)</v>
      </c>
      <c r="D607" s="20" t="s">
        <v>1413</v>
      </c>
      <c r="E607" s="20" t="e">
        <f t="shared" si="12"/>
        <v>#N/A</v>
      </c>
      <c r="F607" s="19"/>
      <c r="G607" s="19"/>
    </row>
    <row r="608" spans="1:7" x14ac:dyDescent="0.25">
      <c r="A608" t="str">
        <f>INDEX('Coding Standard'!F:F,MATCH(D608,'Coding Standard'!L:L,0))</f>
        <v>Outcome based codes</v>
      </c>
      <c r="B608" s="19" t="str">
        <f>INDEX('Coding Standard'!H:H,MATCH(D608,'Coding Standard'!L:L,0))</f>
        <v>Information governance incident</v>
      </c>
      <c r="C608" t="str">
        <f>INDEX('Coding Standard'!J:J,MATCH(D608,'Coding Standard'!L:L,0))</f>
        <v>IG non-conformance reported to (HSCIC)</v>
      </c>
      <c r="D608" s="20" t="s">
        <v>1414</v>
      </c>
      <c r="E608" s="20" t="e">
        <f t="shared" si="12"/>
        <v>#N/A</v>
      </c>
      <c r="F608" s="19"/>
      <c r="G608" s="19"/>
    </row>
    <row r="609" spans="1:12" x14ac:dyDescent="0.25">
      <c r="A609" t="str">
        <f>INDEX('Coding Standard'!F:F,MATCH(D609,'Coding Standard'!L:L,0))</f>
        <v>Outcome based codes</v>
      </c>
      <c r="B609" s="19" t="str">
        <f>INDEX('Coding Standard'!H:H,MATCH(D609,'Coding Standard'!L:L,0))</f>
        <v>Information governance incident</v>
      </c>
      <c r="C609" t="str">
        <f>INDEX('Coding Standard'!J:J,MATCH(D609,'Coding Standard'!L:L,0))</f>
        <v>IG non-conformance reported to (HSCIC)</v>
      </c>
      <c r="D609" s="20" t="s">
        <v>1415</v>
      </c>
      <c r="E609" s="20" t="e">
        <f t="shared" si="12"/>
        <v>#N/A</v>
      </c>
      <c r="F609" s="19"/>
      <c r="G609" s="19"/>
    </row>
    <row r="610" spans="1:12" x14ac:dyDescent="0.25">
      <c r="A610" t="str">
        <f>INDEX('Coding Standard'!F:F,MATCH(D610,'Coding Standard'!L:L,0))</f>
        <v>Outcome based codes</v>
      </c>
      <c r="B610" s="19" t="str">
        <f>INDEX('Coding Standard'!H:H,MATCH(D610,'Coding Standard'!L:L,0))</f>
        <v>Information governance incident</v>
      </c>
      <c r="C610" t="str">
        <f>INDEX('Coding Standard'!J:J,MATCH(D610,'Coding Standard'!L:L,0))</f>
        <v>IG non-conformance reported to (HSCIC)</v>
      </c>
      <c r="D610" s="20" t="s">
        <v>1416</v>
      </c>
      <c r="E610" s="20" t="e">
        <f t="shared" si="12"/>
        <v>#N/A</v>
      </c>
      <c r="F610" s="19"/>
      <c r="G610" s="19"/>
    </row>
    <row r="611" spans="1:12" x14ac:dyDescent="0.25">
      <c r="A611" t="str">
        <f>INDEX('Coding Standard'!F:F,MATCH(D611,'Coding Standard'!L:L,0))</f>
        <v>Outcome based codes</v>
      </c>
      <c r="B611" s="19" t="str">
        <f>INDEX('Coding Standard'!H:H,MATCH(D611,'Coding Standard'!L:L,0))</f>
        <v>Information governance incident</v>
      </c>
      <c r="C611" t="str">
        <f>INDEX('Coding Standard'!J:J,MATCH(D611,'Coding Standard'!L:L,0))</f>
        <v>IG non-conformance reported to (HSCIC)</v>
      </c>
      <c r="D611" s="20" t="s">
        <v>1417</v>
      </c>
      <c r="E611" s="20" t="e">
        <f t="shared" si="12"/>
        <v>#N/A</v>
      </c>
      <c r="F611" s="19"/>
      <c r="G611" s="19"/>
    </row>
    <row r="612" spans="1:12" x14ac:dyDescent="0.25">
      <c r="A612" t="str">
        <f>INDEX('Coding Standard'!F:F,MATCH(D612,'Coding Standard'!L:L,0))</f>
        <v>Root cause codes</v>
      </c>
      <c r="B612" s="19" t="str">
        <f>INDEX('Coding Standard'!H:H,MATCH(D612,'Coding Standard'!L:L,0))</f>
        <v>Education &amp; training factors</v>
      </c>
      <c r="C612" t="str">
        <f>INDEX('Coding Standard'!J:J,MATCH(D612,'Coding Standard'!L:L,0))</f>
        <v>Training</v>
      </c>
      <c r="D612" s="23" t="s">
        <v>1448</v>
      </c>
      <c r="E612" s="20">
        <f t="shared" si="12"/>
        <v>1</v>
      </c>
      <c r="F612" s="19"/>
      <c r="G612" s="19"/>
    </row>
    <row r="613" spans="1:12" x14ac:dyDescent="0.25">
      <c r="A613" t="str">
        <f>INDEX('Coding Standard'!F:F,MATCH(D613,'Coding Standard'!L:L,0))</f>
        <v>Root cause codes</v>
      </c>
      <c r="B613" s="19" t="str">
        <f>INDEX('Coding Standard'!H:H,MATCH(D613,'Coding Standard'!L:L,0))</f>
        <v>Education &amp; training factors</v>
      </c>
      <c r="C613" t="str">
        <f>INDEX('Coding Standard'!J:J,MATCH(D613,'Coding Standard'!L:L,0))</f>
        <v>Training</v>
      </c>
      <c r="D613" s="23" t="s">
        <v>1449</v>
      </c>
      <c r="E613" s="20">
        <f t="shared" si="12"/>
        <v>2</v>
      </c>
      <c r="F613" s="19"/>
      <c r="G613" s="19"/>
    </row>
    <row r="614" spans="1:12" x14ac:dyDescent="0.25">
      <c r="A614" t="str">
        <f>INDEX('Coding Standard'!F:F,MATCH(D614,'Coding Standard'!L:L,0))</f>
        <v>Root cause codes</v>
      </c>
      <c r="B614" s="19" t="str">
        <f>INDEX('Coding Standard'!H:H,MATCH(D614,'Coding Standard'!L:L,0))</f>
        <v>Education &amp; training factors</v>
      </c>
      <c r="C614" t="str">
        <f>INDEX('Coding Standard'!J:J,MATCH(D614,'Coding Standard'!L:L,0))</f>
        <v>Training</v>
      </c>
      <c r="D614" s="23" t="s">
        <v>1450</v>
      </c>
      <c r="E614" s="20">
        <f t="shared" si="12"/>
        <v>3</v>
      </c>
      <c r="F614" s="19"/>
      <c r="G614" s="19"/>
    </row>
    <row r="615" spans="1:12" x14ac:dyDescent="0.25">
      <c r="A615" t="str">
        <f>INDEX('Coding Standard'!F:F,MATCH(D615,'Coding Standard'!L:L,0))</f>
        <v>Root cause codes</v>
      </c>
      <c r="B615" s="19" t="str">
        <f>INDEX('Coding Standard'!H:H,MATCH(D615,'Coding Standard'!L:L,0))</f>
        <v>Education &amp; training factors</v>
      </c>
      <c r="C615" t="str">
        <f>INDEX('Coding Standard'!J:J,MATCH(D615,'Coding Standard'!L:L,0))</f>
        <v>Training</v>
      </c>
      <c r="D615" s="23" t="s">
        <v>1451</v>
      </c>
      <c r="E615" s="20">
        <f t="shared" si="12"/>
        <v>4</v>
      </c>
      <c r="F615" s="19"/>
      <c r="G615" s="19"/>
    </row>
    <row r="616" spans="1:12" x14ac:dyDescent="0.25">
      <c r="A616" t="str">
        <f>INDEX('Coding Standard'!F:F,MATCH(D616,'Coding Standard'!L:L,0))</f>
        <v>Root cause codes</v>
      </c>
      <c r="B616" s="19" t="str">
        <f>INDEX('Coding Standard'!H:H,MATCH(D616,'Coding Standard'!L:L,0))</f>
        <v>Education &amp; training factors</v>
      </c>
      <c r="C616" t="str">
        <f>INDEX('Coding Standard'!J:J,MATCH(D616,'Coding Standard'!L:L,0))</f>
        <v>Training</v>
      </c>
      <c r="D616" s="23" t="s">
        <v>1452</v>
      </c>
      <c r="E616" s="20">
        <f t="shared" si="12"/>
        <v>5</v>
      </c>
      <c r="F616" s="19"/>
      <c r="G616" s="19"/>
    </row>
    <row r="617" spans="1:12" x14ac:dyDescent="0.25">
      <c r="A617" t="str">
        <f>INDEX('Coding Standard'!F:F,MATCH(D617,'Coding Standard'!L:L,0))</f>
        <v>Root cause codes</v>
      </c>
      <c r="B617" s="19" t="str">
        <f>INDEX('Coding Standard'!H:H,MATCH(D617,'Coding Standard'!L:L,0))</f>
        <v>Education &amp; training factors</v>
      </c>
      <c r="C617" t="str">
        <f>INDEX('Coding Standard'!J:J,MATCH(D617,'Coding Standard'!L:L,0))</f>
        <v>Competence</v>
      </c>
      <c r="D617" s="23" t="s">
        <v>1453</v>
      </c>
      <c r="E617" s="20">
        <f t="shared" si="12"/>
        <v>1</v>
      </c>
      <c r="F617" s="19"/>
      <c r="G617" s="19"/>
    </row>
    <row r="618" spans="1:12" x14ac:dyDescent="0.25">
      <c r="A618" t="str">
        <f>INDEX('Coding Standard'!F:F,MATCH(D618,'Coding Standard'!L:L,0))</f>
        <v>Root cause codes</v>
      </c>
      <c r="B618" s="19" t="str">
        <f>INDEX('Coding Standard'!H:H,MATCH(D618,'Coding Standard'!L:L,0))</f>
        <v>Education &amp; training factors</v>
      </c>
      <c r="C618" t="str">
        <f>INDEX('Coding Standard'!J:J,MATCH(D618,'Coding Standard'!L:L,0))</f>
        <v>Competence</v>
      </c>
      <c r="D618" s="23" t="s">
        <v>1454</v>
      </c>
      <c r="E618" s="20">
        <f t="shared" si="12"/>
        <v>2</v>
      </c>
      <c r="F618" s="19"/>
      <c r="G618" s="19"/>
    </row>
    <row r="619" spans="1:12" x14ac:dyDescent="0.25">
      <c r="A619" t="str">
        <f>INDEX('Coding Standard'!F:F,MATCH(D619,'Coding Standard'!L:L,0))</f>
        <v>Root cause codes</v>
      </c>
      <c r="B619" s="19" t="str">
        <f>INDEX('Coding Standard'!H:H,MATCH(D619,'Coding Standard'!L:L,0))</f>
        <v>Education &amp; training factors</v>
      </c>
      <c r="C619" t="str">
        <f>INDEX('Coding Standard'!J:J,MATCH(D619,'Coding Standard'!L:L,0))</f>
        <v>Competence</v>
      </c>
      <c r="D619" s="23" t="s">
        <v>1455</v>
      </c>
      <c r="E619" s="20">
        <f t="shared" si="12"/>
        <v>3</v>
      </c>
      <c r="F619" s="19"/>
      <c r="G619" s="19"/>
    </row>
    <row r="620" spans="1:12" x14ac:dyDescent="0.25">
      <c r="A620" t="str">
        <f>INDEX('Coding Standard'!F:F,MATCH(D620,'Coding Standard'!L:L,0))</f>
        <v>Root cause codes</v>
      </c>
      <c r="B620" s="19" t="str">
        <f>INDEX('Coding Standard'!H:H,MATCH(D620,'Coding Standard'!L:L,0))</f>
        <v>Education &amp; training factors</v>
      </c>
      <c r="C620" t="str">
        <f>INDEX('Coding Standard'!J:J,MATCH(D620,'Coding Standard'!L:L,0))</f>
        <v>Skills</v>
      </c>
      <c r="D620" s="23" t="s">
        <v>1456</v>
      </c>
      <c r="E620" s="20">
        <f t="shared" si="12"/>
        <v>1</v>
      </c>
      <c r="F620" s="19"/>
      <c r="G620" s="19"/>
    </row>
    <row r="621" spans="1:12" x14ac:dyDescent="0.25">
      <c r="A621" t="str">
        <f>INDEX('Coding Standard'!F:F,MATCH(D621,'Coding Standard'!L:L,0))</f>
        <v>Root cause codes</v>
      </c>
      <c r="B621" s="19" t="str">
        <f>INDEX('Coding Standard'!H:H,MATCH(D621,'Coding Standard'!L:L,0))</f>
        <v>Education &amp; training factors</v>
      </c>
      <c r="C621" t="str">
        <f>INDEX('Coding Standard'!J:J,MATCH(D621,'Coding Standard'!L:L,0))</f>
        <v>Skills</v>
      </c>
      <c r="D621" s="23" t="s">
        <v>1457</v>
      </c>
      <c r="E621" s="20">
        <f t="shared" si="12"/>
        <v>2</v>
      </c>
      <c r="F621" s="19"/>
      <c r="G621" s="19"/>
    </row>
    <row r="622" spans="1:12" x14ac:dyDescent="0.25">
      <c r="A622" t="str">
        <f>INDEX('Coding Standard'!F:F,MATCH(D622,'Coding Standard'!L:L,0))</f>
        <v>Root cause codes</v>
      </c>
      <c r="B622" s="19" t="str">
        <f>INDEX('Coding Standard'!H:H,MATCH(D622,'Coding Standard'!L:L,0))</f>
        <v>Education &amp; training factors</v>
      </c>
      <c r="C622" t="str">
        <f>INDEX('Coding Standard'!J:J,MATCH(D622,'Coding Standard'!L:L,0))</f>
        <v>Skills</v>
      </c>
      <c r="D622" s="23" t="s">
        <v>1458</v>
      </c>
      <c r="E622" s="20">
        <f t="shared" si="12"/>
        <v>3</v>
      </c>
      <c r="F622" s="19"/>
      <c r="G622" s="19"/>
    </row>
    <row r="623" spans="1:12" x14ac:dyDescent="0.25">
      <c r="K623" s="19"/>
      <c r="L623" s="19"/>
    </row>
    <row r="624" spans="1:12" x14ac:dyDescent="0.25">
      <c r="A624" t="s">
        <v>1562</v>
      </c>
      <c r="B624" s="30" t="s">
        <v>1570</v>
      </c>
    </row>
    <row r="625" spans="1:6" ht="15.75" x14ac:dyDescent="0.25">
      <c r="A625" s="3" t="s">
        <v>18</v>
      </c>
      <c r="B625" s="3" t="s">
        <v>1530</v>
      </c>
      <c r="C625" s="3" t="s">
        <v>6</v>
      </c>
      <c r="D625" s="3" t="s">
        <v>1544</v>
      </c>
      <c r="E625" s="32" t="s">
        <v>1545</v>
      </c>
      <c r="F625" s="33" t="s">
        <v>89</v>
      </c>
    </row>
    <row r="626" spans="1:6" x14ac:dyDescent="0.25">
      <c r="A626" t="e">
        <f>INDEX('Coding Standard'!F:F,MATCH(E626,'Coding Standard'!#REF!,0))</f>
        <v>#REF!</v>
      </c>
      <c r="B626" s="19" t="e">
        <f>INDEX('Coding Standard'!H:H,MATCH(E626,'Coding Standard'!#REF!,0))</f>
        <v>#REF!</v>
      </c>
      <c r="C626" t="e">
        <f>INDEX('Coding Standard'!J:J,MATCH(E626,'Coding Standard'!#REF!,0))</f>
        <v>#REF!</v>
      </c>
      <c r="D626" s="19" t="e">
        <f>INDEX('Coding Standard'!L:L,MATCH(E626,'Coding Standard'!#REF!,0))</f>
        <v>#REF!</v>
      </c>
      <c r="E626" s="23"/>
      <c r="F626" s="20">
        <v>1</v>
      </c>
    </row>
    <row r="627" spans="1:6" x14ac:dyDescent="0.25">
      <c r="A627" t="e">
        <f>INDEX('Coding Standard'!F:F,MATCH(E627,'Coding Standard'!#REF!,0))</f>
        <v>#REF!</v>
      </c>
      <c r="B627" s="19" t="e">
        <f>INDEX('Coding Standard'!H:H,MATCH(E627,'Coding Standard'!#REF!,0))</f>
        <v>#REF!</v>
      </c>
      <c r="C627" t="e">
        <f>INDEX('Coding Standard'!J:J,MATCH(E627,'Coding Standard'!#REF!,0))</f>
        <v>#REF!</v>
      </c>
      <c r="D627" s="19" t="e">
        <f>INDEX('Coding Standard'!L:L,MATCH(E627,'Coding Standard'!#REF!,0))</f>
        <v>#REF!</v>
      </c>
      <c r="E627" s="23"/>
      <c r="F627" s="20">
        <v>2</v>
      </c>
    </row>
    <row r="628" spans="1:6" x14ac:dyDescent="0.25">
      <c r="A628" t="e">
        <f>INDEX('Coding Standard'!F:F,MATCH(E628,'Coding Standard'!#REF!,0))</f>
        <v>#REF!</v>
      </c>
      <c r="B628" s="19" t="e">
        <f>INDEX('Coding Standard'!H:H,MATCH(E628,'Coding Standard'!#REF!,0))</f>
        <v>#REF!</v>
      </c>
      <c r="C628" t="e">
        <f>INDEX('Coding Standard'!J:J,MATCH(E628,'Coding Standard'!#REF!,0))</f>
        <v>#REF!</v>
      </c>
      <c r="D628" s="19" t="e">
        <f>INDEX('Coding Standard'!L:L,MATCH(E628,'Coding Standard'!#REF!,0))</f>
        <v>#REF!</v>
      </c>
      <c r="E628" s="23"/>
      <c r="F628" s="20">
        <v>3</v>
      </c>
    </row>
  </sheetData>
  <dataValidations count="1">
    <dataValidation type="list" allowBlank="1" showInputMessage="1" showErrorMessage="1" sqref="A4:A10 A625:A628 A13:A48 A50:A339 A342:A622">
      <formula1>Code_Group</formula1>
    </dataValidation>
  </dataValidations>
  <hyperlinks>
    <hyperlink ref="A1" location="Lookup!A2" display="Jump to Level 1"/>
    <hyperlink ref="B1" location="Lookup!A10" display="Jump to Level 2"/>
    <hyperlink ref="C1" location="Lookup!A46" display="Jump to Level 3"/>
    <hyperlink ref="D1" location="Lookup!A290" display="Jump to Level 4"/>
    <hyperlink ref="E1" location="Lookup!A507" display="Jump to Level 5"/>
    <hyperlink ref="B624" location="Lookup!A1" display="Jump to Top"/>
    <hyperlink ref="B341" location="Lookup!A1" display="Jump to Top"/>
    <hyperlink ref="B49" location="Lookup!A1" display="Jump to Top"/>
    <hyperlink ref="B12" location="Lookup!A1" display="Jump to Top"/>
  </hyperlinks>
  <pageMargins left="0.7" right="0.7" top="0.75" bottom="0.75" header="0.3" footer="0.3"/>
  <tableParts count="5">
    <tablePart r:id="rId1"/>
    <tablePart r:id="rId2"/>
    <tablePart r:id="rId3"/>
    <tablePart r:id="rId4"/>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10"/>
  <sheetViews>
    <sheetView workbookViewId="0">
      <selection activeCell="D25" sqref="D25"/>
    </sheetView>
  </sheetViews>
  <sheetFormatPr defaultRowHeight="15" x14ac:dyDescent="0.25"/>
  <cols>
    <col min="1" max="1" width="35.28515625" customWidth="1"/>
    <col min="3" max="3" width="19.5703125" customWidth="1"/>
    <col min="4" max="4" width="23.7109375" customWidth="1"/>
  </cols>
  <sheetData>
    <row r="1" spans="1:4" ht="31.5" x14ac:dyDescent="0.25">
      <c r="A1" s="3" t="s">
        <v>18</v>
      </c>
      <c r="B1" s="3" t="s">
        <v>267</v>
      </c>
      <c r="C1" s="3" t="s">
        <v>1725</v>
      </c>
      <c r="D1" s="3" t="s">
        <v>1748</v>
      </c>
    </row>
    <row r="2" spans="1:4" x14ac:dyDescent="0.25">
      <c r="A2" s="4" t="s">
        <v>17</v>
      </c>
      <c r="B2" t="s">
        <v>47</v>
      </c>
      <c r="C2" t="s">
        <v>1726</v>
      </c>
      <c r="D2" t="s">
        <v>1744</v>
      </c>
    </row>
    <row r="3" spans="1:4" x14ac:dyDescent="0.25">
      <c r="A3" s="4" t="s">
        <v>10</v>
      </c>
      <c r="B3" t="s">
        <v>1561</v>
      </c>
      <c r="C3" t="s">
        <v>1727</v>
      </c>
      <c r="D3" t="s">
        <v>134</v>
      </c>
    </row>
    <row r="4" spans="1:4" x14ac:dyDescent="0.25">
      <c r="A4" s="4" t="s">
        <v>9</v>
      </c>
      <c r="C4" t="s">
        <v>1730</v>
      </c>
      <c r="D4" t="s">
        <v>1749</v>
      </c>
    </row>
    <row r="5" spans="1:4" x14ac:dyDescent="0.25">
      <c r="A5" s="4" t="s">
        <v>7</v>
      </c>
      <c r="C5" t="s">
        <v>1746</v>
      </c>
      <c r="D5" t="s">
        <v>1747</v>
      </c>
    </row>
    <row r="6" spans="1:4" x14ac:dyDescent="0.25">
      <c r="A6" s="4" t="s">
        <v>8</v>
      </c>
      <c r="D6" t="s">
        <v>1728</v>
      </c>
    </row>
    <row r="7" spans="1:4" x14ac:dyDescent="0.25">
      <c r="D7" t="s">
        <v>1729</v>
      </c>
    </row>
    <row r="8" spans="1:4" x14ac:dyDescent="0.25">
      <c r="D8" t="s">
        <v>837</v>
      </c>
    </row>
    <row r="9" spans="1:4" x14ac:dyDescent="0.25">
      <c r="D9" t="s">
        <v>1750</v>
      </c>
    </row>
    <row r="10" spans="1:4" x14ac:dyDescent="0.25">
      <c r="D10" t="s">
        <v>1743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V51"/>
  <sheetViews>
    <sheetView showGridLines="0" zoomScaleNormal="100" workbookViewId="0">
      <selection activeCell="U17" sqref="U17:V18"/>
    </sheetView>
  </sheetViews>
  <sheetFormatPr defaultRowHeight="15" x14ac:dyDescent="0.25"/>
  <cols>
    <col min="1" max="1" width="3.28515625" style="35" customWidth="1"/>
  </cols>
  <sheetData>
    <row r="1" spans="2:22" ht="18.75" x14ac:dyDescent="0.3">
      <c r="B1" s="37" t="s">
        <v>2484</v>
      </c>
    </row>
    <row r="9" spans="2:22" x14ac:dyDescent="0.25">
      <c r="B9" s="18" t="s">
        <v>94</v>
      </c>
    </row>
    <row r="10" spans="2:22" s="35" customFormat="1" ht="33" customHeight="1" x14ac:dyDescent="0.25">
      <c r="C10" s="82" t="s">
        <v>2485</v>
      </c>
      <c r="D10" s="82"/>
      <c r="E10" s="82"/>
      <c r="F10" s="82"/>
      <c r="G10" s="82"/>
      <c r="H10" s="82"/>
      <c r="I10" s="82"/>
      <c r="J10" s="82"/>
      <c r="K10" s="82"/>
      <c r="L10" s="82"/>
      <c r="M10" s="82"/>
      <c r="N10" s="82"/>
      <c r="O10" s="82"/>
      <c r="P10" s="82"/>
      <c r="Q10" s="82"/>
      <c r="R10" s="82"/>
      <c r="S10" s="82"/>
      <c r="T10" s="82"/>
      <c r="U10" s="82"/>
      <c r="V10" s="82"/>
    </row>
    <row r="11" spans="2:22" s="35" customFormat="1" x14ac:dyDescent="0.25"/>
    <row r="12" spans="2:22" s="35" customFormat="1" x14ac:dyDescent="0.25">
      <c r="B12" s="18" t="s">
        <v>2492</v>
      </c>
    </row>
    <row r="13" spans="2:22" x14ac:dyDescent="0.25">
      <c r="B13" t="s">
        <v>2509</v>
      </c>
    </row>
    <row r="14" spans="2:22" x14ac:dyDescent="0.25">
      <c r="C14" t="s">
        <v>2498</v>
      </c>
    </row>
    <row r="16" spans="2:22" x14ac:dyDescent="0.25">
      <c r="B16" t="s">
        <v>2486</v>
      </c>
    </row>
    <row r="17" spans="2:3" x14ac:dyDescent="0.25">
      <c r="C17" t="s">
        <v>2488</v>
      </c>
    </row>
    <row r="18" spans="2:3" x14ac:dyDescent="0.25">
      <c r="C18" s="35" t="s">
        <v>2489</v>
      </c>
    </row>
    <row r="19" spans="2:3" s="35" customFormat="1" x14ac:dyDescent="0.25"/>
    <row r="20" spans="2:3" x14ac:dyDescent="0.25">
      <c r="B20" t="s">
        <v>2487</v>
      </c>
    </row>
    <row r="21" spans="2:3" x14ac:dyDescent="0.25">
      <c r="C21" t="s">
        <v>2491</v>
      </c>
    </row>
    <row r="22" spans="2:3" x14ac:dyDescent="0.25">
      <c r="C22" s="35" t="s">
        <v>2490</v>
      </c>
    </row>
    <row r="23" spans="2:3" s="35" customFormat="1" x14ac:dyDescent="0.25">
      <c r="C23" s="35" t="s">
        <v>2499</v>
      </c>
    </row>
    <row r="25" spans="2:3" x14ac:dyDescent="0.25">
      <c r="B25" s="18" t="s">
        <v>2493</v>
      </c>
    </row>
    <row r="26" spans="2:3" x14ac:dyDescent="0.25">
      <c r="B26" t="s">
        <v>2494</v>
      </c>
    </row>
    <row r="27" spans="2:3" x14ac:dyDescent="0.25">
      <c r="C27" t="s">
        <v>2495</v>
      </c>
    </row>
    <row r="28" spans="2:3" x14ac:dyDescent="0.25">
      <c r="C28" t="s">
        <v>2496</v>
      </c>
    </row>
    <row r="29" spans="2:3" x14ac:dyDescent="0.25">
      <c r="C29" s="35" t="s">
        <v>2503</v>
      </c>
    </row>
    <row r="31" spans="2:3" x14ac:dyDescent="0.25">
      <c r="B31" t="s">
        <v>2497</v>
      </c>
    </row>
    <row r="32" spans="2:3" x14ac:dyDescent="0.25">
      <c r="C32" s="35" t="s">
        <v>2501</v>
      </c>
    </row>
    <row r="33" spans="2:3" x14ac:dyDescent="0.25">
      <c r="C33" s="35" t="s">
        <v>2500</v>
      </c>
    </row>
    <row r="34" spans="2:3" x14ac:dyDescent="0.25">
      <c r="C34" s="35" t="s">
        <v>2503</v>
      </c>
    </row>
    <row r="36" spans="2:3" x14ac:dyDescent="0.25">
      <c r="B36" t="s">
        <v>2502</v>
      </c>
    </row>
    <row r="37" spans="2:3" x14ac:dyDescent="0.25">
      <c r="C37" s="35" t="s">
        <v>2504</v>
      </c>
    </row>
    <row r="38" spans="2:3" x14ac:dyDescent="0.25">
      <c r="C38" s="35" t="s">
        <v>2505</v>
      </c>
    </row>
    <row r="39" spans="2:3" x14ac:dyDescent="0.25">
      <c r="C39" s="35" t="s">
        <v>2503</v>
      </c>
    </row>
    <row r="41" spans="2:3" x14ac:dyDescent="0.25">
      <c r="B41" t="s">
        <v>2506</v>
      </c>
    </row>
    <row r="42" spans="2:3" x14ac:dyDescent="0.25">
      <c r="C42" s="35" t="s">
        <v>2507</v>
      </c>
    </row>
    <row r="43" spans="2:3" x14ac:dyDescent="0.25">
      <c r="C43" s="35" t="s">
        <v>2508</v>
      </c>
    </row>
    <row r="45" spans="2:3" x14ac:dyDescent="0.25">
      <c r="B45" s="18" t="s">
        <v>2510</v>
      </c>
    </row>
    <row r="46" spans="2:3" x14ac:dyDescent="0.25">
      <c r="B46" t="s">
        <v>2511</v>
      </c>
    </row>
    <row r="47" spans="2:3" x14ac:dyDescent="0.25">
      <c r="C47" t="s">
        <v>2512</v>
      </c>
    </row>
    <row r="49" spans="2:3" x14ac:dyDescent="0.25">
      <c r="B49" t="s">
        <v>2513</v>
      </c>
    </row>
    <row r="50" spans="2:3" x14ac:dyDescent="0.25">
      <c r="C50" t="s">
        <v>2514</v>
      </c>
    </row>
    <row r="51" spans="2:3" x14ac:dyDescent="0.25">
      <c r="C51" t="s">
        <v>2515</v>
      </c>
    </row>
  </sheetData>
  <mergeCells count="1">
    <mergeCell ref="C10:V10"/>
  </mergeCells>
  <pageMargins left="0.70866141732283472" right="0.70866141732283472" top="0.74803149606299213" bottom="0.74803149606299213" header="0.31496062992125984" footer="0.31496062992125984"/>
  <pageSetup paperSize="9" scale="61" orientation="landscape" horizontalDpi="4294967293" r:id="rId1"/>
  <headerFooter>
    <oddFooter>&amp;LRPS Homecare Services Handbook
Appendix 22&amp;RC+I Codes Master List
Version 1
Approved 8 Sept 2016</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8" tint="0.59999389629810485"/>
  </sheetPr>
  <dimension ref="A1:M644"/>
  <sheetViews>
    <sheetView workbookViewId="0">
      <selection activeCell="B13" sqref="B6:B65"/>
    </sheetView>
  </sheetViews>
  <sheetFormatPr defaultRowHeight="15" x14ac:dyDescent="0.25"/>
  <cols>
    <col min="1" max="1" width="21.42578125" style="35" customWidth="1"/>
    <col min="2" max="2" width="26.28515625" style="35" customWidth="1"/>
    <col min="3" max="3" width="30.42578125" style="35" customWidth="1"/>
    <col min="4" max="4" width="54.85546875" style="35" customWidth="1"/>
    <col min="5" max="7" width="53.7109375" style="35" customWidth="1"/>
    <col min="8" max="8" width="53.7109375" style="35" bestFit="1" customWidth="1"/>
    <col min="9" max="16384" width="9.140625" style="35"/>
  </cols>
  <sheetData>
    <row r="1" spans="1:13" x14ac:dyDescent="0.25">
      <c r="A1"/>
      <c r="B1"/>
    </row>
    <row r="2" spans="1:13" x14ac:dyDescent="0.25">
      <c r="A2" s="24" t="s">
        <v>1548</v>
      </c>
      <c r="B2" s="35" t="s">
        <v>1751</v>
      </c>
    </row>
    <row r="4" spans="1:13" x14ac:dyDescent="0.25">
      <c r="A4"/>
      <c r="B4"/>
      <c r="C4"/>
      <c r="D4"/>
      <c r="E4"/>
      <c r="F4"/>
      <c r="G4"/>
      <c r="H4"/>
      <c r="I4"/>
      <c r="J4"/>
      <c r="K4"/>
      <c r="L4"/>
      <c r="M4"/>
    </row>
    <row r="5" spans="1:13" x14ac:dyDescent="0.25">
      <c r="A5" s="24" t="s">
        <v>1549</v>
      </c>
      <c r="B5" s="24" t="s">
        <v>1550</v>
      </c>
      <c r="C5" s="24" t="s">
        <v>1551</v>
      </c>
      <c r="D5" s="24" t="s">
        <v>1547</v>
      </c>
      <c r="E5"/>
      <c r="F5"/>
      <c r="G5"/>
      <c r="H5"/>
      <c r="I5"/>
      <c r="J5"/>
      <c r="K5"/>
      <c r="L5"/>
      <c r="M5"/>
    </row>
    <row r="6" spans="1:13" x14ac:dyDescent="0.25">
      <c r="A6" s="35" t="s">
        <v>1559</v>
      </c>
      <c r="B6" s="35" t="s">
        <v>1559</v>
      </c>
      <c r="C6" s="35" t="s">
        <v>1559</v>
      </c>
      <c r="D6" s="35" t="s">
        <v>1751</v>
      </c>
      <c r="E6"/>
      <c r="F6"/>
      <c r="G6"/>
      <c r="H6"/>
      <c r="I6"/>
      <c r="J6"/>
      <c r="K6"/>
      <c r="L6"/>
      <c r="M6"/>
    </row>
    <row r="7" spans="1:13" x14ac:dyDescent="0.25">
      <c r="A7" s="35" t="s">
        <v>1752</v>
      </c>
      <c r="B7" s="35" t="s">
        <v>1559</v>
      </c>
      <c r="C7" s="35" t="s">
        <v>1559</v>
      </c>
      <c r="D7" s="35" t="s">
        <v>1752</v>
      </c>
      <c r="E7"/>
      <c r="F7"/>
      <c r="G7"/>
      <c r="H7"/>
      <c r="I7"/>
      <c r="J7"/>
      <c r="K7"/>
      <c r="L7"/>
      <c r="M7"/>
    </row>
    <row r="8" spans="1:13" x14ac:dyDescent="0.25">
      <c r="A8"/>
      <c r="B8" s="35" t="s">
        <v>1753</v>
      </c>
      <c r="C8" s="35" t="s">
        <v>1559</v>
      </c>
      <c r="D8" s="35" t="s">
        <v>1753</v>
      </c>
      <c r="E8"/>
      <c r="F8"/>
      <c r="G8"/>
      <c r="H8"/>
      <c r="I8"/>
      <c r="J8"/>
      <c r="K8"/>
      <c r="L8"/>
      <c r="M8"/>
    </row>
    <row r="9" spans="1:13" x14ac:dyDescent="0.25">
      <c r="A9"/>
      <c r="B9" s="35" t="s">
        <v>1754</v>
      </c>
      <c r="C9" s="35" t="s">
        <v>1559</v>
      </c>
      <c r="D9" s="35" t="s">
        <v>1754</v>
      </c>
      <c r="E9"/>
      <c r="F9"/>
      <c r="G9"/>
      <c r="H9"/>
      <c r="I9"/>
      <c r="J9"/>
      <c r="K9"/>
      <c r="L9"/>
      <c r="M9"/>
    </row>
    <row r="10" spans="1:13" x14ac:dyDescent="0.25">
      <c r="A10"/>
      <c r="B10" s="35" t="s">
        <v>1755</v>
      </c>
      <c r="C10" s="35" t="s">
        <v>1559</v>
      </c>
      <c r="D10" s="35" t="s">
        <v>1755</v>
      </c>
      <c r="E10"/>
      <c r="F10"/>
      <c r="G10"/>
      <c r="H10"/>
      <c r="I10"/>
      <c r="J10"/>
      <c r="K10"/>
      <c r="L10"/>
      <c r="M10"/>
    </row>
    <row r="11" spans="1:13" x14ac:dyDescent="0.25">
      <c r="A11"/>
      <c r="B11" s="35" t="s">
        <v>1756</v>
      </c>
      <c r="C11" s="35" t="s">
        <v>1559</v>
      </c>
      <c r="D11" s="35" t="s">
        <v>1756</v>
      </c>
      <c r="E11"/>
      <c r="F11"/>
      <c r="G11"/>
      <c r="H11"/>
      <c r="I11"/>
      <c r="J11"/>
      <c r="K11"/>
      <c r="L11"/>
      <c r="M11"/>
    </row>
    <row r="12" spans="1:13" x14ac:dyDescent="0.25">
      <c r="A12"/>
      <c r="B12" s="35" t="s">
        <v>1757</v>
      </c>
      <c r="C12" s="35" t="s">
        <v>1559</v>
      </c>
      <c r="D12" s="35" t="s">
        <v>1757</v>
      </c>
      <c r="E12"/>
      <c r="F12"/>
      <c r="G12"/>
      <c r="H12"/>
      <c r="I12"/>
      <c r="J12"/>
      <c r="K12"/>
      <c r="L12"/>
      <c r="M12"/>
    </row>
    <row r="13" spans="1:13" x14ac:dyDescent="0.25">
      <c r="A13"/>
      <c r="B13" s="35" t="s">
        <v>1758</v>
      </c>
      <c r="C13" s="35" t="s">
        <v>1559</v>
      </c>
      <c r="D13" s="35" t="s">
        <v>1758</v>
      </c>
      <c r="E13"/>
      <c r="F13"/>
      <c r="G13"/>
      <c r="H13"/>
      <c r="I13"/>
      <c r="J13"/>
      <c r="K13"/>
      <c r="L13"/>
      <c r="M13"/>
    </row>
    <row r="14" spans="1:13" x14ac:dyDescent="0.25">
      <c r="A14"/>
      <c r="B14" s="35" t="s">
        <v>1759</v>
      </c>
      <c r="C14" s="35" t="s">
        <v>1559</v>
      </c>
      <c r="D14" s="35" t="s">
        <v>1759</v>
      </c>
      <c r="E14"/>
      <c r="F14"/>
      <c r="G14"/>
      <c r="H14"/>
      <c r="I14"/>
      <c r="J14"/>
      <c r="K14"/>
      <c r="L14"/>
      <c r="M14"/>
    </row>
    <row r="15" spans="1:13" x14ac:dyDescent="0.25">
      <c r="A15"/>
      <c r="B15" s="35" t="s">
        <v>1760</v>
      </c>
      <c r="C15" s="35" t="s">
        <v>1559</v>
      </c>
      <c r="D15" s="35" t="s">
        <v>1760</v>
      </c>
      <c r="E15"/>
      <c r="F15"/>
      <c r="G15"/>
      <c r="H15"/>
      <c r="I15"/>
      <c r="J15"/>
      <c r="K15"/>
      <c r="L15"/>
      <c r="M15"/>
    </row>
    <row r="16" spans="1:13" x14ac:dyDescent="0.25">
      <c r="A16"/>
      <c r="B16" s="35" t="s">
        <v>1761</v>
      </c>
      <c r="C16" s="35" t="s">
        <v>1559</v>
      </c>
      <c r="D16" s="35" t="s">
        <v>1761</v>
      </c>
      <c r="E16"/>
      <c r="F16"/>
      <c r="G16"/>
      <c r="H16"/>
      <c r="I16"/>
      <c r="J16"/>
      <c r="K16"/>
      <c r="L16"/>
      <c r="M16"/>
    </row>
    <row r="17" spans="1:13" x14ac:dyDescent="0.25">
      <c r="A17"/>
      <c r="B17"/>
      <c r="C17" s="35" t="s">
        <v>1762</v>
      </c>
      <c r="D17" s="35" t="s">
        <v>1762</v>
      </c>
      <c r="E17"/>
      <c r="F17"/>
      <c r="G17"/>
      <c r="H17"/>
      <c r="I17"/>
      <c r="J17"/>
      <c r="K17"/>
      <c r="L17"/>
      <c r="M17"/>
    </row>
    <row r="18" spans="1:13" x14ac:dyDescent="0.25">
      <c r="A18"/>
      <c r="B18"/>
      <c r="C18" s="35" t="s">
        <v>1763</v>
      </c>
      <c r="D18" s="35" t="s">
        <v>1763</v>
      </c>
      <c r="E18"/>
      <c r="F18"/>
      <c r="G18"/>
      <c r="H18"/>
      <c r="I18"/>
      <c r="J18"/>
      <c r="K18"/>
      <c r="L18"/>
      <c r="M18"/>
    </row>
    <row r="19" spans="1:13" x14ac:dyDescent="0.25">
      <c r="A19"/>
      <c r="B19"/>
      <c r="C19" s="35" t="s">
        <v>1764</v>
      </c>
      <c r="D19" s="35" t="s">
        <v>1764</v>
      </c>
      <c r="E19"/>
      <c r="F19"/>
      <c r="G19"/>
      <c r="H19"/>
      <c r="I19"/>
      <c r="J19"/>
      <c r="K19"/>
      <c r="L19"/>
      <c r="M19"/>
    </row>
    <row r="20" spans="1:13" x14ac:dyDescent="0.25">
      <c r="A20"/>
      <c r="B20" s="35" t="s">
        <v>1765</v>
      </c>
      <c r="C20" s="35" t="s">
        <v>1559</v>
      </c>
      <c r="D20" s="35" t="s">
        <v>1765</v>
      </c>
      <c r="E20"/>
      <c r="F20"/>
      <c r="G20"/>
      <c r="H20"/>
      <c r="I20"/>
      <c r="J20"/>
      <c r="K20"/>
      <c r="L20"/>
      <c r="M20"/>
    </row>
    <row r="21" spans="1:13" x14ac:dyDescent="0.25">
      <c r="A21"/>
      <c r="B21"/>
      <c r="C21" s="35" t="s">
        <v>1766</v>
      </c>
      <c r="D21" s="35" t="s">
        <v>1766</v>
      </c>
      <c r="E21"/>
      <c r="F21"/>
      <c r="G21"/>
      <c r="H21"/>
      <c r="I21"/>
      <c r="J21"/>
      <c r="K21"/>
      <c r="L21"/>
      <c r="M21"/>
    </row>
    <row r="22" spans="1:13" x14ac:dyDescent="0.25">
      <c r="A22"/>
      <c r="B22"/>
      <c r="C22" s="35" t="s">
        <v>1767</v>
      </c>
      <c r="D22" s="35" t="s">
        <v>1767</v>
      </c>
      <c r="E22"/>
      <c r="F22"/>
      <c r="G22"/>
      <c r="H22"/>
      <c r="I22"/>
      <c r="J22"/>
      <c r="K22"/>
      <c r="L22"/>
      <c r="M22"/>
    </row>
    <row r="23" spans="1:13" x14ac:dyDescent="0.25">
      <c r="A23"/>
      <c r="B23"/>
      <c r="C23" s="35" t="s">
        <v>1768</v>
      </c>
      <c r="D23" s="35" t="s">
        <v>1768</v>
      </c>
      <c r="E23"/>
      <c r="F23"/>
      <c r="G23"/>
      <c r="H23"/>
      <c r="I23"/>
      <c r="J23"/>
      <c r="K23"/>
      <c r="L23"/>
      <c r="M23"/>
    </row>
    <row r="24" spans="1:13" x14ac:dyDescent="0.25">
      <c r="A24"/>
      <c r="B24"/>
      <c r="C24" s="35" t="s">
        <v>1769</v>
      </c>
      <c r="D24" s="35" t="s">
        <v>1769</v>
      </c>
      <c r="E24"/>
      <c r="F24"/>
      <c r="G24"/>
      <c r="H24"/>
      <c r="I24"/>
      <c r="J24"/>
      <c r="K24"/>
      <c r="L24"/>
      <c r="M24"/>
    </row>
    <row r="25" spans="1:13" x14ac:dyDescent="0.25">
      <c r="A25"/>
      <c r="B25"/>
      <c r="C25" s="35" t="s">
        <v>1770</v>
      </c>
      <c r="D25" s="35" t="s">
        <v>1770</v>
      </c>
      <c r="E25"/>
      <c r="F25"/>
      <c r="G25"/>
      <c r="H25"/>
      <c r="I25"/>
      <c r="J25"/>
      <c r="K25"/>
      <c r="L25"/>
      <c r="M25"/>
    </row>
    <row r="26" spans="1:13" x14ac:dyDescent="0.25">
      <c r="A26"/>
      <c r="B26"/>
      <c r="C26" s="35" t="s">
        <v>1771</v>
      </c>
      <c r="D26" s="35" t="s">
        <v>1771</v>
      </c>
      <c r="E26"/>
      <c r="F26"/>
      <c r="G26"/>
      <c r="H26"/>
      <c r="I26"/>
      <c r="J26"/>
      <c r="K26"/>
      <c r="L26"/>
      <c r="M26"/>
    </row>
    <row r="27" spans="1:13" x14ac:dyDescent="0.25">
      <c r="A27"/>
      <c r="B27" s="35" t="s">
        <v>1772</v>
      </c>
      <c r="C27" s="35" t="s">
        <v>1559</v>
      </c>
      <c r="D27" s="35" t="s">
        <v>1772</v>
      </c>
      <c r="E27"/>
      <c r="F27"/>
      <c r="G27"/>
      <c r="H27"/>
      <c r="I27"/>
      <c r="J27"/>
      <c r="K27"/>
      <c r="L27"/>
      <c r="M27"/>
    </row>
    <row r="28" spans="1:13" x14ac:dyDescent="0.25">
      <c r="A28"/>
      <c r="B28" s="35" t="s">
        <v>1773</v>
      </c>
      <c r="C28" s="35" t="s">
        <v>1559</v>
      </c>
      <c r="D28" s="35" t="s">
        <v>1773</v>
      </c>
      <c r="E28"/>
      <c r="F28"/>
      <c r="G28"/>
      <c r="H28"/>
      <c r="I28"/>
      <c r="J28"/>
      <c r="K28"/>
      <c r="L28"/>
      <c r="M28"/>
    </row>
    <row r="29" spans="1:13" x14ac:dyDescent="0.25">
      <c r="A29"/>
      <c r="B29"/>
      <c r="C29" s="35" t="s">
        <v>1774</v>
      </c>
      <c r="D29" s="35" t="s">
        <v>1774</v>
      </c>
      <c r="E29"/>
      <c r="F29"/>
      <c r="G29"/>
      <c r="H29"/>
      <c r="I29"/>
      <c r="J29"/>
      <c r="K29"/>
      <c r="L29"/>
      <c r="M29"/>
    </row>
    <row r="30" spans="1:13" x14ac:dyDescent="0.25">
      <c r="A30"/>
      <c r="B30"/>
      <c r="C30" s="35" t="s">
        <v>1775</v>
      </c>
      <c r="D30" s="35" t="s">
        <v>1775</v>
      </c>
      <c r="E30"/>
      <c r="F30"/>
      <c r="G30"/>
      <c r="H30"/>
      <c r="I30"/>
      <c r="J30"/>
      <c r="K30"/>
      <c r="L30"/>
      <c r="M30"/>
    </row>
    <row r="31" spans="1:13" x14ac:dyDescent="0.25">
      <c r="A31"/>
      <c r="B31"/>
      <c r="C31" s="35" t="s">
        <v>1776</v>
      </c>
      <c r="D31" s="35" t="s">
        <v>1776</v>
      </c>
      <c r="E31"/>
      <c r="F31"/>
      <c r="G31"/>
      <c r="H31"/>
      <c r="I31"/>
      <c r="J31"/>
      <c r="K31"/>
      <c r="L31"/>
      <c r="M31"/>
    </row>
    <row r="32" spans="1:13" x14ac:dyDescent="0.25">
      <c r="A32"/>
      <c r="B32"/>
      <c r="C32" s="35" t="s">
        <v>1777</v>
      </c>
      <c r="D32" s="35" t="s">
        <v>1777</v>
      </c>
      <c r="E32"/>
      <c r="F32"/>
      <c r="G32"/>
      <c r="H32"/>
      <c r="I32"/>
      <c r="J32"/>
      <c r="K32"/>
      <c r="L32"/>
      <c r="M32"/>
    </row>
    <row r="33" spans="1:13" x14ac:dyDescent="0.25">
      <c r="A33"/>
      <c r="B33"/>
      <c r="C33" s="35" t="s">
        <v>1778</v>
      </c>
      <c r="D33" s="35" t="s">
        <v>1778</v>
      </c>
      <c r="E33"/>
      <c r="F33"/>
      <c r="G33"/>
      <c r="H33"/>
      <c r="I33"/>
      <c r="J33"/>
      <c r="K33"/>
      <c r="L33"/>
      <c r="M33"/>
    </row>
    <row r="34" spans="1:13" x14ac:dyDescent="0.25">
      <c r="A34"/>
      <c r="B34" s="35" t="s">
        <v>1779</v>
      </c>
      <c r="C34" s="35" t="s">
        <v>1559</v>
      </c>
      <c r="D34" s="35" t="s">
        <v>1779</v>
      </c>
      <c r="E34"/>
      <c r="F34"/>
      <c r="G34"/>
      <c r="H34"/>
      <c r="I34"/>
      <c r="J34"/>
      <c r="K34"/>
      <c r="L34"/>
      <c r="M34"/>
    </row>
    <row r="35" spans="1:13" x14ac:dyDescent="0.25">
      <c r="A35"/>
      <c r="B35" s="35" t="s">
        <v>1780</v>
      </c>
      <c r="C35" s="35" t="s">
        <v>1559</v>
      </c>
      <c r="D35" s="35" t="s">
        <v>1780</v>
      </c>
      <c r="E35"/>
      <c r="F35"/>
      <c r="G35"/>
      <c r="H35"/>
      <c r="I35"/>
      <c r="J35"/>
      <c r="K35"/>
      <c r="L35"/>
      <c r="M35"/>
    </row>
    <row r="36" spans="1:13" x14ac:dyDescent="0.25">
      <c r="A36"/>
      <c r="B36" s="35" t="s">
        <v>1781</v>
      </c>
      <c r="C36" s="35" t="s">
        <v>1559</v>
      </c>
      <c r="D36" s="35" t="s">
        <v>1781</v>
      </c>
      <c r="E36"/>
      <c r="F36"/>
      <c r="G36"/>
      <c r="H36"/>
      <c r="I36"/>
      <c r="J36"/>
      <c r="K36"/>
      <c r="L36"/>
      <c r="M36"/>
    </row>
    <row r="37" spans="1:13" x14ac:dyDescent="0.25">
      <c r="A37"/>
      <c r="B37" s="35" t="s">
        <v>1782</v>
      </c>
      <c r="C37" s="35" t="s">
        <v>1559</v>
      </c>
      <c r="D37" s="35" t="s">
        <v>1782</v>
      </c>
      <c r="E37"/>
      <c r="F37"/>
      <c r="G37"/>
      <c r="H37"/>
      <c r="I37"/>
      <c r="J37"/>
      <c r="K37"/>
      <c r="L37"/>
      <c r="M37"/>
    </row>
    <row r="38" spans="1:13" x14ac:dyDescent="0.25">
      <c r="A38" s="35" t="s">
        <v>1783</v>
      </c>
      <c r="B38" s="35" t="s">
        <v>1559</v>
      </c>
      <c r="C38" s="35" t="s">
        <v>1559</v>
      </c>
      <c r="D38" s="35" t="s">
        <v>1783</v>
      </c>
      <c r="E38"/>
      <c r="F38"/>
      <c r="G38"/>
      <c r="H38"/>
      <c r="I38"/>
      <c r="J38"/>
      <c r="K38"/>
      <c r="L38"/>
      <c r="M38"/>
    </row>
    <row r="39" spans="1:13" x14ac:dyDescent="0.25">
      <c r="A39"/>
      <c r="B39" s="35" t="s">
        <v>1784</v>
      </c>
      <c r="C39" s="35" t="s">
        <v>1559</v>
      </c>
      <c r="D39" s="35" t="s">
        <v>1784</v>
      </c>
      <c r="E39"/>
      <c r="F39"/>
      <c r="G39"/>
      <c r="H39"/>
      <c r="I39"/>
      <c r="J39"/>
      <c r="K39"/>
      <c r="L39"/>
      <c r="M39"/>
    </row>
    <row r="40" spans="1:13" x14ac:dyDescent="0.25">
      <c r="A40"/>
      <c r="B40"/>
      <c r="C40" s="35" t="s">
        <v>1785</v>
      </c>
      <c r="D40" s="35" t="s">
        <v>1785</v>
      </c>
      <c r="E40"/>
      <c r="F40"/>
      <c r="G40"/>
      <c r="H40"/>
      <c r="I40"/>
      <c r="J40"/>
      <c r="K40"/>
      <c r="L40"/>
      <c r="M40"/>
    </row>
    <row r="41" spans="1:13" x14ac:dyDescent="0.25">
      <c r="A41"/>
      <c r="B41"/>
      <c r="C41" s="35" t="s">
        <v>1786</v>
      </c>
      <c r="D41" s="35" t="s">
        <v>1786</v>
      </c>
      <c r="E41"/>
      <c r="F41"/>
      <c r="G41"/>
      <c r="H41"/>
      <c r="I41"/>
      <c r="J41"/>
      <c r="K41"/>
      <c r="L41"/>
      <c r="M41"/>
    </row>
    <row r="42" spans="1:13" x14ac:dyDescent="0.25">
      <c r="A42"/>
      <c r="B42"/>
      <c r="C42" s="35" t="s">
        <v>1787</v>
      </c>
      <c r="D42" s="35" t="s">
        <v>1787</v>
      </c>
      <c r="E42"/>
      <c r="F42"/>
      <c r="G42"/>
      <c r="H42"/>
      <c r="I42"/>
      <c r="J42"/>
      <c r="K42"/>
      <c r="L42"/>
      <c r="M42"/>
    </row>
    <row r="43" spans="1:13" x14ac:dyDescent="0.25">
      <c r="A43"/>
      <c r="B43"/>
      <c r="C43" s="35" t="s">
        <v>1788</v>
      </c>
      <c r="D43" s="35" t="s">
        <v>1788</v>
      </c>
      <c r="E43"/>
      <c r="F43"/>
      <c r="G43"/>
      <c r="H43"/>
      <c r="I43"/>
      <c r="J43"/>
      <c r="K43"/>
      <c r="L43"/>
      <c r="M43"/>
    </row>
    <row r="44" spans="1:13" x14ac:dyDescent="0.25">
      <c r="A44"/>
      <c r="B44"/>
      <c r="C44" s="35" t="s">
        <v>1789</v>
      </c>
      <c r="D44" s="35" t="s">
        <v>1789</v>
      </c>
      <c r="E44"/>
      <c r="F44"/>
      <c r="G44"/>
      <c r="H44"/>
      <c r="I44"/>
      <c r="J44"/>
      <c r="K44"/>
      <c r="L44"/>
      <c r="M44"/>
    </row>
    <row r="45" spans="1:13" x14ac:dyDescent="0.25">
      <c r="A45"/>
      <c r="B45"/>
      <c r="C45" s="35" t="s">
        <v>1790</v>
      </c>
      <c r="D45" s="35" t="s">
        <v>1790</v>
      </c>
      <c r="E45"/>
      <c r="F45"/>
      <c r="G45"/>
      <c r="H45"/>
      <c r="I45"/>
      <c r="J45"/>
      <c r="K45"/>
      <c r="L45"/>
      <c r="M45"/>
    </row>
    <row r="46" spans="1:13" x14ac:dyDescent="0.25">
      <c r="A46"/>
      <c r="B46"/>
      <c r="C46" s="35" t="s">
        <v>1791</v>
      </c>
      <c r="D46" s="35" t="s">
        <v>1791</v>
      </c>
      <c r="E46"/>
      <c r="F46"/>
      <c r="G46"/>
      <c r="H46"/>
      <c r="I46"/>
      <c r="J46"/>
      <c r="K46"/>
      <c r="L46"/>
      <c r="M46"/>
    </row>
    <row r="47" spans="1:13" x14ac:dyDescent="0.25">
      <c r="A47"/>
      <c r="B47" s="35" t="s">
        <v>1792</v>
      </c>
      <c r="C47" s="35" t="s">
        <v>1559</v>
      </c>
      <c r="D47" s="35" t="s">
        <v>1792</v>
      </c>
      <c r="E47"/>
      <c r="F47"/>
      <c r="G47"/>
      <c r="H47"/>
      <c r="I47"/>
      <c r="J47"/>
      <c r="K47"/>
      <c r="L47"/>
      <c r="M47"/>
    </row>
    <row r="48" spans="1:13" x14ac:dyDescent="0.25">
      <c r="A48"/>
      <c r="B48"/>
      <c r="C48" s="35" t="s">
        <v>1793</v>
      </c>
      <c r="D48" s="35" t="s">
        <v>1793</v>
      </c>
      <c r="E48"/>
      <c r="F48"/>
      <c r="G48"/>
      <c r="H48"/>
      <c r="I48"/>
      <c r="J48"/>
      <c r="K48"/>
      <c r="L48"/>
      <c r="M48"/>
    </row>
    <row r="49" spans="1:13" x14ac:dyDescent="0.25">
      <c r="A49"/>
      <c r="B49"/>
      <c r="C49" s="35" t="s">
        <v>1794</v>
      </c>
      <c r="D49" s="35" t="s">
        <v>1794</v>
      </c>
      <c r="E49"/>
      <c r="F49"/>
      <c r="G49"/>
      <c r="H49"/>
      <c r="I49"/>
      <c r="J49"/>
      <c r="K49"/>
      <c r="L49"/>
      <c r="M49"/>
    </row>
    <row r="50" spans="1:13" x14ac:dyDescent="0.25">
      <c r="A50"/>
      <c r="B50"/>
      <c r="C50" s="35" t="s">
        <v>1795</v>
      </c>
      <c r="D50" s="35" t="s">
        <v>1795</v>
      </c>
      <c r="E50"/>
      <c r="F50"/>
      <c r="G50"/>
      <c r="H50"/>
      <c r="I50"/>
      <c r="J50"/>
      <c r="K50"/>
      <c r="L50"/>
      <c r="M50"/>
    </row>
    <row r="51" spans="1:13" x14ac:dyDescent="0.25">
      <c r="A51"/>
      <c r="B51"/>
      <c r="C51" s="35" t="s">
        <v>1796</v>
      </c>
      <c r="D51" s="35" t="s">
        <v>1796</v>
      </c>
      <c r="E51"/>
      <c r="F51"/>
      <c r="G51"/>
      <c r="H51"/>
      <c r="I51"/>
      <c r="J51"/>
      <c r="K51"/>
      <c r="L51"/>
      <c r="M51"/>
    </row>
    <row r="52" spans="1:13" x14ac:dyDescent="0.25">
      <c r="A52"/>
      <c r="B52"/>
      <c r="C52" s="35" t="s">
        <v>1797</v>
      </c>
      <c r="D52" s="35" t="s">
        <v>1797</v>
      </c>
      <c r="E52"/>
      <c r="F52"/>
      <c r="G52"/>
      <c r="H52"/>
      <c r="I52"/>
      <c r="J52"/>
      <c r="K52"/>
      <c r="L52"/>
      <c r="M52"/>
    </row>
    <row r="53" spans="1:13" x14ac:dyDescent="0.25">
      <c r="A53"/>
      <c r="B53"/>
      <c r="C53" s="35" t="s">
        <v>1798</v>
      </c>
      <c r="D53" s="35" t="s">
        <v>1798</v>
      </c>
      <c r="E53"/>
      <c r="F53"/>
      <c r="G53"/>
      <c r="H53"/>
      <c r="I53"/>
      <c r="J53"/>
      <c r="K53"/>
      <c r="L53"/>
      <c r="M53"/>
    </row>
    <row r="54" spans="1:13" x14ac:dyDescent="0.25">
      <c r="A54"/>
      <c r="B54"/>
      <c r="C54" s="35" t="s">
        <v>1799</v>
      </c>
      <c r="D54" s="35" t="s">
        <v>1799</v>
      </c>
      <c r="E54"/>
      <c r="F54"/>
      <c r="G54"/>
      <c r="H54"/>
      <c r="I54"/>
      <c r="J54"/>
      <c r="K54"/>
      <c r="L54"/>
      <c r="M54"/>
    </row>
    <row r="55" spans="1:13" x14ac:dyDescent="0.25">
      <c r="A55"/>
      <c r="B55"/>
      <c r="C55" s="35" t="s">
        <v>1800</v>
      </c>
      <c r="D55" s="35" t="s">
        <v>1800</v>
      </c>
      <c r="E55"/>
      <c r="F55"/>
      <c r="G55"/>
      <c r="H55"/>
      <c r="I55"/>
      <c r="J55"/>
      <c r="K55"/>
      <c r="L55"/>
      <c r="M55"/>
    </row>
    <row r="56" spans="1:13" x14ac:dyDescent="0.25">
      <c r="A56"/>
      <c r="B56" s="35" t="s">
        <v>1801</v>
      </c>
      <c r="C56" s="35" t="s">
        <v>1559</v>
      </c>
      <c r="D56" s="35" t="s">
        <v>1801</v>
      </c>
      <c r="E56"/>
      <c r="F56"/>
      <c r="G56"/>
      <c r="H56"/>
      <c r="I56"/>
      <c r="J56"/>
      <c r="K56"/>
      <c r="L56"/>
      <c r="M56"/>
    </row>
    <row r="57" spans="1:13" x14ac:dyDescent="0.25">
      <c r="A57"/>
      <c r="B57" s="35" t="s">
        <v>1802</v>
      </c>
      <c r="C57" s="35" t="s">
        <v>1559</v>
      </c>
      <c r="D57" s="35" t="s">
        <v>1802</v>
      </c>
      <c r="E57"/>
      <c r="F57"/>
      <c r="G57"/>
      <c r="H57"/>
      <c r="I57"/>
      <c r="J57"/>
      <c r="K57"/>
      <c r="L57"/>
      <c r="M57"/>
    </row>
    <row r="58" spans="1:13" x14ac:dyDescent="0.25">
      <c r="A58"/>
      <c r="B58" s="35" t="s">
        <v>1803</v>
      </c>
      <c r="C58" s="35" t="s">
        <v>1559</v>
      </c>
      <c r="D58" s="35" t="s">
        <v>1803</v>
      </c>
      <c r="E58"/>
      <c r="F58"/>
      <c r="G58"/>
      <c r="H58"/>
      <c r="I58"/>
      <c r="J58"/>
      <c r="K58"/>
      <c r="L58"/>
      <c r="M58"/>
    </row>
    <row r="59" spans="1:13" x14ac:dyDescent="0.25">
      <c r="A59"/>
      <c r="B59" s="35" t="s">
        <v>1804</v>
      </c>
      <c r="C59" s="35" t="s">
        <v>1559</v>
      </c>
      <c r="D59" s="35" t="s">
        <v>1804</v>
      </c>
      <c r="E59"/>
      <c r="F59"/>
      <c r="G59"/>
      <c r="H59"/>
      <c r="I59"/>
      <c r="J59"/>
      <c r="K59"/>
      <c r="L59"/>
      <c r="M59"/>
    </row>
    <row r="60" spans="1:13" x14ac:dyDescent="0.25">
      <c r="A60"/>
      <c r="B60" s="35" t="s">
        <v>1805</v>
      </c>
      <c r="C60" s="35" t="s">
        <v>1559</v>
      </c>
      <c r="D60" s="35" t="s">
        <v>1805</v>
      </c>
      <c r="E60"/>
      <c r="F60"/>
      <c r="G60"/>
      <c r="H60"/>
      <c r="I60"/>
      <c r="J60"/>
      <c r="K60"/>
      <c r="L60"/>
      <c r="M60"/>
    </row>
    <row r="61" spans="1:13" x14ac:dyDescent="0.25">
      <c r="A61" s="35" t="s">
        <v>1806</v>
      </c>
      <c r="B61" s="35" t="s">
        <v>1559</v>
      </c>
      <c r="C61" s="35" t="s">
        <v>1559</v>
      </c>
      <c r="D61" s="35" t="s">
        <v>1806</v>
      </c>
      <c r="E61"/>
      <c r="F61"/>
      <c r="G61"/>
      <c r="H61"/>
      <c r="I61"/>
      <c r="J61"/>
      <c r="K61"/>
      <c r="L61"/>
      <c r="M61"/>
    </row>
    <row r="62" spans="1:13" x14ac:dyDescent="0.25">
      <c r="A62"/>
      <c r="B62" s="35" t="s">
        <v>1807</v>
      </c>
      <c r="C62" s="35" t="s">
        <v>1559</v>
      </c>
      <c r="D62" s="35" t="s">
        <v>1807</v>
      </c>
      <c r="E62"/>
      <c r="F62"/>
      <c r="G62"/>
      <c r="H62"/>
      <c r="I62"/>
      <c r="J62"/>
      <c r="K62"/>
      <c r="L62"/>
      <c r="M62"/>
    </row>
    <row r="63" spans="1:13" x14ac:dyDescent="0.25">
      <c r="A63"/>
      <c r="B63" s="35" t="s">
        <v>1808</v>
      </c>
      <c r="C63" s="35" t="s">
        <v>1559</v>
      </c>
      <c r="D63" s="35" t="s">
        <v>1808</v>
      </c>
      <c r="E63"/>
      <c r="F63"/>
      <c r="G63"/>
      <c r="H63"/>
      <c r="I63"/>
      <c r="J63"/>
      <c r="K63"/>
      <c r="L63"/>
      <c r="M63"/>
    </row>
    <row r="64" spans="1:13" x14ac:dyDescent="0.25">
      <c r="A64"/>
      <c r="B64" s="35" t="s">
        <v>1809</v>
      </c>
      <c r="C64" s="35" t="s">
        <v>1559</v>
      </c>
      <c r="D64" s="35" t="s">
        <v>1809</v>
      </c>
      <c r="E64"/>
      <c r="F64"/>
      <c r="G64"/>
      <c r="H64"/>
      <c r="I64"/>
      <c r="J64"/>
      <c r="K64"/>
      <c r="L64"/>
      <c r="M64"/>
    </row>
    <row r="65" spans="1:13" x14ac:dyDescent="0.25">
      <c r="A65"/>
      <c r="B65" s="35" t="s">
        <v>1810</v>
      </c>
      <c r="C65" s="35" t="s">
        <v>1559</v>
      </c>
      <c r="D65" s="35" t="s">
        <v>1810</v>
      </c>
      <c r="E65"/>
      <c r="F65"/>
      <c r="G65"/>
      <c r="H65"/>
      <c r="I65"/>
      <c r="J65"/>
      <c r="K65"/>
      <c r="L65"/>
      <c r="M65"/>
    </row>
    <row r="66" spans="1:13" x14ac:dyDescent="0.25">
      <c r="A66"/>
      <c r="B66"/>
      <c r="C66"/>
      <c r="D66"/>
      <c r="E66"/>
      <c r="F66"/>
      <c r="G66"/>
      <c r="H66"/>
      <c r="I66"/>
      <c r="J66"/>
      <c r="K66"/>
      <c r="L66"/>
      <c r="M66"/>
    </row>
    <row r="67" spans="1:13" x14ac:dyDescent="0.25">
      <c r="A67"/>
      <c r="B67"/>
      <c r="C67"/>
      <c r="D67"/>
      <c r="E67"/>
      <c r="F67"/>
      <c r="G67"/>
      <c r="H67"/>
      <c r="I67"/>
      <c r="J67"/>
      <c r="K67"/>
      <c r="L67"/>
      <c r="M67"/>
    </row>
    <row r="68" spans="1:13" x14ac:dyDescent="0.25">
      <c r="A68"/>
      <c r="B68"/>
      <c r="C68"/>
      <c r="D68"/>
      <c r="E68"/>
      <c r="F68"/>
      <c r="G68"/>
      <c r="H68"/>
      <c r="I68"/>
      <c r="J68"/>
      <c r="K68"/>
      <c r="L68"/>
      <c r="M68"/>
    </row>
    <row r="69" spans="1:13" x14ac:dyDescent="0.25">
      <c r="A69"/>
      <c r="B69"/>
      <c r="C69"/>
      <c r="D69"/>
      <c r="E69"/>
      <c r="F69"/>
      <c r="G69"/>
      <c r="H69"/>
      <c r="I69"/>
      <c r="J69"/>
      <c r="K69"/>
      <c r="L69"/>
      <c r="M69"/>
    </row>
    <row r="70" spans="1:13" x14ac:dyDescent="0.25">
      <c r="A70"/>
      <c r="B70"/>
      <c r="C70"/>
      <c r="D70"/>
      <c r="E70"/>
      <c r="F70"/>
      <c r="G70"/>
      <c r="H70"/>
      <c r="I70"/>
      <c r="J70"/>
      <c r="K70"/>
      <c r="L70"/>
      <c r="M70"/>
    </row>
    <row r="71" spans="1:13" x14ac:dyDescent="0.25">
      <c r="A71"/>
      <c r="B71"/>
      <c r="C71"/>
      <c r="D71"/>
      <c r="E71"/>
      <c r="F71"/>
      <c r="G71"/>
      <c r="H71"/>
      <c r="I71"/>
      <c r="J71"/>
      <c r="K71"/>
      <c r="L71"/>
      <c r="M71"/>
    </row>
    <row r="72" spans="1:13" x14ac:dyDescent="0.25">
      <c r="A72"/>
      <c r="B72"/>
      <c r="C72"/>
      <c r="D72"/>
      <c r="E72"/>
      <c r="F72"/>
      <c r="G72"/>
      <c r="H72"/>
      <c r="I72"/>
      <c r="J72"/>
      <c r="K72"/>
      <c r="L72"/>
      <c r="M72"/>
    </row>
    <row r="73" spans="1:13" x14ac:dyDescent="0.25">
      <c r="A73"/>
      <c r="B73"/>
      <c r="C73"/>
      <c r="D73"/>
      <c r="E73"/>
      <c r="F73"/>
      <c r="G73"/>
      <c r="H73"/>
      <c r="I73"/>
      <c r="J73"/>
      <c r="K73"/>
      <c r="L73"/>
      <c r="M73"/>
    </row>
    <row r="74" spans="1:13" x14ac:dyDescent="0.25">
      <c r="A74"/>
      <c r="B74"/>
      <c r="C74"/>
      <c r="D74"/>
      <c r="E74"/>
      <c r="F74"/>
      <c r="G74"/>
      <c r="H74"/>
      <c r="I74"/>
      <c r="J74"/>
      <c r="K74"/>
      <c r="L74"/>
      <c r="M74"/>
    </row>
    <row r="75" spans="1:13" x14ac:dyDescent="0.25">
      <c r="A75"/>
      <c r="B75"/>
      <c r="C75"/>
      <c r="D75"/>
      <c r="E75"/>
      <c r="F75"/>
      <c r="G75"/>
      <c r="H75"/>
      <c r="I75"/>
      <c r="J75"/>
      <c r="K75"/>
      <c r="L75"/>
      <c r="M75"/>
    </row>
    <row r="76" spans="1:13" x14ac:dyDescent="0.25">
      <c r="A76"/>
      <c r="B76"/>
      <c r="C76"/>
      <c r="D76"/>
      <c r="E76"/>
      <c r="F76"/>
      <c r="G76"/>
      <c r="H76"/>
      <c r="I76"/>
      <c r="J76"/>
      <c r="K76"/>
      <c r="L76"/>
      <c r="M76"/>
    </row>
    <row r="77" spans="1:13" x14ac:dyDescent="0.25">
      <c r="A77"/>
      <c r="B77"/>
      <c r="C77"/>
      <c r="D77"/>
      <c r="E77"/>
      <c r="F77"/>
      <c r="G77"/>
      <c r="H77"/>
      <c r="I77"/>
      <c r="J77"/>
      <c r="K77"/>
      <c r="L77"/>
      <c r="M77"/>
    </row>
    <row r="78" spans="1:13" x14ac:dyDescent="0.25">
      <c r="A78"/>
      <c r="B78"/>
      <c r="C78"/>
      <c r="D78"/>
      <c r="E78"/>
      <c r="F78"/>
      <c r="G78"/>
      <c r="H78"/>
      <c r="I78"/>
      <c r="J78"/>
      <c r="K78"/>
      <c r="L78"/>
      <c r="M78"/>
    </row>
    <row r="79" spans="1:13" x14ac:dyDescent="0.25">
      <c r="A79"/>
      <c r="B79"/>
      <c r="C79"/>
      <c r="D79"/>
      <c r="E79"/>
      <c r="F79"/>
      <c r="G79"/>
      <c r="H79"/>
      <c r="I79"/>
      <c r="J79"/>
      <c r="K79"/>
      <c r="L79"/>
      <c r="M79"/>
    </row>
    <row r="80" spans="1:13" x14ac:dyDescent="0.25">
      <c r="A80"/>
      <c r="B80"/>
      <c r="C80"/>
      <c r="D80"/>
      <c r="E80"/>
      <c r="F80"/>
      <c r="G80"/>
      <c r="H80"/>
      <c r="I80"/>
      <c r="J80"/>
      <c r="K80"/>
      <c r="L80"/>
      <c r="M80"/>
    </row>
    <row r="81" spans="1:13" x14ac:dyDescent="0.25">
      <c r="A81"/>
      <c r="B81"/>
      <c r="C81"/>
      <c r="D81"/>
      <c r="E81"/>
      <c r="F81"/>
      <c r="G81"/>
      <c r="H81"/>
      <c r="I81"/>
      <c r="J81"/>
      <c r="K81"/>
      <c r="L81"/>
      <c r="M81"/>
    </row>
    <row r="82" spans="1:13" x14ac:dyDescent="0.25">
      <c r="A82"/>
      <c r="B82"/>
      <c r="C82"/>
      <c r="D82"/>
      <c r="E82"/>
      <c r="F82"/>
      <c r="G82"/>
      <c r="H82"/>
      <c r="I82"/>
      <c r="J82"/>
      <c r="K82"/>
      <c r="L82"/>
      <c r="M82"/>
    </row>
    <row r="83" spans="1:13" x14ac:dyDescent="0.25">
      <c r="A83"/>
      <c r="B83"/>
      <c r="C83"/>
      <c r="D83"/>
      <c r="E83"/>
      <c r="F83"/>
      <c r="G83"/>
      <c r="H83"/>
      <c r="I83"/>
      <c r="J83"/>
      <c r="K83"/>
      <c r="L83"/>
      <c r="M83"/>
    </row>
    <row r="84" spans="1:13" x14ac:dyDescent="0.25">
      <c r="A84"/>
      <c r="B84"/>
      <c r="C84"/>
      <c r="D84"/>
      <c r="E84"/>
      <c r="F84"/>
      <c r="G84"/>
      <c r="H84"/>
      <c r="I84"/>
      <c r="J84"/>
      <c r="K84"/>
      <c r="L84"/>
      <c r="M84"/>
    </row>
    <row r="85" spans="1:13" x14ac:dyDescent="0.25">
      <c r="A85"/>
      <c r="B85"/>
      <c r="C85"/>
      <c r="D85"/>
      <c r="E85"/>
      <c r="F85"/>
      <c r="G85"/>
      <c r="H85"/>
      <c r="I85"/>
      <c r="J85"/>
      <c r="K85"/>
      <c r="L85"/>
      <c r="M85"/>
    </row>
    <row r="86" spans="1:13" x14ac:dyDescent="0.25">
      <c r="A86"/>
      <c r="B86"/>
      <c r="C86"/>
      <c r="D86"/>
      <c r="E86"/>
      <c r="F86"/>
      <c r="G86"/>
      <c r="H86"/>
      <c r="I86"/>
      <c r="J86"/>
      <c r="K86"/>
      <c r="L86"/>
      <c r="M86"/>
    </row>
    <row r="87" spans="1:13" x14ac:dyDescent="0.25">
      <c r="A87"/>
      <c r="B87"/>
      <c r="C87"/>
      <c r="D87"/>
      <c r="E87"/>
      <c r="F87"/>
      <c r="G87"/>
      <c r="H87"/>
      <c r="I87"/>
      <c r="J87"/>
      <c r="K87"/>
      <c r="L87"/>
      <c r="M87"/>
    </row>
    <row r="88" spans="1:13" x14ac:dyDescent="0.25">
      <c r="A88"/>
      <c r="B88"/>
      <c r="C88"/>
      <c r="D88"/>
      <c r="E88"/>
      <c r="F88"/>
      <c r="G88"/>
      <c r="H88"/>
      <c r="I88"/>
      <c r="J88"/>
      <c r="K88"/>
      <c r="L88"/>
      <c r="M88"/>
    </row>
    <row r="89" spans="1:13" x14ac:dyDescent="0.25">
      <c r="A89"/>
      <c r="B89"/>
      <c r="C89"/>
      <c r="D89"/>
      <c r="E89"/>
      <c r="F89"/>
      <c r="G89"/>
      <c r="H89"/>
      <c r="I89"/>
      <c r="J89"/>
      <c r="K89"/>
      <c r="L89"/>
      <c r="M89"/>
    </row>
    <row r="90" spans="1:13" x14ac:dyDescent="0.25">
      <c r="A90"/>
      <c r="B90"/>
      <c r="C90"/>
      <c r="D90"/>
      <c r="E90"/>
      <c r="F90"/>
      <c r="G90"/>
      <c r="H90"/>
      <c r="I90"/>
      <c r="J90"/>
      <c r="K90"/>
      <c r="L90"/>
      <c r="M90"/>
    </row>
    <row r="91" spans="1:13" x14ac:dyDescent="0.25">
      <c r="A91"/>
      <c r="B91"/>
      <c r="C91"/>
      <c r="D91"/>
      <c r="E91"/>
      <c r="F91"/>
      <c r="G91"/>
      <c r="H91"/>
      <c r="I91"/>
      <c r="J91"/>
      <c r="K91"/>
      <c r="L91"/>
      <c r="M91"/>
    </row>
    <row r="92" spans="1:13" x14ac:dyDescent="0.25">
      <c r="A92"/>
      <c r="B92"/>
      <c r="C92"/>
      <c r="D92"/>
      <c r="E92"/>
      <c r="F92"/>
      <c r="G92"/>
      <c r="H92"/>
      <c r="I92"/>
      <c r="J92"/>
      <c r="K92"/>
      <c r="L92"/>
      <c r="M92"/>
    </row>
    <row r="93" spans="1:13" x14ac:dyDescent="0.25">
      <c r="A93"/>
      <c r="B93"/>
      <c r="C93"/>
      <c r="D93"/>
      <c r="E93"/>
      <c r="F93"/>
      <c r="G93"/>
      <c r="H93"/>
      <c r="I93"/>
      <c r="J93"/>
      <c r="K93"/>
      <c r="L93"/>
      <c r="M93"/>
    </row>
    <row r="94" spans="1:13" x14ac:dyDescent="0.25">
      <c r="A94"/>
      <c r="B94"/>
      <c r="C94"/>
      <c r="D94"/>
      <c r="E94"/>
      <c r="F94"/>
      <c r="G94"/>
      <c r="H94"/>
      <c r="I94"/>
      <c r="J94"/>
      <c r="K94"/>
      <c r="L94"/>
      <c r="M94"/>
    </row>
    <row r="95" spans="1:13" x14ac:dyDescent="0.25">
      <c r="A95"/>
      <c r="B95"/>
      <c r="C95"/>
      <c r="D95"/>
      <c r="E95"/>
      <c r="F95"/>
      <c r="G95"/>
      <c r="H95"/>
      <c r="I95"/>
      <c r="J95"/>
      <c r="K95"/>
      <c r="L95"/>
      <c r="M95"/>
    </row>
    <row r="96" spans="1:13" x14ac:dyDescent="0.25">
      <c r="A96"/>
      <c r="B96"/>
      <c r="C96"/>
      <c r="D96"/>
      <c r="E96"/>
      <c r="F96"/>
      <c r="G96"/>
      <c r="H96"/>
      <c r="I96"/>
      <c r="J96"/>
      <c r="K96"/>
      <c r="L96"/>
      <c r="M96"/>
    </row>
    <row r="97" spans="1:13" x14ac:dyDescent="0.25">
      <c r="A97"/>
      <c r="B97"/>
      <c r="C97"/>
      <c r="D97"/>
      <c r="E97"/>
      <c r="F97"/>
      <c r="G97"/>
      <c r="H97"/>
      <c r="I97"/>
      <c r="J97"/>
      <c r="K97"/>
      <c r="L97"/>
      <c r="M97"/>
    </row>
    <row r="98" spans="1:13" x14ac:dyDescent="0.25">
      <c r="A98"/>
      <c r="B98"/>
      <c r="C98"/>
      <c r="D98"/>
      <c r="E98"/>
      <c r="F98"/>
      <c r="G98"/>
      <c r="H98"/>
      <c r="I98"/>
      <c r="J98"/>
      <c r="K98"/>
      <c r="L98"/>
      <c r="M98"/>
    </row>
    <row r="99" spans="1:13" x14ac:dyDescent="0.25">
      <c r="A99"/>
      <c r="B99"/>
      <c r="C99"/>
      <c r="D99"/>
      <c r="E99"/>
      <c r="F99"/>
      <c r="G99"/>
      <c r="H99"/>
      <c r="I99"/>
      <c r="J99"/>
      <c r="K99"/>
      <c r="L99"/>
      <c r="M99"/>
    </row>
    <row r="100" spans="1:13" x14ac:dyDescent="0.25">
      <c r="A100"/>
      <c r="B100"/>
      <c r="C100"/>
      <c r="D100"/>
      <c r="E100"/>
      <c r="F100"/>
      <c r="G100"/>
      <c r="H100"/>
      <c r="I100"/>
      <c r="J100"/>
      <c r="K100"/>
      <c r="L100"/>
      <c r="M100"/>
    </row>
    <row r="101" spans="1:13" x14ac:dyDescent="0.25">
      <c r="A101"/>
      <c r="B101"/>
      <c r="C101"/>
      <c r="D101"/>
      <c r="E101"/>
      <c r="F101"/>
      <c r="G101"/>
      <c r="H101"/>
      <c r="I101"/>
      <c r="J101"/>
      <c r="K101"/>
      <c r="L101"/>
      <c r="M101"/>
    </row>
    <row r="102" spans="1:13" x14ac:dyDescent="0.25">
      <c r="A102"/>
      <c r="B102"/>
      <c r="C102"/>
      <c r="D102"/>
      <c r="E102"/>
      <c r="F102"/>
      <c r="G102"/>
      <c r="H102"/>
      <c r="I102"/>
      <c r="J102"/>
      <c r="K102"/>
      <c r="L102"/>
      <c r="M102"/>
    </row>
    <row r="103" spans="1:13" x14ac:dyDescent="0.25">
      <c r="A103"/>
      <c r="B103"/>
      <c r="C103"/>
      <c r="D103"/>
      <c r="E103"/>
      <c r="F103"/>
      <c r="G103"/>
      <c r="H103"/>
      <c r="I103"/>
      <c r="J103"/>
      <c r="K103"/>
      <c r="L103"/>
      <c r="M103"/>
    </row>
    <row r="104" spans="1:13" x14ac:dyDescent="0.25">
      <c r="A104"/>
      <c r="B104"/>
      <c r="C104"/>
      <c r="D104"/>
      <c r="E104"/>
      <c r="F104"/>
      <c r="G104"/>
      <c r="H104"/>
      <c r="I104"/>
      <c r="J104"/>
      <c r="K104"/>
      <c r="L104"/>
      <c r="M104"/>
    </row>
    <row r="105" spans="1:13" x14ac:dyDescent="0.25">
      <c r="A105"/>
      <c r="B105"/>
      <c r="C105"/>
      <c r="D105"/>
      <c r="E105"/>
      <c r="F105"/>
      <c r="G105"/>
      <c r="H105"/>
      <c r="I105"/>
      <c r="J105"/>
      <c r="K105"/>
      <c r="L105"/>
      <c r="M105"/>
    </row>
    <row r="106" spans="1:13" x14ac:dyDescent="0.25">
      <c r="A106"/>
      <c r="B106"/>
      <c r="C106"/>
      <c r="D106"/>
      <c r="E106"/>
      <c r="F106"/>
      <c r="G106"/>
      <c r="H106"/>
      <c r="I106"/>
      <c r="J106"/>
      <c r="K106"/>
      <c r="L106"/>
      <c r="M106"/>
    </row>
    <row r="107" spans="1:13" x14ac:dyDescent="0.25">
      <c r="A107"/>
      <c r="B107"/>
      <c r="C107"/>
      <c r="D107"/>
      <c r="E107"/>
      <c r="F107"/>
      <c r="G107"/>
      <c r="H107"/>
      <c r="I107"/>
      <c r="J107"/>
      <c r="K107"/>
      <c r="L107"/>
      <c r="M107"/>
    </row>
    <row r="108" spans="1:13" x14ac:dyDescent="0.25">
      <c r="A108"/>
      <c r="B108"/>
      <c r="C108"/>
      <c r="D108"/>
      <c r="E108"/>
      <c r="F108"/>
      <c r="G108"/>
      <c r="H108"/>
      <c r="I108"/>
      <c r="J108"/>
      <c r="K108"/>
      <c r="L108"/>
      <c r="M108"/>
    </row>
    <row r="109" spans="1:13" x14ac:dyDescent="0.25">
      <c r="A109"/>
      <c r="B109"/>
      <c r="C109"/>
      <c r="D109"/>
      <c r="E109"/>
      <c r="F109"/>
      <c r="G109"/>
      <c r="H109"/>
      <c r="I109"/>
      <c r="J109"/>
      <c r="K109"/>
      <c r="L109"/>
      <c r="M109"/>
    </row>
    <row r="110" spans="1:13" x14ac:dyDescent="0.25">
      <c r="A110"/>
      <c r="B110"/>
      <c r="C110"/>
      <c r="D110"/>
      <c r="E110"/>
      <c r="F110"/>
      <c r="G110"/>
      <c r="H110"/>
      <c r="I110"/>
      <c r="J110"/>
      <c r="K110"/>
      <c r="L110"/>
      <c r="M110"/>
    </row>
    <row r="111" spans="1:13" x14ac:dyDescent="0.25">
      <c r="A111"/>
      <c r="B111"/>
      <c r="C111"/>
      <c r="D111"/>
      <c r="E111"/>
      <c r="F111"/>
      <c r="G111"/>
      <c r="H111"/>
      <c r="I111"/>
      <c r="J111"/>
      <c r="K111"/>
      <c r="L111"/>
      <c r="M111"/>
    </row>
    <row r="112" spans="1:13" x14ac:dyDescent="0.25">
      <c r="A112"/>
      <c r="B112"/>
      <c r="C112"/>
      <c r="D112"/>
      <c r="E112"/>
      <c r="F112"/>
      <c r="G112"/>
      <c r="H112"/>
      <c r="I112"/>
      <c r="J112"/>
      <c r="K112"/>
      <c r="L112"/>
      <c r="M112"/>
    </row>
    <row r="113" spans="1:13" x14ac:dyDescent="0.25">
      <c r="A113"/>
      <c r="B113"/>
      <c r="C113"/>
      <c r="D113"/>
      <c r="E113"/>
      <c r="F113"/>
      <c r="G113"/>
      <c r="H113"/>
      <c r="I113"/>
      <c r="J113"/>
      <c r="K113"/>
      <c r="L113"/>
      <c r="M113"/>
    </row>
    <row r="114" spans="1:13" x14ac:dyDescent="0.25">
      <c r="A114"/>
      <c r="B114"/>
      <c r="C114"/>
      <c r="D114"/>
      <c r="E114"/>
      <c r="F114"/>
      <c r="G114"/>
      <c r="H114"/>
      <c r="I114"/>
      <c r="J114"/>
      <c r="K114"/>
      <c r="L114"/>
      <c r="M114"/>
    </row>
    <row r="115" spans="1:13" x14ac:dyDescent="0.25">
      <c r="A115"/>
      <c r="B115"/>
      <c r="C115"/>
      <c r="D115"/>
      <c r="E115"/>
      <c r="F115"/>
      <c r="G115"/>
      <c r="H115"/>
      <c r="I115"/>
      <c r="J115"/>
      <c r="K115"/>
      <c r="L115"/>
      <c r="M115"/>
    </row>
    <row r="116" spans="1:13" x14ac:dyDescent="0.25">
      <c r="A116"/>
      <c r="B116"/>
      <c r="C116"/>
      <c r="D116"/>
      <c r="E116"/>
      <c r="F116"/>
      <c r="G116"/>
      <c r="H116"/>
      <c r="I116"/>
      <c r="J116"/>
      <c r="K116"/>
      <c r="L116"/>
      <c r="M116"/>
    </row>
    <row r="117" spans="1:13" x14ac:dyDescent="0.25">
      <c r="A117"/>
      <c r="B117"/>
      <c r="C117"/>
      <c r="D117"/>
      <c r="E117"/>
      <c r="F117"/>
      <c r="G117"/>
      <c r="H117"/>
      <c r="I117"/>
      <c r="J117"/>
      <c r="K117"/>
      <c r="L117"/>
      <c r="M117"/>
    </row>
    <row r="118" spans="1:13" x14ac:dyDescent="0.25">
      <c r="A118"/>
      <c r="B118"/>
      <c r="C118"/>
      <c r="D118"/>
      <c r="E118"/>
      <c r="F118"/>
      <c r="G118"/>
      <c r="H118"/>
      <c r="I118"/>
      <c r="J118"/>
      <c r="K118"/>
      <c r="L118"/>
      <c r="M118"/>
    </row>
    <row r="119" spans="1:13" x14ac:dyDescent="0.25">
      <c r="A119"/>
      <c r="B119"/>
      <c r="C119"/>
      <c r="D119"/>
      <c r="E119"/>
      <c r="F119"/>
      <c r="G119"/>
      <c r="H119"/>
      <c r="I119"/>
      <c r="J119"/>
      <c r="K119"/>
      <c r="L119"/>
      <c r="M119"/>
    </row>
    <row r="120" spans="1:13" x14ac:dyDescent="0.25">
      <c r="A120"/>
      <c r="B120"/>
      <c r="C120"/>
      <c r="D120"/>
      <c r="E120"/>
      <c r="F120"/>
      <c r="G120"/>
      <c r="H120"/>
      <c r="I120"/>
      <c r="J120"/>
      <c r="K120"/>
      <c r="L120"/>
      <c r="M120"/>
    </row>
    <row r="121" spans="1:13" x14ac:dyDescent="0.25">
      <c r="A121"/>
      <c r="B121"/>
      <c r="C121"/>
      <c r="D121"/>
      <c r="E121"/>
      <c r="F121"/>
      <c r="G121"/>
      <c r="H121"/>
      <c r="I121"/>
      <c r="J121"/>
      <c r="K121"/>
      <c r="L121"/>
      <c r="M121"/>
    </row>
    <row r="122" spans="1:13" x14ac:dyDescent="0.25">
      <c r="A122"/>
      <c r="B122"/>
      <c r="C122"/>
      <c r="D122"/>
      <c r="E122"/>
      <c r="F122"/>
      <c r="G122"/>
      <c r="H122"/>
      <c r="I122"/>
      <c r="J122"/>
      <c r="K122"/>
      <c r="L122"/>
      <c r="M122"/>
    </row>
    <row r="123" spans="1:13" x14ac:dyDescent="0.25">
      <c r="A123"/>
      <c r="B123"/>
      <c r="C123"/>
      <c r="D123"/>
      <c r="E123"/>
      <c r="F123"/>
      <c r="G123"/>
      <c r="H123"/>
      <c r="I123"/>
      <c r="J123"/>
      <c r="K123"/>
      <c r="L123"/>
      <c r="M123"/>
    </row>
    <row r="124" spans="1:13" x14ac:dyDescent="0.25">
      <c r="A124"/>
      <c r="B124"/>
      <c r="C124"/>
      <c r="D124"/>
      <c r="E124"/>
      <c r="F124"/>
      <c r="G124"/>
      <c r="H124"/>
      <c r="I124"/>
      <c r="J124"/>
      <c r="K124"/>
      <c r="L124"/>
      <c r="M124"/>
    </row>
    <row r="125" spans="1:13" x14ac:dyDescent="0.25">
      <c r="A125"/>
      <c r="B125"/>
      <c r="C125"/>
      <c r="D125"/>
      <c r="E125"/>
      <c r="F125"/>
      <c r="G125"/>
      <c r="H125"/>
      <c r="I125"/>
      <c r="J125"/>
      <c r="K125"/>
      <c r="L125"/>
      <c r="M125"/>
    </row>
    <row r="126" spans="1:13" x14ac:dyDescent="0.25">
      <c r="A126"/>
      <c r="B126"/>
      <c r="C126"/>
      <c r="D126"/>
      <c r="E126"/>
      <c r="F126"/>
      <c r="G126"/>
      <c r="H126"/>
      <c r="I126"/>
      <c r="J126"/>
      <c r="K126"/>
      <c r="L126"/>
      <c r="M126"/>
    </row>
    <row r="127" spans="1:13" x14ac:dyDescent="0.25">
      <c r="A127"/>
      <c r="B127"/>
      <c r="C127"/>
      <c r="D127"/>
      <c r="E127"/>
      <c r="F127"/>
      <c r="G127"/>
      <c r="H127"/>
      <c r="I127"/>
      <c r="J127"/>
      <c r="K127"/>
      <c r="L127"/>
      <c r="M127"/>
    </row>
    <row r="128" spans="1:13" x14ac:dyDescent="0.25">
      <c r="A128"/>
      <c r="B128"/>
      <c r="C128"/>
      <c r="D128"/>
      <c r="E128"/>
      <c r="F128"/>
      <c r="G128"/>
      <c r="H128"/>
      <c r="I128"/>
      <c r="J128"/>
      <c r="K128"/>
      <c r="L128"/>
      <c r="M128"/>
    </row>
    <row r="129" spans="1:13" x14ac:dyDescent="0.25">
      <c r="A129"/>
      <c r="B129"/>
      <c r="C129"/>
      <c r="D129"/>
      <c r="E129"/>
      <c r="F129"/>
      <c r="G129"/>
      <c r="H129"/>
      <c r="I129"/>
      <c r="J129"/>
      <c r="K129"/>
      <c r="L129"/>
      <c r="M129"/>
    </row>
    <row r="130" spans="1:13" x14ac:dyDescent="0.25">
      <c r="A130"/>
      <c r="B130"/>
      <c r="C130"/>
      <c r="D130"/>
      <c r="E130"/>
      <c r="F130"/>
      <c r="G130"/>
      <c r="H130"/>
      <c r="I130"/>
      <c r="J130"/>
      <c r="K130"/>
      <c r="L130"/>
      <c r="M130"/>
    </row>
    <row r="131" spans="1:13" x14ac:dyDescent="0.25">
      <c r="A131"/>
      <c r="B131"/>
      <c r="C131"/>
      <c r="D131"/>
      <c r="E131"/>
      <c r="F131"/>
      <c r="G131"/>
      <c r="H131"/>
      <c r="I131"/>
      <c r="J131"/>
      <c r="K131"/>
      <c r="L131"/>
      <c r="M131"/>
    </row>
    <row r="132" spans="1:13" x14ac:dyDescent="0.25">
      <c r="A132"/>
      <c r="B132"/>
      <c r="C132"/>
      <c r="D132"/>
      <c r="E132"/>
      <c r="F132"/>
      <c r="G132"/>
      <c r="H132"/>
      <c r="I132"/>
      <c r="J132"/>
      <c r="K132"/>
      <c r="L132"/>
      <c r="M132"/>
    </row>
    <row r="133" spans="1:13" x14ac:dyDescent="0.25">
      <c r="A133"/>
      <c r="B133"/>
      <c r="C133"/>
      <c r="D133"/>
      <c r="E133"/>
      <c r="F133"/>
      <c r="G133"/>
      <c r="H133"/>
      <c r="I133"/>
      <c r="J133"/>
      <c r="K133"/>
      <c r="L133"/>
      <c r="M133"/>
    </row>
    <row r="134" spans="1:13" x14ac:dyDescent="0.25">
      <c r="A134"/>
      <c r="B134"/>
      <c r="C134"/>
      <c r="D134"/>
      <c r="E134"/>
      <c r="F134"/>
      <c r="G134"/>
      <c r="H134"/>
      <c r="I134"/>
      <c r="J134"/>
      <c r="K134"/>
      <c r="L134"/>
      <c r="M134"/>
    </row>
    <row r="135" spans="1:13" x14ac:dyDescent="0.25">
      <c r="A135"/>
      <c r="B135"/>
      <c r="C135"/>
      <c r="D135"/>
      <c r="E135"/>
      <c r="F135"/>
      <c r="G135"/>
      <c r="H135"/>
      <c r="I135"/>
      <c r="J135"/>
      <c r="K135"/>
      <c r="L135"/>
      <c r="M135"/>
    </row>
    <row r="136" spans="1:13" x14ac:dyDescent="0.25">
      <c r="A136"/>
      <c r="B136"/>
      <c r="C136"/>
      <c r="D136"/>
      <c r="E136"/>
      <c r="F136"/>
      <c r="G136"/>
      <c r="H136"/>
      <c r="I136"/>
      <c r="J136"/>
      <c r="K136"/>
      <c r="L136"/>
      <c r="M136"/>
    </row>
    <row r="137" spans="1:13" x14ac:dyDescent="0.25">
      <c r="A137"/>
      <c r="B137"/>
      <c r="C137"/>
      <c r="D137"/>
      <c r="E137"/>
      <c r="F137"/>
      <c r="G137"/>
      <c r="H137"/>
      <c r="I137"/>
      <c r="J137"/>
      <c r="K137"/>
      <c r="L137"/>
      <c r="M137"/>
    </row>
    <row r="138" spans="1:13" x14ac:dyDescent="0.25">
      <c r="A138"/>
      <c r="B138"/>
      <c r="C138"/>
      <c r="D138"/>
      <c r="E138"/>
      <c r="F138"/>
      <c r="G138"/>
      <c r="H138"/>
      <c r="I138"/>
      <c r="J138"/>
      <c r="K138"/>
      <c r="L138"/>
      <c r="M138"/>
    </row>
    <row r="139" spans="1:13" x14ac:dyDescent="0.25">
      <c r="A139"/>
      <c r="B139"/>
      <c r="C139"/>
      <c r="D139"/>
      <c r="E139"/>
      <c r="F139"/>
      <c r="G139"/>
      <c r="H139"/>
      <c r="I139"/>
      <c r="J139"/>
      <c r="K139"/>
      <c r="L139"/>
      <c r="M139"/>
    </row>
    <row r="140" spans="1:13" x14ac:dyDescent="0.25">
      <c r="A140"/>
      <c r="B140"/>
      <c r="C140"/>
      <c r="D140"/>
      <c r="E140"/>
      <c r="F140"/>
      <c r="G140"/>
      <c r="H140"/>
      <c r="I140"/>
      <c r="J140"/>
      <c r="K140"/>
      <c r="L140"/>
      <c r="M140"/>
    </row>
    <row r="141" spans="1:13" x14ac:dyDescent="0.25">
      <c r="A141"/>
      <c r="B141"/>
      <c r="C141"/>
      <c r="D141"/>
      <c r="E141"/>
      <c r="F141"/>
      <c r="G141"/>
      <c r="H141"/>
      <c r="I141"/>
      <c r="J141"/>
      <c r="K141"/>
      <c r="L141"/>
      <c r="M141"/>
    </row>
    <row r="142" spans="1:13" x14ac:dyDescent="0.25">
      <c r="A142"/>
      <c r="B142"/>
      <c r="C142"/>
      <c r="D142"/>
      <c r="E142"/>
      <c r="F142"/>
      <c r="G142"/>
      <c r="H142"/>
      <c r="I142"/>
      <c r="J142"/>
      <c r="K142"/>
      <c r="L142"/>
      <c r="M142"/>
    </row>
    <row r="143" spans="1:13" x14ac:dyDescent="0.25">
      <c r="A143"/>
      <c r="B143"/>
      <c r="C143"/>
      <c r="D143"/>
      <c r="E143"/>
      <c r="F143"/>
      <c r="G143"/>
      <c r="H143"/>
      <c r="I143"/>
      <c r="J143"/>
      <c r="K143"/>
      <c r="L143"/>
      <c r="M143"/>
    </row>
    <row r="144" spans="1:13" x14ac:dyDescent="0.25">
      <c r="A144"/>
      <c r="B144"/>
      <c r="C144"/>
      <c r="D144"/>
      <c r="E144"/>
      <c r="F144"/>
      <c r="G144"/>
      <c r="H144"/>
      <c r="I144"/>
      <c r="J144"/>
      <c r="K144"/>
      <c r="L144"/>
      <c r="M144"/>
    </row>
    <row r="145" spans="1:13" x14ac:dyDescent="0.25">
      <c r="A145"/>
      <c r="B145"/>
      <c r="C145"/>
      <c r="D145"/>
      <c r="E145"/>
      <c r="F145"/>
      <c r="G145"/>
      <c r="H145"/>
      <c r="I145"/>
      <c r="J145"/>
      <c r="K145"/>
      <c r="L145"/>
      <c r="M145"/>
    </row>
    <row r="146" spans="1:13" x14ac:dyDescent="0.25">
      <c r="A146"/>
      <c r="B146"/>
      <c r="C146"/>
      <c r="D146"/>
      <c r="E146"/>
      <c r="F146"/>
      <c r="G146"/>
      <c r="H146"/>
      <c r="I146"/>
      <c r="J146"/>
      <c r="K146"/>
      <c r="L146"/>
      <c r="M146"/>
    </row>
    <row r="147" spans="1:13" x14ac:dyDescent="0.25">
      <c r="A147"/>
      <c r="B147"/>
      <c r="C147"/>
      <c r="D147"/>
      <c r="E147"/>
      <c r="F147"/>
      <c r="G147"/>
      <c r="H147"/>
      <c r="I147"/>
      <c r="J147"/>
      <c r="K147"/>
      <c r="L147"/>
      <c r="M147"/>
    </row>
    <row r="148" spans="1:13" x14ac:dyDescent="0.25">
      <c r="A148"/>
      <c r="B148"/>
      <c r="C148"/>
      <c r="D148"/>
      <c r="E148"/>
      <c r="F148"/>
      <c r="G148"/>
      <c r="H148"/>
      <c r="I148"/>
      <c r="J148"/>
      <c r="K148"/>
      <c r="L148"/>
      <c r="M148"/>
    </row>
    <row r="149" spans="1:13" x14ac:dyDescent="0.25">
      <c r="A149"/>
      <c r="B149"/>
      <c r="C149"/>
      <c r="D149"/>
      <c r="E149"/>
      <c r="F149"/>
      <c r="G149"/>
      <c r="H149"/>
      <c r="I149"/>
      <c r="J149"/>
      <c r="K149"/>
      <c r="L149"/>
      <c r="M149"/>
    </row>
    <row r="150" spans="1:13" x14ac:dyDescent="0.25">
      <c r="A150"/>
      <c r="B150"/>
      <c r="C150"/>
      <c r="D150"/>
      <c r="E150"/>
      <c r="F150"/>
      <c r="G150"/>
      <c r="H150"/>
      <c r="I150"/>
      <c r="J150"/>
      <c r="K150"/>
      <c r="L150"/>
      <c r="M150"/>
    </row>
    <row r="151" spans="1:13" x14ac:dyDescent="0.25">
      <c r="A151"/>
      <c r="B151"/>
      <c r="C151"/>
      <c r="D151"/>
      <c r="E151"/>
      <c r="F151"/>
      <c r="G151"/>
      <c r="H151"/>
      <c r="I151"/>
      <c r="J151"/>
      <c r="K151"/>
      <c r="L151"/>
      <c r="M151"/>
    </row>
    <row r="152" spans="1:13" x14ac:dyDescent="0.25">
      <c r="A152"/>
      <c r="B152"/>
      <c r="C152"/>
      <c r="D152"/>
      <c r="E152"/>
      <c r="F152"/>
      <c r="G152"/>
      <c r="H152"/>
      <c r="I152"/>
      <c r="J152"/>
      <c r="K152"/>
      <c r="L152"/>
      <c r="M152"/>
    </row>
    <row r="153" spans="1:13" x14ac:dyDescent="0.25">
      <c r="A153"/>
      <c r="B153"/>
      <c r="C153"/>
      <c r="D153"/>
      <c r="E153"/>
      <c r="F153"/>
      <c r="G153"/>
      <c r="H153"/>
      <c r="I153"/>
      <c r="J153"/>
      <c r="K153"/>
      <c r="L153"/>
      <c r="M153"/>
    </row>
    <row r="154" spans="1:13" x14ac:dyDescent="0.25">
      <c r="A154"/>
      <c r="B154"/>
      <c r="C154"/>
      <c r="D154"/>
      <c r="E154"/>
      <c r="F154"/>
      <c r="G154"/>
      <c r="H154"/>
      <c r="I154"/>
      <c r="J154"/>
      <c r="K154"/>
      <c r="L154"/>
      <c r="M154"/>
    </row>
    <row r="155" spans="1:13" x14ac:dyDescent="0.25">
      <c r="A155"/>
      <c r="B155"/>
      <c r="C155"/>
      <c r="D155"/>
      <c r="E155"/>
      <c r="F155"/>
      <c r="G155"/>
      <c r="H155"/>
      <c r="I155"/>
      <c r="J155"/>
      <c r="K155"/>
      <c r="L155"/>
      <c r="M155"/>
    </row>
    <row r="156" spans="1:13" x14ac:dyDescent="0.25">
      <c r="A156"/>
      <c r="B156"/>
      <c r="C156"/>
      <c r="D156"/>
      <c r="E156"/>
      <c r="F156"/>
      <c r="G156"/>
      <c r="H156"/>
      <c r="I156"/>
      <c r="J156"/>
      <c r="K156"/>
      <c r="L156"/>
      <c r="M156"/>
    </row>
    <row r="157" spans="1:13" x14ac:dyDescent="0.25">
      <c r="A157"/>
      <c r="B157"/>
      <c r="C157"/>
      <c r="D157"/>
      <c r="E157"/>
      <c r="F157"/>
      <c r="G157"/>
      <c r="H157"/>
      <c r="I157"/>
      <c r="J157"/>
      <c r="K157"/>
      <c r="L157"/>
      <c r="M157"/>
    </row>
    <row r="158" spans="1:13" x14ac:dyDescent="0.25">
      <c r="A158"/>
      <c r="B158"/>
      <c r="C158"/>
      <c r="D158"/>
      <c r="E158"/>
      <c r="F158"/>
      <c r="G158"/>
      <c r="H158"/>
      <c r="I158"/>
      <c r="J158"/>
      <c r="K158"/>
      <c r="L158"/>
      <c r="M158"/>
    </row>
    <row r="159" spans="1:13" x14ac:dyDescent="0.25">
      <c r="A159"/>
      <c r="B159"/>
      <c r="C159"/>
      <c r="D159"/>
      <c r="E159"/>
      <c r="F159"/>
      <c r="G159"/>
      <c r="H159"/>
      <c r="I159"/>
      <c r="J159"/>
      <c r="K159"/>
      <c r="L159"/>
      <c r="M159"/>
    </row>
    <row r="160" spans="1:13" x14ac:dyDescent="0.25">
      <c r="A160"/>
      <c r="B160"/>
      <c r="C160"/>
      <c r="D160"/>
      <c r="E160"/>
      <c r="F160"/>
      <c r="G160"/>
      <c r="H160"/>
      <c r="I160"/>
      <c r="J160"/>
      <c r="K160"/>
      <c r="L160"/>
      <c r="M160"/>
    </row>
    <row r="161" spans="1:13" x14ac:dyDescent="0.25">
      <c r="A161"/>
      <c r="B161"/>
      <c r="C161"/>
      <c r="D161"/>
      <c r="E161"/>
      <c r="F161"/>
      <c r="G161"/>
      <c r="H161"/>
      <c r="I161"/>
      <c r="J161"/>
      <c r="K161"/>
      <c r="L161"/>
      <c r="M161"/>
    </row>
    <row r="162" spans="1:13" x14ac:dyDescent="0.25">
      <c r="A162"/>
      <c r="B162"/>
      <c r="C162"/>
      <c r="D162"/>
      <c r="E162"/>
      <c r="F162"/>
      <c r="G162"/>
      <c r="H162"/>
      <c r="I162"/>
      <c r="J162"/>
      <c r="K162"/>
      <c r="L162"/>
      <c r="M162"/>
    </row>
    <row r="163" spans="1:13" x14ac:dyDescent="0.25">
      <c r="A163"/>
      <c r="B163"/>
      <c r="C163"/>
      <c r="D163"/>
      <c r="E163"/>
      <c r="F163"/>
      <c r="G163"/>
      <c r="H163"/>
      <c r="I163"/>
      <c r="J163"/>
      <c r="K163"/>
      <c r="L163"/>
      <c r="M163"/>
    </row>
    <row r="164" spans="1:13" x14ac:dyDescent="0.25">
      <c r="A164"/>
      <c r="B164"/>
      <c r="C164"/>
      <c r="D164"/>
      <c r="E164"/>
      <c r="F164"/>
      <c r="G164"/>
      <c r="H164"/>
      <c r="I164"/>
      <c r="J164"/>
      <c r="K164"/>
      <c r="L164"/>
      <c r="M164"/>
    </row>
    <row r="165" spans="1:13" x14ac:dyDescent="0.25">
      <c r="A165"/>
      <c r="B165"/>
      <c r="C165"/>
      <c r="D165"/>
      <c r="E165"/>
      <c r="F165"/>
      <c r="G165"/>
      <c r="H165"/>
      <c r="I165"/>
      <c r="J165"/>
      <c r="K165"/>
      <c r="L165"/>
      <c r="M165"/>
    </row>
    <row r="166" spans="1:13" x14ac:dyDescent="0.25">
      <c r="A166"/>
      <c r="B166"/>
      <c r="C166"/>
      <c r="D166"/>
      <c r="E166"/>
      <c r="F166"/>
      <c r="G166"/>
      <c r="H166"/>
      <c r="I166"/>
      <c r="J166"/>
      <c r="K166"/>
      <c r="L166"/>
      <c r="M166"/>
    </row>
    <row r="167" spans="1:13" x14ac:dyDescent="0.25">
      <c r="A167"/>
      <c r="B167"/>
      <c r="C167"/>
      <c r="D167"/>
      <c r="E167"/>
      <c r="F167"/>
      <c r="G167"/>
      <c r="H167"/>
      <c r="I167"/>
      <c r="J167"/>
      <c r="K167"/>
      <c r="L167"/>
      <c r="M167"/>
    </row>
    <row r="168" spans="1:13" x14ac:dyDescent="0.25">
      <c r="A168"/>
      <c r="B168"/>
      <c r="C168"/>
      <c r="D168"/>
      <c r="E168"/>
      <c r="F168"/>
      <c r="G168"/>
      <c r="H168"/>
      <c r="I168"/>
      <c r="J168"/>
      <c r="K168"/>
      <c r="L168"/>
      <c r="M168"/>
    </row>
    <row r="169" spans="1:13" x14ac:dyDescent="0.25">
      <c r="A169"/>
      <c r="B169"/>
      <c r="C169"/>
      <c r="D169"/>
      <c r="E169"/>
      <c r="F169"/>
      <c r="G169"/>
      <c r="H169"/>
      <c r="I169"/>
      <c r="J169"/>
      <c r="K169"/>
      <c r="L169"/>
      <c r="M169"/>
    </row>
    <row r="170" spans="1:13" x14ac:dyDescent="0.25">
      <c r="A170"/>
      <c r="B170"/>
      <c r="C170"/>
      <c r="D170"/>
      <c r="E170"/>
      <c r="F170"/>
      <c r="G170"/>
      <c r="H170"/>
      <c r="I170"/>
      <c r="J170"/>
      <c r="K170"/>
      <c r="L170"/>
      <c r="M170"/>
    </row>
    <row r="171" spans="1:13" x14ac:dyDescent="0.25">
      <c r="A171"/>
      <c r="B171"/>
      <c r="C171"/>
      <c r="D171"/>
      <c r="E171"/>
      <c r="F171"/>
      <c r="G171"/>
      <c r="H171"/>
      <c r="I171"/>
      <c r="J171"/>
      <c r="K171"/>
      <c r="L171"/>
      <c r="M171"/>
    </row>
    <row r="172" spans="1:13" x14ac:dyDescent="0.25">
      <c r="A172"/>
      <c r="B172"/>
      <c r="C172"/>
      <c r="D172"/>
      <c r="E172"/>
      <c r="F172"/>
      <c r="G172"/>
      <c r="H172"/>
      <c r="I172"/>
      <c r="J172"/>
      <c r="K172"/>
      <c r="L172"/>
      <c r="M172"/>
    </row>
    <row r="173" spans="1:13" x14ac:dyDescent="0.25">
      <c r="A173"/>
      <c r="B173"/>
      <c r="C173"/>
      <c r="D173"/>
      <c r="E173"/>
      <c r="F173"/>
      <c r="G173"/>
      <c r="H173"/>
      <c r="I173"/>
      <c r="J173"/>
      <c r="K173"/>
      <c r="L173"/>
      <c r="M173"/>
    </row>
    <row r="174" spans="1:13" x14ac:dyDescent="0.25">
      <c r="A174"/>
      <c r="B174"/>
      <c r="C174"/>
      <c r="D174"/>
      <c r="E174"/>
      <c r="F174"/>
      <c r="G174"/>
      <c r="H174"/>
      <c r="I174"/>
      <c r="J174"/>
      <c r="K174"/>
      <c r="L174"/>
      <c r="M174"/>
    </row>
    <row r="175" spans="1:13" x14ac:dyDescent="0.25">
      <c r="A175"/>
      <c r="B175"/>
      <c r="C175"/>
      <c r="D175"/>
      <c r="E175"/>
      <c r="F175"/>
      <c r="G175"/>
      <c r="H175"/>
      <c r="I175"/>
      <c r="J175"/>
      <c r="K175"/>
      <c r="L175"/>
      <c r="M175"/>
    </row>
    <row r="176" spans="1:13" x14ac:dyDescent="0.25">
      <c r="A176"/>
      <c r="B176"/>
      <c r="C176"/>
      <c r="D176"/>
      <c r="E176"/>
      <c r="F176"/>
      <c r="G176"/>
      <c r="H176"/>
      <c r="I176"/>
      <c r="J176"/>
      <c r="K176"/>
      <c r="L176"/>
      <c r="M176"/>
    </row>
    <row r="177" spans="1:13" x14ac:dyDescent="0.25">
      <c r="A177"/>
      <c r="B177"/>
      <c r="C177"/>
      <c r="D177"/>
      <c r="E177"/>
      <c r="F177"/>
      <c r="G177"/>
      <c r="H177"/>
      <c r="I177"/>
      <c r="J177"/>
      <c r="K177"/>
      <c r="L177"/>
      <c r="M177"/>
    </row>
    <row r="178" spans="1:13" x14ac:dyDescent="0.25">
      <c r="A178"/>
      <c r="B178"/>
      <c r="C178"/>
      <c r="D178"/>
      <c r="E178"/>
      <c r="F178"/>
      <c r="G178"/>
      <c r="H178"/>
      <c r="I178"/>
      <c r="J178"/>
      <c r="K178"/>
      <c r="L178"/>
      <c r="M178"/>
    </row>
    <row r="179" spans="1:13" x14ac:dyDescent="0.25">
      <c r="A179"/>
      <c r="B179"/>
      <c r="C179"/>
      <c r="D179"/>
      <c r="E179"/>
      <c r="F179"/>
      <c r="G179"/>
      <c r="H179"/>
      <c r="I179"/>
      <c r="J179"/>
      <c r="K179"/>
      <c r="L179"/>
      <c r="M179"/>
    </row>
    <row r="180" spans="1:13" x14ac:dyDescent="0.25">
      <c r="A180"/>
      <c r="B180"/>
      <c r="C180"/>
      <c r="D180"/>
      <c r="E180"/>
      <c r="F180"/>
      <c r="G180"/>
      <c r="H180"/>
      <c r="I180"/>
      <c r="J180"/>
      <c r="K180"/>
      <c r="L180"/>
      <c r="M180"/>
    </row>
    <row r="181" spans="1:13" x14ac:dyDescent="0.25">
      <c r="A181"/>
      <c r="B181"/>
      <c r="C181"/>
      <c r="D181"/>
      <c r="E181"/>
      <c r="F181"/>
      <c r="G181"/>
      <c r="H181"/>
      <c r="I181"/>
      <c r="J181"/>
      <c r="K181"/>
      <c r="L181"/>
      <c r="M181"/>
    </row>
    <row r="182" spans="1:13" x14ac:dyDescent="0.25">
      <c r="A182"/>
      <c r="B182"/>
      <c r="C182"/>
      <c r="D182"/>
      <c r="E182"/>
      <c r="F182"/>
      <c r="G182"/>
      <c r="H182"/>
      <c r="I182"/>
      <c r="J182"/>
      <c r="K182"/>
      <c r="L182"/>
      <c r="M182"/>
    </row>
    <row r="183" spans="1:13" x14ac:dyDescent="0.25">
      <c r="A183"/>
      <c r="B183"/>
      <c r="C183"/>
      <c r="D183"/>
      <c r="E183"/>
      <c r="F183"/>
      <c r="G183"/>
      <c r="H183"/>
      <c r="I183"/>
      <c r="J183"/>
      <c r="K183"/>
      <c r="L183"/>
      <c r="M183"/>
    </row>
    <row r="184" spans="1:13" x14ac:dyDescent="0.25">
      <c r="A184"/>
      <c r="B184"/>
      <c r="C184"/>
      <c r="D184"/>
      <c r="E184"/>
      <c r="F184"/>
      <c r="G184"/>
      <c r="H184"/>
      <c r="I184"/>
      <c r="J184"/>
      <c r="K184"/>
      <c r="L184"/>
      <c r="M184"/>
    </row>
    <row r="185" spans="1:13" x14ac:dyDescent="0.25">
      <c r="A185"/>
      <c r="B185"/>
      <c r="C185"/>
      <c r="D185"/>
      <c r="E185"/>
      <c r="F185"/>
      <c r="G185"/>
      <c r="H185"/>
      <c r="I185"/>
      <c r="J185"/>
      <c r="K185"/>
      <c r="L185"/>
      <c r="M185"/>
    </row>
    <row r="186" spans="1:13" x14ac:dyDescent="0.25">
      <c r="A186"/>
      <c r="B186"/>
      <c r="C186"/>
      <c r="D186"/>
      <c r="E186"/>
      <c r="F186"/>
      <c r="G186"/>
      <c r="H186"/>
      <c r="I186"/>
      <c r="J186"/>
      <c r="K186"/>
      <c r="L186"/>
      <c r="M186"/>
    </row>
    <row r="187" spans="1:13" x14ac:dyDescent="0.25">
      <c r="A187"/>
      <c r="B187"/>
      <c r="C187"/>
      <c r="D187"/>
      <c r="E187"/>
      <c r="F187"/>
      <c r="G187"/>
      <c r="H187"/>
      <c r="I187"/>
      <c r="J187"/>
      <c r="K187"/>
      <c r="L187"/>
      <c r="M187"/>
    </row>
    <row r="188" spans="1:13" x14ac:dyDescent="0.25">
      <c r="A188"/>
      <c r="B188"/>
      <c r="C188"/>
      <c r="D188"/>
      <c r="E188"/>
      <c r="F188"/>
      <c r="G188"/>
      <c r="H188"/>
      <c r="I188"/>
      <c r="J188"/>
      <c r="K188"/>
      <c r="L188"/>
      <c r="M188"/>
    </row>
    <row r="189" spans="1:13" x14ac:dyDescent="0.25">
      <c r="A189"/>
      <c r="B189"/>
      <c r="C189"/>
      <c r="D189"/>
      <c r="E189"/>
      <c r="F189"/>
      <c r="G189"/>
      <c r="H189"/>
      <c r="I189"/>
      <c r="J189"/>
      <c r="K189"/>
      <c r="L189"/>
      <c r="M189"/>
    </row>
    <row r="190" spans="1:13" x14ac:dyDescent="0.25">
      <c r="A190"/>
      <c r="B190"/>
      <c r="C190"/>
      <c r="D190"/>
      <c r="E190"/>
      <c r="F190"/>
      <c r="G190"/>
      <c r="H190"/>
      <c r="I190"/>
      <c r="J190"/>
      <c r="K190"/>
      <c r="L190"/>
      <c r="M190"/>
    </row>
    <row r="191" spans="1:13" x14ac:dyDescent="0.25">
      <c r="A191"/>
      <c r="B191"/>
      <c r="C191"/>
      <c r="D191"/>
      <c r="E191"/>
      <c r="F191"/>
      <c r="G191"/>
      <c r="H191"/>
      <c r="I191"/>
      <c r="J191"/>
      <c r="K191"/>
      <c r="L191"/>
      <c r="M191"/>
    </row>
    <row r="192" spans="1:13" x14ac:dyDescent="0.25">
      <c r="A192"/>
      <c r="B192"/>
      <c r="C192"/>
      <c r="D192"/>
      <c r="E192"/>
      <c r="F192"/>
      <c r="G192"/>
      <c r="H192"/>
      <c r="I192"/>
      <c r="J192"/>
      <c r="K192"/>
      <c r="L192"/>
      <c r="M192"/>
    </row>
    <row r="193" spans="1:13" x14ac:dyDescent="0.25">
      <c r="A193"/>
      <c r="B193"/>
      <c r="C193"/>
      <c r="D193"/>
      <c r="E193"/>
      <c r="F193"/>
      <c r="G193"/>
      <c r="H193"/>
      <c r="I193"/>
      <c r="J193"/>
      <c r="K193"/>
      <c r="L193"/>
      <c r="M193"/>
    </row>
    <row r="194" spans="1:13" x14ac:dyDescent="0.25">
      <c r="A194"/>
      <c r="B194"/>
      <c r="C194"/>
      <c r="D194"/>
      <c r="E194"/>
      <c r="F194"/>
      <c r="G194"/>
      <c r="H194"/>
      <c r="I194"/>
      <c r="J194"/>
      <c r="K194"/>
      <c r="L194"/>
      <c r="M194"/>
    </row>
    <row r="195" spans="1:13" x14ac:dyDescent="0.25">
      <c r="A195"/>
      <c r="B195"/>
      <c r="C195"/>
      <c r="D195"/>
      <c r="E195"/>
      <c r="F195"/>
      <c r="G195"/>
      <c r="H195"/>
      <c r="I195"/>
      <c r="J195"/>
      <c r="K195"/>
      <c r="L195"/>
      <c r="M195"/>
    </row>
    <row r="196" spans="1:13" x14ac:dyDescent="0.25">
      <c r="A196"/>
      <c r="B196"/>
      <c r="C196"/>
      <c r="D196"/>
      <c r="E196"/>
      <c r="F196"/>
      <c r="G196"/>
      <c r="H196"/>
      <c r="I196"/>
      <c r="J196"/>
      <c r="K196"/>
      <c r="L196"/>
      <c r="M196"/>
    </row>
    <row r="197" spans="1:13" x14ac:dyDescent="0.25">
      <c r="A197"/>
      <c r="B197"/>
      <c r="C197"/>
      <c r="D197"/>
      <c r="E197"/>
      <c r="F197"/>
      <c r="G197"/>
      <c r="H197"/>
      <c r="I197"/>
      <c r="J197"/>
      <c r="K197"/>
      <c r="L197"/>
      <c r="M197"/>
    </row>
    <row r="198" spans="1:13" x14ac:dyDescent="0.25">
      <c r="A198"/>
      <c r="B198"/>
      <c r="C198"/>
      <c r="D198"/>
      <c r="E198"/>
      <c r="F198"/>
      <c r="G198"/>
      <c r="H198"/>
      <c r="I198"/>
      <c r="J198"/>
      <c r="K198"/>
      <c r="L198"/>
      <c r="M198"/>
    </row>
    <row r="199" spans="1:13" x14ac:dyDescent="0.25">
      <c r="A199"/>
      <c r="B199"/>
      <c r="C199"/>
      <c r="D199"/>
      <c r="E199"/>
      <c r="F199"/>
      <c r="G199"/>
      <c r="H199"/>
      <c r="I199"/>
      <c r="J199"/>
      <c r="K199"/>
      <c r="L199"/>
      <c r="M199"/>
    </row>
    <row r="200" spans="1:13" x14ac:dyDescent="0.25">
      <c r="A200"/>
      <c r="B200"/>
      <c r="C200"/>
      <c r="D200"/>
      <c r="E200"/>
      <c r="F200"/>
      <c r="G200"/>
      <c r="H200"/>
      <c r="I200"/>
      <c r="J200"/>
      <c r="K200"/>
      <c r="L200"/>
      <c r="M200"/>
    </row>
    <row r="201" spans="1:13" x14ac:dyDescent="0.25">
      <c r="A201"/>
      <c r="B201"/>
      <c r="C201"/>
      <c r="D201"/>
      <c r="E201"/>
      <c r="F201"/>
      <c r="G201"/>
      <c r="H201"/>
      <c r="I201"/>
      <c r="J201"/>
      <c r="K201"/>
      <c r="L201"/>
      <c r="M201"/>
    </row>
    <row r="202" spans="1:13" x14ac:dyDescent="0.25">
      <c r="A202"/>
      <c r="B202"/>
      <c r="C202"/>
      <c r="D202"/>
      <c r="E202"/>
      <c r="F202"/>
      <c r="G202"/>
      <c r="H202"/>
      <c r="I202"/>
      <c r="J202"/>
      <c r="K202"/>
      <c r="L202"/>
      <c r="M202"/>
    </row>
    <row r="203" spans="1:13" x14ac:dyDescent="0.25">
      <c r="A203"/>
      <c r="B203"/>
      <c r="C203"/>
      <c r="D203"/>
      <c r="E203"/>
      <c r="F203"/>
      <c r="G203"/>
      <c r="H203"/>
      <c r="I203"/>
      <c r="J203"/>
      <c r="K203"/>
      <c r="L203"/>
      <c r="M203"/>
    </row>
    <row r="204" spans="1:13" x14ac:dyDescent="0.25">
      <c r="A204"/>
      <c r="B204"/>
      <c r="C204"/>
      <c r="D204"/>
      <c r="E204"/>
      <c r="F204"/>
      <c r="G204"/>
      <c r="H204"/>
      <c r="I204"/>
      <c r="J204"/>
      <c r="K204"/>
      <c r="L204"/>
      <c r="M204"/>
    </row>
    <row r="205" spans="1:13" x14ac:dyDescent="0.25">
      <c r="A205"/>
      <c r="B205"/>
      <c r="C205"/>
      <c r="D205"/>
      <c r="E205"/>
      <c r="F205"/>
      <c r="G205"/>
      <c r="H205"/>
      <c r="I205"/>
      <c r="J205"/>
      <c r="K205"/>
      <c r="L205"/>
      <c r="M205"/>
    </row>
    <row r="206" spans="1:13" x14ac:dyDescent="0.25">
      <c r="A206"/>
      <c r="B206"/>
      <c r="C206"/>
      <c r="D206"/>
      <c r="E206"/>
      <c r="F206"/>
      <c r="G206"/>
      <c r="H206"/>
      <c r="I206"/>
      <c r="J206"/>
      <c r="K206"/>
      <c r="L206"/>
      <c r="M206"/>
    </row>
    <row r="207" spans="1:13" x14ac:dyDescent="0.25">
      <c r="A207"/>
      <c r="B207"/>
      <c r="C207"/>
      <c r="D207"/>
      <c r="E207"/>
      <c r="F207"/>
      <c r="G207"/>
      <c r="H207"/>
      <c r="I207"/>
      <c r="J207"/>
      <c r="K207"/>
      <c r="L207"/>
      <c r="M207"/>
    </row>
    <row r="208" spans="1:13" x14ac:dyDescent="0.25">
      <c r="A208"/>
      <c r="B208"/>
      <c r="C208"/>
      <c r="D208"/>
      <c r="E208"/>
      <c r="F208"/>
      <c r="G208"/>
      <c r="H208"/>
      <c r="I208"/>
      <c r="J208"/>
      <c r="K208"/>
      <c r="L208"/>
      <c r="M208"/>
    </row>
    <row r="209" spans="1:13" x14ac:dyDescent="0.25">
      <c r="A209"/>
      <c r="B209"/>
      <c r="C209"/>
      <c r="D209"/>
      <c r="E209"/>
      <c r="F209"/>
      <c r="G209"/>
      <c r="H209"/>
      <c r="I209"/>
      <c r="J209"/>
      <c r="K209"/>
      <c r="L209"/>
      <c r="M209"/>
    </row>
    <row r="210" spans="1:13" x14ac:dyDescent="0.25">
      <c r="A210"/>
      <c r="B210"/>
      <c r="C210"/>
      <c r="D210"/>
      <c r="E210"/>
      <c r="F210"/>
      <c r="G210"/>
      <c r="H210"/>
      <c r="I210"/>
      <c r="J210"/>
      <c r="K210"/>
      <c r="L210"/>
      <c r="M210"/>
    </row>
    <row r="211" spans="1:13" x14ac:dyDescent="0.25">
      <c r="A211"/>
      <c r="B211"/>
      <c r="C211"/>
      <c r="D211"/>
      <c r="E211"/>
      <c r="F211"/>
      <c r="G211"/>
      <c r="H211"/>
      <c r="I211"/>
      <c r="J211"/>
      <c r="K211"/>
      <c r="L211"/>
      <c r="M211"/>
    </row>
    <row r="212" spans="1:13" x14ac:dyDescent="0.25">
      <c r="A212"/>
      <c r="B212"/>
      <c r="C212"/>
      <c r="D212"/>
      <c r="E212"/>
      <c r="F212"/>
      <c r="G212"/>
      <c r="H212"/>
      <c r="I212"/>
      <c r="J212"/>
      <c r="K212"/>
      <c r="L212"/>
      <c r="M212"/>
    </row>
    <row r="213" spans="1:13" x14ac:dyDescent="0.25">
      <c r="A213"/>
      <c r="B213"/>
      <c r="C213"/>
      <c r="D213"/>
      <c r="E213"/>
      <c r="F213"/>
      <c r="G213"/>
      <c r="H213"/>
      <c r="I213"/>
      <c r="J213"/>
      <c r="K213"/>
      <c r="L213"/>
      <c r="M213"/>
    </row>
    <row r="214" spans="1:13" x14ac:dyDescent="0.25">
      <c r="A214"/>
      <c r="B214"/>
      <c r="C214"/>
      <c r="D214"/>
      <c r="E214"/>
      <c r="F214"/>
      <c r="G214"/>
      <c r="H214"/>
      <c r="I214"/>
      <c r="J214"/>
      <c r="K214"/>
      <c r="L214"/>
      <c r="M214"/>
    </row>
    <row r="215" spans="1:13" x14ac:dyDescent="0.25">
      <c r="A215"/>
      <c r="B215"/>
      <c r="C215"/>
      <c r="D215"/>
      <c r="E215"/>
      <c r="F215"/>
      <c r="G215"/>
      <c r="H215"/>
      <c r="I215"/>
      <c r="J215"/>
      <c r="K215"/>
      <c r="L215"/>
      <c r="M215"/>
    </row>
    <row r="216" spans="1:13" x14ac:dyDescent="0.25">
      <c r="A216"/>
      <c r="B216"/>
      <c r="C216"/>
      <c r="D216"/>
      <c r="E216"/>
      <c r="F216"/>
      <c r="G216"/>
      <c r="H216"/>
      <c r="I216"/>
      <c r="J216"/>
      <c r="K216"/>
      <c r="L216"/>
      <c r="M216"/>
    </row>
    <row r="217" spans="1:13" x14ac:dyDescent="0.25">
      <c r="A217"/>
      <c r="B217"/>
      <c r="C217"/>
      <c r="D217"/>
      <c r="E217"/>
      <c r="F217"/>
      <c r="G217"/>
      <c r="H217"/>
      <c r="I217"/>
      <c r="J217"/>
      <c r="K217"/>
      <c r="L217"/>
      <c r="M217"/>
    </row>
    <row r="218" spans="1:13" x14ac:dyDescent="0.25">
      <c r="A218"/>
      <c r="B218"/>
      <c r="C218"/>
      <c r="D218"/>
      <c r="E218"/>
      <c r="F218"/>
      <c r="G218"/>
      <c r="H218"/>
      <c r="I218"/>
      <c r="J218"/>
      <c r="K218"/>
      <c r="L218"/>
      <c r="M218"/>
    </row>
    <row r="219" spans="1:13" x14ac:dyDescent="0.25">
      <c r="A219"/>
      <c r="B219"/>
      <c r="C219"/>
      <c r="D219"/>
      <c r="E219"/>
      <c r="F219"/>
      <c r="G219"/>
      <c r="H219"/>
      <c r="I219"/>
      <c r="J219"/>
      <c r="K219"/>
      <c r="L219"/>
      <c r="M219"/>
    </row>
    <row r="220" spans="1:13" x14ac:dyDescent="0.25">
      <c r="A220"/>
      <c r="B220"/>
      <c r="C220"/>
      <c r="D220"/>
      <c r="E220"/>
      <c r="F220"/>
      <c r="G220"/>
      <c r="H220"/>
      <c r="I220"/>
      <c r="J220"/>
      <c r="K220"/>
      <c r="L220"/>
      <c r="M220"/>
    </row>
    <row r="221" spans="1:13" x14ac:dyDescent="0.25">
      <c r="A221"/>
      <c r="B221"/>
      <c r="C221"/>
      <c r="D221"/>
      <c r="E221"/>
      <c r="F221"/>
      <c r="G221"/>
      <c r="H221"/>
      <c r="I221"/>
      <c r="J221"/>
      <c r="K221"/>
      <c r="L221"/>
      <c r="M221"/>
    </row>
    <row r="222" spans="1:13" x14ac:dyDescent="0.25">
      <c r="A222"/>
      <c r="B222"/>
      <c r="C222"/>
      <c r="D222"/>
      <c r="E222"/>
      <c r="F222"/>
      <c r="G222"/>
      <c r="H222"/>
      <c r="I222"/>
      <c r="J222"/>
      <c r="K222"/>
      <c r="L222"/>
      <c r="M222"/>
    </row>
    <row r="223" spans="1:13" x14ac:dyDescent="0.25">
      <c r="A223"/>
      <c r="B223"/>
      <c r="C223"/>
      <c r="D223"/>
      <c r="E223"/>
      <c r="F223"/>
      <c r="G223"/>
      <c r="H223"/>
      <c r="I223"/>
      <c r="J223"/>
      <c r="K223"/>
      <c r="L223"/>
      <c r="M223"/>
    </row>
    <row r="224" spans="1:13" x14ac:dyDescent="0.25">
      <c r="A224"/>
      <c r="B224"/>
      <c r="C224"/>
      <c r="D224"/>
      <c r="E224"/>
      <c r="F224"/>
      <c r="G224"/>
      <c r="H224"/>
      <c r="I224"/>
      <c r="J224"/>
      <c r="K224"/>
      <c r="L224"/>
      <c r="M224"/>
    </row>
    <row r="225" spans="1:13" x14ac:dyDescent="0.25">
      <c r="A225"/>
      <c r="B225"/>
      <c r="C225"/>
      <c r="D225"/>
      <c r="E225"/>
      <c r="F225"/>
      <c r="G225"/>
      <c r="H225"/>
      <c r="I225"/>
      <c r="J225"/>
      <c r="K225"/>
      <c r="L225"/>
      <c r="M225"/>
    </row>
    <row r="226" spans="1:13" x14ac:dyDescent="0.25">
      <c r="A226"/>
      <c r="B226"/>
      <c r="C226"/>
      <c r="D226"/>
      <c r="E226"/>
      <c r="F226"/>
      <c r="G226"/>
      <c r="H226"/>
      <c r="I226"/>
      <c r="J226"/>
      <c r="K226"/>
      <c r="L226"/>
      <c r="M226"/>
    </row>
    <row r="227" spans="1:13" x14ac:dyDescent="0.25">
      <c r="A227"/>
      <c r="B227"/>
      <c r="C227"/>
      <c r="D227"/>
      <c r="E227"/>
      <c r="F227"/>
      <c r="G227"/>
      <c r="H227"/>
      <c r="I227"/>
      <c r="J227"/>
      <c r="K227"/>
      <c r="L227"/>
      <c r="M227"/>
    </row>
    <row r="228" spans="1:13" x14ac:dyDescent="0.25">
      <c r="A228"/>
      <c r="B228"/>
      <c r="C228"/>
      <c r="D228"/>
      <c r="E228"/>
      <c r="F228"/>
      <c r="G228"/>
      <c r="H228"/>
      <c r="I228"/>
      <c r="J228"/>
      <c r="K228"/>
      <c r="L228"/>
      <c r="M228"/>
    </row>
    <row r="229" spans="1:13" x14ac:dyDescent="0.25">
      <c r="A229"/>
      <c r="B229"/>
      <c r="C229"/>
      <c r="D229"/>
      <c r="E229"/>
      <c r="F229"/>
      <c r="G229"/>
      <c r="H229"/>
      <c r="I229"/>
      <c r="J229"/>
      <c r="K229"/>
      <c r="L229"/>
      <c r="M229"/>
    </row>
    <row r="230" spans="1:13" x14ac:dyDescent="0.25">
      <c r="A230"/>
      <c r="B230"/>
      <c r="C230"/>
      <c r="D230"/>
      <c r="E230"/>
      <c r="F230"/>
      <c r="G230"/>
      <c r="H230"/>
      <c r="I230"/>
      <c r="J230"/>
      <c r="K230"/>
      <c r="L230"/>
      <c r="M230"/>
    </row>
    <row r="231" spans="1:13" x14ac:dyDescent="0.25">
      <c r="A231"/>
      <c r="B231"/>
      <c r="C231"/>
      <c r="D231"/>
      <c r="E231"/>
      <c r="F231"/>
      <c r="G231"/>
      <c r="H231"/>
      <c r="I231"/>
      <c r="J231"/>
      <c r="K231"/>
      <c r="L231"/>
      <c r="M231"/>
    </row>
    <row r="232" spans="1:13" x14ac:dyDescent="0.25">
      <c r="A232"/>
      <c r="B232"/>
      <c r="C232"/>
      <c r="D232"/>
      <c r="E232"/>
      <c r="F232"/>
      <c r="G232"/>
      <c r="H232"/>
      <c r="I232"/>
      <c r="J232"/>
      <c r="K232"/>
      <c r="L232"/>
      <c r="M232"/>
    </row>
    <row r="233" spans="1:13" x14ac:dyDescent="0.25">
      <c r="A233"/>
      <c r="B233"/>
      <c r="C233"/>
      <c r="D233"/>
      <c r="E233"/>
      <c r="F233"/>
      <c r="G233"/>
      <c r="H233"/>
      <c r="I233"/>
      <c r="J233"/>
      <c r="K233"/>
      <c r="L233"/>
      <c r="M233"/>
    </row>
    <row r="234" spans="1:13" x14ac:dyDescent="0.25">
      <c r="A234"/>
      <c r="B234"/>
      <c r="C234"/>
      <c r="D234"/>
      <c r="E234"/>
      <c r="F234"/>
      <c r="G234"/>
      <c r="H234"/>
      <c r="I234"/>
      <c r="J234"/>
      <c r="K234"/>
      <c r="L234"/>
      <c r="M234"/>
    </row>
    <row r="235" spans="1:13" x14ac:dyDescent="0.25">
      <c r="A235"/>
      <c r="B235"/>
      <c r="C235"/>
      <c r="D235"/>
      <c r="E235"/>
      <c r="F235"/>
      <c r="G235"/>
      <c r="H235"/>
      <c r="I235"/>
      <c r="J235"/>
      <c r="K235"/>
      <c r="L235"/>
      <c r="M235"/>
    </row>
    <row r="236" spans="1:13" x14ac:dyDescent="0.25">
      <c r="A236"/>
      <c r="B236"/>
      <c r="C236"/>
      <c r="D236"/>
      <c r="E236"/>
      <c r="F236"/>
      <c r="G236"/>
      <c r="H236"/>
      <c r="I236"/>
      <c r="J236"/>
      <c r="K236"/>
      <c r="L236"/>
      <c r="M236"/>
    </row>
    <row r="237" spans="1:13" x14ac:dyDescent="0.25">
      <c r="A237"/>
      <c r="B237"/>
      <c r="C237"/>
      <c r="D237"/>
      <c r="E237"/>
      <c r="F237"/>
      <c r="G237"/>
      <c r="H237"/>
      <c r="I237"/>
      <c r="J237"/>
      <c r="K237"/>
      <c r="L237"/>
      <c r="M237"/>
    </row>
    <row r="238" spans="1:13" x14ac:dyDescent="0.25">
      <c r="A238"/>
      <c r="B238"/>
      <c r="C238"/>
      <c r="D238"/>
      <c r="E238"/>
      <c r="F238"/>
      <c r="G238"/>
      <c r="H238"/>
      <c r="I238"/>
      <c r="J238"/>
      <c r="K238"/>
      <c r="L238"/>
      <c r="M238"/>
    </row>
    <row r="239" spans="1:13" x14ac:dyDescent="0.25">
      <c r="A239"/>
      <c r="B239"/>
      <c r="C239"/>
      <c r="D239"/>
      <c r="E239"/>
      <c r="F239"/>
      <c r="G239"/>
      <c r="H239"/>
      <c r="I239"/>
      <c r="J239"/>
      <c r="K239"/>
      <c r="L239"/>
      <c r="M239"/>
    </row>
    <row r="240" spans="1:13" x14ac:dyDescent="0.25">
      <c r="A240"/>
      <c r="B240"/>
      <c r="C240"/>
      <c r="D240"/>
      <c r="E240"/>
      <c r="F240"/>
      <c r="G240"/>
      <c r="H240"/>
      <c r="I240"/>
      <c r="J240"/>
      <c r="K240"/>
      <c r="L240"/>
      <c r="M240"/>
    </row>
    <row r="241" spans="1:13" x14ac:dyDescent="0.25">
      <c r="A241"/>
      <c r="B241"/>
      <c r="C241"/>
      <c r="D241"/>
      <c r="E241"/>
      <c r="F241"/>
      <c r="G241"/>
      <c r="H241"/>
      <c r="I241"/>
      <c r="J241"/>
      <c r="K241"/>
      <c r="L241"/>
      <c r="M241"/>
    </row>
    <row r="242" spans="1:13" x14ac:dyDescent="0.25">
      <c r="A242"/>
      <c r="B242"/>
      <c r="C242"/>
      <c r="D242"/>
      <c r="E242"/>
      <c r="F242"/>
      <c r="G242"/>
      <c r="H242"/>
      <c r="I242"/>
      <c r="J242"/>
      <c r="K242"/>
      <c r="L242"/>
      <c r="M242"/>
    </row>
    <row r="243" spans="1:13" x14ac:dyDescent="0.25">
      <c r="A243"/>
      <c r="B243"/>
      <c r="C243"/>
      <c r="D243"/>
      <c r="E243"/>
      <c r="F243"/>
      <c r="G243"/>
      <c r="H243"/>
      <c r="I243"/>
      <c r="J243"/>
      <c r="K243"/>
      <c r="L243"/>
      <c r="M243"/>
    </row>
    <row r="244" spans="1:13" x14ac:dyDescent="0.25">
      <c r="A244"/>
      <c r="B244"/>
      <c r="C244"/>
      <c r="D244"/>
      <c r="E244"/>
      <c r="F244"/>
      <c r="G244"/>
      <c r="H244"/>
      <c r="I244"/>
      <c r="J244"/>
      <c r="K244"/>
      <c r="L244"/>
      <c r="M244"/>
    </row>
    <row r="245" spans="1:13" x14ac:dyDescent="0.25">
      <c r="A245"/>
      <c r="B245"/>
      <c r="C245"/>
      <c r="D245"/>
      <c r="E245"/>
      <c r="F245"/>
      <c r="G245"/>
      <c r="H245"/>
      <c r="I245"/>
      <c r="J245"/>
      <c r="K245"/>
      <c r="L245"/>
      <c r="M245"/>
    </row>
    <row r="246" spans="1:13" x14ac:dyDescent="0.25">
      <c r="A246"/>
      <c r="B246"/>
      <c r="C246"/>
      <c r="D246"/>
      <c r="E246"/>
      <c r="F246"/>
      <c r="G246"/>
      <c r="H246"/>
      <c r="I246"/>
      <c r="J246"/>
      <c r="K246"/>
      <c r="L246"/>
      <c r="M246"/>
    </row>
    <row r="247" spans="1:13" x14ac:dyDescent="0.25">
      <c r="A247"/>
      <c r="B247"/>
      <c r="C247"/>
      <c r="D247"/>
      <c r="E247"/>
      <c r="F247"/>
      <c r="G247"/>
      <c r="H247"/>
      <c r="I247"/>
      <c r="J247"/>
      <c r="K247"/>
      <c r="L247"/>
      <c r="M247"/>
    </row>
    <row r="248" spans="1:13" x14ac:dyDescent="0.25">
      <c r="A248"/>
      <c r="B248"/>
      <c r="C248"/>
      <c r="D248"/>
      <c r="E248"/>
      <c r="F248"/>
      <c r="G248"/>
      <c r="H248"/>
      <c r="I248"/>
      <c r="J248"/>
      <c r="K248"/>
      <c r="L248"/>
      <c r="M248"/>
    </row>
    <row r="249" spans="1:13" x14ac:dyDescent="0.25">
      <c r="A249"/>
      <c r="B249"/>
      <c r="C249"/>
      <c r="D249"/>
      <c r="E249"/>
      <c r="F249"/>
      <c r="G249"/>
      <c r="H249"/>
      <c r="I249"/>
      <c r="J249"/>
      <c r="K249"/>
      <c r="L249"/>
      <c r="M249"/>
    </row>
    <row r="250" spans="1:13" x14ac:dyDescent="0.25">
      <c r="A250"/>
      <c r="B250"/>
      <c r="C250"/>
      <c r="D250"/>
      <c r="E250"/>
      <c r="F250"/>
      <c r="G250"/>
      <c r="H250"/>
      <c r="I250"/>
      <c r="J250"/>
      <c r="K250"/>
      <c r="L250"/>
      <c r="M250"/>
    </row>
    <row r="251" spans="1:13" x14ac:dyDescent="0.25">
      <c r="A251"/>
      <c r="B251"/>
      <c r="C251"/>
      <c r="D251"/>
      <c r="E251"/>
      <c r="F251"/>
      <c r="G251"/>
      <c r="H251"/>
      <c r="I251"/>
      <c r="J251"/>
      <c r="K251"/>
      <c r="L251"/>
      <c r="M251"/>
    </row>
    <row r="252" spans="1:13" x14ac:dyDescent="0.25">
      <c r="A252"/>
      <c r="B252"/>
      <c r="C252"/>
      <c r="D252"/>
      <c r="E252"/>
      <c r="F252"/>
      <c r="G252"/>
      <c r="H252"/>
      <c r="I252"/>
      <c r="J252"/>
      <c r="K252"/>
      <c r="L252"/>
      <c r="M252"/>
    </row>
    <row r="253" spans="1:13" x14ac:dyDescent="0.25">
      <c r="A253"/>
      <c r="B253"/>
      <c r="C253"/>
      <c r="D253"/>
      <c r="E253"/>
      <c r="F253"/>
      <c r="G253"/>
      <c r="H253"/>
      <c r="I253"/>
      <c r="J253"/>
      <c r="K253"/>
      <c r="L253"/>
      <c r="M253"/>
    </row>
    <row r="254" spans="1:13" x14ac:dyDescent="0.25">
      <c r="A254"/>
      <c r="B254"/>
      <c r="C254"/>
      <c r="D254"/>
      <c r="E254"/>
      <c r="F254"/>
      <c r="G254"/>
      <c r="H254"/>
      <c r="I254"/>
      <c r="J254"/>
      <c r="K254"/>
      <c r="L254"/>
      <c r="M254"/>
    </row>
    <row r="255" spans="1:13" x14ac:dyDescent="0.25">
      <c r="A255"/>
      <c r="B255"/>
      <c r="C255"/>
      <c r="D255"/>
      <c r="E255"/>
      <c r="F255"/>
      <c r="G255"/>
      <c r="H255"/>
      <c r="I255"/>
      <c r="J255"/>
      <c r="K255"/>
      <c r="L255"/>
      <c r="M255"/>
    </row>
    <row r="256" spans="1:13" x14ac:dyDescent="0.25">
      <c r="A256"/>
      <c r="B256"/>
      <c r="C256"/>
      <c r="D256"/>
      <c r="E256"/>
      <c r="F256"/>
      <c r="G256"/>
      <c r="H256"/>
      <c r="I256"/>
      <c r="J256"/>
      <c r="K256"/>
      <c r="L256"/>
      <c r="M256"/>
    </row>
    <row r="257" spans="1:13" x14ac:dyDescent="0.25">
      <c r="A257"/>
      <c r="B257"/>
      <c r="C257"/>
      <c r="D257"/>
      <c r="E257"/>
      <c r="F257"/>
      <c r="G257"/>
      <c r="H257"/>
      <c r="I257"/>
      <c r="J257"/>
      <c r="K257"/>
      <c r="L257"/>
      <c r="M257"/>
    </row>
    <row r="258" spans="1:13" x14ac:dyDescent="0.25">
      <c r="A258"/>
      <c r="B258"/>
      <c r="C258"/>
      <c r="D258"/>
      <c r="E258"/>
      <c r="F258"/>
      <c r="G258"/>
      <c r="H258"/>
      <c r="I258"/>
      <c r="J258"/>
      <c r="K258"/>
      <c r="L258"/>
      <c r="M258"/>
    </row>
    <row r="259" spans="1:13" x14ac:dyDescent="0.25">
      <c r="A259"/>
      <c r="B259"/>
      <c r="C259"/>
      <c r="D259"/>
      <c r="E259"/>
      <c r="F259"/>
      <c r="G259"/>
      <c r="H259"/>
      <c r="I259"/>
      <c r="J259"/>
      <c r="K259"/>
      <c r="L259"/>
      <c r="M259"/>
    </row>
    <row r="260" spans="1:13" x14ac:dyDescent="0.25">
      <c r="A260"/>
      <c r="B260"/>
      <c r="C260"/>
      <c r="D260"/>
      <c r="E260"/>
      <c r="F260"/>
      <c r="G260"/>
      <c r="H260"/>
      <c r="I260"/>
      <c r="J260"/>
      <c r="K260"/>
      <c r="L260"/>
      <c r="M260"/>
    </row>
    <row r="261" spans="1:13" x14ac:dyDescent="0.25">
      <c r="A261"/>
      <c r="B261"/>
      <c r="C261"/>
      <c r="D261"/>
      <c r="E261"/>
      <c r="F261"/>
      <c r="G261"/>
      <c r="H261"/>
      <c r="I261"/>
      <c r="J261"/>
      <c r="K261"/>
      <c r="L261"/>
      <c r="M261"/>
    </row>
    <row r="262" spans="1:13" x14ac:dyDescent="0.25">
      <c r="A262"/>
      <c r="B262"/>
      <c r="C262"/>
      <c r="D262"/>
      <c r="E262"/>
      <c r="F262"/>
      <c r="G262"/>
      <c r="H262"/>
      <c r="I262"/>
      <c r="J262"/>
      <c r="K262"/>
      <c r="L262"/>
      <c r="M262"/>
    </row>
    <row r="263" spans="1:13" x14ac:dyDescent="0.25">
      <c r="A263"/>
      <c r="B263"/>
      <c r="C263"/>
      <c r="D263"/>
      <c r="E263"/>
      <c r="F263"/>
      <c r="G263"/>
      <c r="H263"/>
      <c r="I263"/>
      <c r="J263"/>
      <c r="K263"/>
      <c r="L263"/>
      <c r="M263"/>
    </row>
    <row r="264" spans="1:13" x14ac:dyDescent="0.25">
      <c r="A264"/>
      <c r="B264"/>
      <c r="C264"/>
      <c r="D264"/>
      <c r="E264"/>
      <c r="F264"/>
      <c r="G264"/>
      <c r="H264"/>
      <c r="I264"/>
      <c r="J264"/>
      <c r="K264"/>
      <c r="L264"/>
      <c r="M264"/>
    </row>
    <row r="265" spans="1:13" x14ac:dyDescent="0.25">
      <c r="A265"/>
      <c r="B265"/>
      <c r="C265"/>
      <c r="D265"/>
      <c r="E265"/>
      <c r="F265"/>
      <c r="G265"/>
      <c r="H265"/>
      <c r="I265"/>
      <c r="J265"/>
      <c r="K265"/>
      <c r="L265"/>
      <c r="M265"/>
    </row>
    <row r="266" spans="1:13" x14ac:dyDescent="0.25">
      <c r="A266"/>
      <c r="B266"/>
      <c r="C266"/>
      <c r="D266"/>
      <c r="E266"/>
      <c r="F266"/>
      <c r="G266"/>
      <c r="H266"/>
      <c r="I266"/>
      <c r="J266"/>
      <c r="K266"/>
      <c r="L266"/>
      <c r="M266"/>
    </row>
    <row r="267" spans="1:13" x14ac:dyDescent="0.25">
      <c r="A267"/>
      <c r="B267"/>
      <c r="C267"/>
      <c r="D267"/>
      <c r="E267"/>
      <c r="F267"/>
      <c r="G267"/>
      <c r="H267"/>
      <c r="I267"/>
      <c r="J267"/>
      <c r="K267"/>
      <c r="L267"/>
      <c r="M267"/>
    </row>
    <row r="268" spans="1:13" x14ac:dyDescent="0.25">
      <c r="A268"/>
      <c r="B268"/>
      <c r="C268"/>
      <c r="D268"/>
      <c r="E268"/>
      <c r="F268"/>
      <c r="G268"/>
      <c r="H268"/>
      <c r="I268"/>
      <c r="J268"/>
      <c r="K268"/>
      <c r="L268"/>
      <c r="M268"/>
    </row>
    <row r="269" spans="1:13" x14ac:dyDescent="0.25">
      <c r="A269"/>
      <c r="B269"/>
      <c r="C269"/>
      <c r="D269"/>
      <c r="E269"/>
      <c r="F269"/>
      <c r="G269"/>
      <c r="H269"/>
      <c r="I269"/>
      <c r="J269"/>
      <c r="K269"/>
      <c r="L269"/>
      <c r="M269"/>
    </row>
    <row r="270" spans="1:13" x14ac:dyDescent="0.25">
      <c r="A270"/>
      <c r="B270"/>
      <c r="C270"/>
      <c r="D270"/>
      <c r="E270"/>
      <c r="F270"/>
      <c r="G270"/>
      <c r="H270"/>
      <c r="I270"/>
      <c r="J270"/>
      <c r="K270"/>
      <c r="L270"/>
      <c r="M270"/>
    </row>
    <row r="271" spans="1:13" x14ac:dyDescent="0.25">
      <c r="A271"/>
      <c r="B271"/>
      <c r="C271"/>
      <c r="D271"/>
      <c r="E271"/>
      <c r="F271"/>
      <c r="G271"/>
      <c r="H271"/>
      <c r="I271"/>
      <c r="J271"/>
      <c r="K271"/>
      <c r="L271"/>
      <c r="M271"/>
    </row>
    <row r="272" spans="1:13" x14ac:dyDescent="0.25">
      <c r="A272"/>
      <c r="B272"/>
      <c r="C272"/>
      <c r="D272"/>
      <c r="E272"/>
      <c r="F272"/>
      <c r="G272"/>
      <c r="H272"/>
      <c r="I272"/>
      <c r="J272"/>
      <c r="K272"/>
      <c r="L272"/>
      <c r="M272"/>
    </row>
    <row r="273" spans="1:13" x14ac:dyDescent="0.25">
      <c r="A273"/>
      <c r="B273"/>
      <c r="C273"/>
      <c r="D273"/>
      <c r="E273"/>
      <c r="F273"/>
      <c r="G273"/>
      <c r="H273"/>
      <c r="I273"/>
      <c r="J273"/>
      <c r="K273"/>
      <c r="L273"/>
      <c r="M273"/>
    </row>
    <row r="274" spans="1:13" x14ac:dyDescent="0.25">
      <c r="A274"/>
      <c r="B274"/>
      <c r="C274"/>
      <c r="D274"/>
      <c r="E274"/>
      <c r="F274"/>
      <c r="G274"/>
      <c r="H274"/>
      <c r="I274"/>
      <c r="J274"/>
      <c r="K274"/>
      <c r="L274"/>
      <c r="M274"/>
    </row>
    <row r="275" spans="1:13" x14ac:dyDescent="0.25">
      <c r="A275"/>
      <c r="B275"/>
      <c r="C275"/>
      <c r="D275"/>
      <c r="E275"/>
      <c r="F275"/>
      <c r="G275"/>
      <c r="H275"/>
      <c r="I275"/>
      <c r="J275"/>
      <c r="K275"/>
      <c r="L275"/>
      <c r="M275"/>
    </row>
    <row r="276" spans="1:13" x14ac:dyDescent="0.25">
      <c r="A276"/>
      <c r="B276"/>
      <c r="C276"/>
      <c r="D276"/>
      <c r="E276"/>
      <c r="F276"/>
      <c r="G276"/>
      <c r="H276"/>
      <c r="I276"/>
      <c r="J276"/>
      <c r="K276"/>
      <c r="L276"/>
      <c r="M276"/>
    </row>
    <row r="277" spans="1:13" x14ac:dyDescent="0.25">
      <c r="A277"/>
      <c r="B277"/>
      <c r="C277"/>
      <c r="D277"/>
      <c r="E277"/>
      <c r="F277"/>
      <c r="G277"/>
      <c r="H277"/>
      <c r="I277"/>
      <c r="J277"/>
      <c r="K277"/>
      <c r="L277"/>
      <c r="M277"/>
    </row>
    <row r="278" spans="1:13" x14ac:dyDescent="0.25">
      <c r="A278"/>
      <c r="B278"/>
      <c r="C278"/>
      <c r="D278"/>
      <c r="E278"/>
      <c r="F278"/>
      <c r="G278"/>
      <c r="H278"/>
      <c r="I278"/>
      <c r="J278"/>
      <c r="K278"/>
      <c r="L278"/>
      <c r="M278"/>
    </row>
    <row r="279" spans="1:13" x14ac:dyDescent="0.25">
      <c r="A279"/>
      <c r="B279"/>
      <c r="C279"/>
      <c r="D279"/>
      <c r="E279"/>
      <c r="F279"/>
      <c r="G279"/>
      <c r="H279"/>
      <c r="I279"/>
      <c r="J279"/>
      <c r="K279"/>
      <c r="L279"/>
      <c r="M279"/>
    </row>
    <row r="280" spans="1:13" x14ac:dyDescent="0.25">
      <c r="A280"/>
      <c r="B280"/>
      <c r="C280"/>
      <c r="D280"/>
      <c r="E280"/>
      <c r="F280"/>
      <c r="G280"/>
      <c r="H280"/>
      <c r="I280"/>
      <c r="J280"/>
      <c r="K280"/>
      <c r="L280"/>
      <c r="M280"/>
    </row>
    <row r="281" spans="1:13" x14ac:dyDescent="0.25">
      <c r="A281"/>
      <c r="B281"/>
      <c r="C281"/>
      <c r="D281"/>
      <c r="E281"/>
      <c r="F281"/>
      <c r="G281"/>
      <c r="H281"/>
      <c r="I281"/>
      <c r="J281"/>
      <c r="K281"/>
      <c r="L281"/>
      <c r="M281"/>
    </row>
    <row r="282" spans="1:13" x14ac:dyDescent="0.25">
      <c r="A282"/>
      <c r="B282"/>
      <c r="C282"/>
      <c r="D282"/>
      <c r="E282"/>
      <c r="F282"/>
      <c r="G282"/>
      <c r="H282"/>
      <c r="I282"/>
      <c r="J282"/>
      <c r="K282"/>
      <c r="L282"/>
      <c r="M282"/>
    </row>
    <row r="283" spans="1:13" x14ac:dyDescent="0.25">
      <c r="A283"/>
      <c r="B283"/>
      <c r="C283"/>
      <c r="D283"/>
      <c r="E283"/>
      <c r="F283"/>
      <c r="G283"/>
      <c r="H283"/>
      <c r="I283"/>
      <c r="J283"/>
      <c r="K283"/>
      <c r="L283"/>
      <c r="M283"/>
    </row>
    <row r="284" spans="1:13" x14ac:dyDescent="0.25">
      <c r="A284"/>
      <c r="B284"/>
      <c r="C284"/>
      <c r="D284"/>
      <c r="E284"/>
      <c r="F284"/>
      <c r="G284"/>
      <c r="H284"/>
      <c r="I284"/>
      <c r="J284"/>
      <c r="K284"/>
      <c r="L284"/>
      <c r="M284"/>
    </row>
    <row r="285" spans="1:13" x14ac:dyDescent="0.25">
      <c r="A285"/>
      <c r="B285"/>
      <c r="C285"/>
      <c r="D285"/>
      <c r="E285"/>
      <c r="F285"/>
      <c r="G285"/>
      <c r="H285"/>
      <c r="I285"/>
      <c r="J285"/>
      <c r="K285"/>
      <c r="L285"/>
      <c r="M285"/>
    </row>
    <row r="286" spans="1:13" x14ac:dyDescent="0.25">
      <c r="A286"/>
      <c r="B286"/>
      <c r="C286"/>
      <c r="D286"/>
      <c r="E286"/>
      <c r="F286"/>
      <c r="G286"/>
      <c r="H286"/>
      <c r="I286"/>
      <c r="J286"/>
      <c r="K286"/>
      <c r="L286"/>
      <c r="M286"/>
    </row>
    <row r="287" spans="1:13" x14ac:dyDescent="0.25">
      <c r="A287"/>
      <c r="B287"/>
      <c r="C287"/>
      <c r="D287"/>
      <c r="E287"/>
      <c r="F287"/>
      <c r="G287"/>
      <c r="H287"/>
      <c r="I287"/>
      <c r="J287"/>
      <c r="K287"/>
      <c r="L287"/>
      <c r="M287"/>
    </row>
    <row r="288" spans="1:13" x14ac:dyDescent="0.25">
      <c r="A288"/>
      <c r="B288"/>
      <c r="C288"/>
      <c r="D288"/>
      <c r="E288"/>
      <c r="F288"/>
      <c r="G288"/>
      <c r="H288"/>
      <c r="I288"/>
      <c r="J288"/>
      <c r="K288"/>
      <c r="L288"/>
      <c r="M288"/>
    </row>
    <row r="289" spans="1:13" x14ac:dyDescent="0.25">
      <c r="A289"/>
      <c r="B289"/>
      <c r="C289"/>
      <c r="D289"/>
      <c r="E289"/>
      <c r="F289"/>
      <c r="G289"/>
      <c r="H289"/>
      <c r="I289"/>
      <c r="J289"/>
      <c r="K289"/>
      <c r="L289"/>
      <c r="M289"/>
    </row>
    <row r="290" spans="1:13" x14ac:dyDescent="0.25">
      <c r="A290"/>
      <c r="B290"/>
      <c r="C290"/>
      <c r="D290"/>
      <c r="E290"/>
      <c r="F290"/>
      <c r="G290"/>
      <c r="H290"/>
      <c r="I290"/>
      <c r="J290"/>
      <c r="K290"/>
      <c r="L290"/>
      <c r="M290"/>
    </row>
    <row r="291" spans="1:13" x14ac:dyDescent="0.25">
      <c r="A291"/>
      <c r="B291"/>
      <c r="C291"/>
      <c r="D291"/>
      <c r="E291"/>
      <c r="F291"/>
      <c r="G291"/>
      <c r="H291"/>
      <c r="I291"/>
      <c r="J291"/>
      <c r="K291"/>
      <c r="L291"/>
      <c r="M291"/>
    </row>
    <row r="292" spans="1:13" x14ac:dyDescent="0.25">
      <c r="A292"/>
      <c r="B292"/>
      <c r="C292"/>
      <c r="D292"/>
      <c r="E292"/>
      <c r="F292"/>
      <c r="G292"/>
      <c r="H292"/>
      <c r="I292"/>
      <c r="J292"/>
      <c r="K292"/>
      <c r="L292"/>
      <c r="M292"/>
    </row>
    <row r="293" spans="1:13" x14ac:dyDescent="0.25">
      <c r="A293"/>
      <c r="B293"/>
      <c r="C293"/>
      <c r="D293"/>
      <c r="E293"/>
      <c r="F293"/>
      <c r="G293"/>
      <c r="H293"/>
      <c r="I293"/>
      <c r="J293"/>
      <c r="K293"/>
      <c r="L293"/>
      <c r="M293"/>
    </row>
    <row r="294" spans="1:13" x14ac:dyDescent="0.25">
      <c r="A294"/>
      <c r="B294"/>
      <c r="C294"/>
      <c r="D294"/>
      <c r="E294"/>
      <c r="F294"/>
      <c r="G294"/>
      <c r="H294"/>
      <c r="I294"/>
      <c r="J294"/>
      <c r="K294"/>
      <c r="L294"/>
      <c r="M294"/>
    </row>
    <row r="295" spans="1:13" x14ac:dyDescent="0.25">
      <c r="A295"/>
      <c r="B295"/>
      <c r="C295"/>
      <c r="D295"/>
      <c r="E295"/>
      <c r="F295"/>
      <c r="G295"/>
      <c r="H295"/>
      <c r="I295"/>
      <c r="J295"/>
      <c r="K295"/>
      <c r="L295"/>
      <c r="M295"/>
    </row>
    <row r="296" spans="1:13" x14ac:dyDescent="0.25">
      <c r="A296"/>
      <c r="B296"/>
      <c r="C296"/>
      <c r="D296"/>
      <c r="E296"/>
      <c r="F296"/>
      <c r="G296"/>
      <c r="H296"/>
      <c r="I296"/>
      <c r="J296"/>
      <c r="K296"/>
      <c r="L296"/>
      <c r="M296"/>
    </row>
    <row r="297" spans="1:13" x14ac:dyDescent="0.25">
      <c r="A297"/>
      <c r="B297"/>
      <c r="C297"/>
      <c r="D297"/>
      <c r="E297"/>
      <c r="F297"/>
      <c r="G297"/>
      <c r="H297"/>
      <c r="I297"/>
      <c r="J297"/>
      <c r="K297"/>
      <c r="L297"/>
      <c r="M297"/>
    </row>
    <row r="298" spans="1:13" x14ac:dyDescent="0.25">
      <c r="A298"/>
      <c r="B298"/>
      <c r="C298"/>
      <c r="D298"/>
      <c r="E298"/>
      <c r="F298"/>
      <c r="G298"/>
      <c r="H298"/>
      <c r="I298"/>
      <c r="J298"/>
      <c r="K298"/>
      <c r="L298"/>
      <c r="M298"/>
    </row>
    <row r="299" spans="1:13" x14ac:dyDescent="0.25">
      <c r="A299"/>
      <c r="B299"/>
      <c r="C299"/>
      <c r="D299"/>
      <c r="E299"/>
      <c r="F299"/>
      <c r="G299"/>
      <c r="H299"/>
      <c r="I299"/>
      <c r="J299"/>
      <c r="K299"/>
      <c r="L299"/>
      <c r="M299"/>
    </row>
    <row r="300" spans="1:13" x14ac:dyDescent="0.25">
      <c r="A300"/>
      <c r="B300"/>
      <c r="C300"/>
      <c r="D300"/>
      <c r="E300"/>
      <c r="F300"/>
      <c r="G300"/>
      <c r="H300"/>
      <c r="I300"/>
      <c r="J300"/>
      <c r="K300"/>
      <c r="L300"/>
      <c r="M300"/>
    </row>
    <row r="301" spans="1:13" x14ac:dyDescent="0.25">
      <c r="A301"/>
      <c r="B301"/>
      <c r="C301"/>
      <c r="D301"/>
      <c r="E301"/>
      <c r="F301"/>
      <c r="G301"/>
      <c r="H301"/>
      <c r="I301"/>
      <c r="J301"/>
      <c r="K301"/>
      <c r="L301"/>
      <c r="M301"/>
    </row>
    <row r="302" spans="1:13" x14ac:dyDescent="0.25">
      <c r="A302"/>
      <c r="B302"/>
      <c r="C302"/>
      <c r="D302"/>
      <c r="E302"/>
      <c r="F302"/>
      <c r="G302"/>
      <c r="H302"/>
      <c r="I302"/>
      <c r="J302"/>
      <c r="K302"/>
      <c r="L302"/>
      <c r="M302"/>
    </row>
    <row r="303" spans="1:13" x14ac:dyDescent="0.25">
      <c r="A303"/>
      <c r="B303"/>
      <c r="C303"/>
      <c r="D303"/>
      <c r="E303"/>
      <c r="F303"/>
      <c r="G303"/>
      <c r="H303"/>
      <c r="I303"/>
      <c r="J303"/>
      <c r="K303"/>
      <c r="L303"/>
      <c r="M303"/>
    </row>
    <row r="304" spans="1:13" x14ac:dyDescent="0.25">
      <c r="A304"/>
      <c r="B304"/>
      <c r="C304"/>
      <c r="D304"/>
      <c r="E304"/>
      <c r="F304"/>
      <c r="G304"/>
      <c r="H304"/>
      <c r="I304"/>
      <c r="J304"/>
      <c r="K304"/>
      <c r="L304"/>
      <c r="M304"/>
    </row>
    <row r="305" spans="1:13" x14ac:dyDescent="0.25">
      <c r="A305"/>
      <c r="B305"/>
      <c r="C305"/>
      <c r="D305"/>
      <c r="E305"/>
      <c r="F305"/>
      <c r="G305"/>
      <c r="H305"/>
      <c r="I305"/>
      <c r="J305"/>
      <c r="K305"/>
      <c r="L305"/>
      <c r="M305"/>
    </row>
    <row r="306" spans="1:13" x14ac:dyDescent="0.25">
      <c r="A306"/>
      <c r="B306"/>
      <c r="C306"/>
      <c r="D306"/>
      <c r="E306"/>
      <c r="F306"/>
      <c r="G306"/>
      <c r="H306"/>
      <c r="I306"/>
      <c r="J306"/>
      <c r="K306"/>
      <c r="L306"/>
      <c r="M306"/>
    </row>
    <row r="307" spans="1:13" x14ac:dyDescent="0.25">
      <c r="A307"/>
      <c r="B307"/>
      <c r="C307"/>
      <c r="D307"/>
      <c r="E307"/>
      <c r="F307"/>
      <c r="G307"/>
      <c r="H307"/>
      <c r="I307"/>
      <c r="J307"/>
      <c r="K307"/>
      <c r="L307"/>
      <c r="M307"/>
    </row>
    <row r="308" spans="1:13" x14ac:dyDescent="0.25">
      <c r="A308"/>
      <c r="B308"/>
      <c r="C308"/>
      <c r="D308"/>
      <c r="E308"/>
      <c r="F308"/>
      <c r="G308"/>
      <c r="H308"/>
      <c r="I308"/>
      <c r="J308"/>
      <c r="K308"/>
      <c r="L308"/>
      <c r="M308"/>
    </row>
    <row r="309" spans="1:13" x14ac:dyDescent="0.25">
      <c r="A309"/>
      <c r="B309"/>
      <c r="C309"/>
      <c r="D309"/>
      <c r="E309"/>
      <c r="F309"/>
      <c r="G309"/>
      <c r="H309"/>
      <c r="I309"/>
      <c r="J309"/>
      <c r="K309"/>
      <c r="L309"/>
      <c r="M309"/>
    </row>
    <row r="310" spans="1:13" x14ac:dyDescent="0.25">
      <c r="A310"/>
      <c r="B310"/>
      <c r="C310"/>
      <c r="D310"/>
      <c r="E310"/>
      <c r="F310"/>
      <c r="G310"/>
      <c r="H310"/>
      <c r="I310"/>
      <c r="J310"/>
      <c r="K310"/>
      <c r="L310"/>
      <c r="M310"/>
    </row>
    <row r="311" spans="1:13" x14ac:dyDescent="0.25">
      <c r="A311"/>
      <c r="B311"/>
      <c r="C311"/>
      <c r="D311"/>
      <c r="E311"/>
      <c r="F311"/>
      <c r="G311"/>
      <c r="H311"/>
      <c r="I311"/>
      <c r="J311"/>
      <c r="K311"/>
      <c r="L311"/>
      <c r="M311"/>
    </row>
    <row r="312" spans="1:13" x14ac:dyDescent="0.25">
      <c r="A312"/>
      <c r="B312"/>
      <c r="C312"/>
      <c r="D312"/>
      <c r="E312"/>
      <c r="F312"/>
      <c r="G312"/>
      <c r="H312"/>
      <c r="I312"/>
      <c r="J312"/>
      <c r="K312"/>
      <c r="L312"/>
      <c r="M312"/>
    </row>
    <row r="313" spans="1:13" x14ac:dyDescent="0.25">
      <c r="A313"/>
      <c r="B313"/>
      <c r="C313"/>
      <c r="D313"/>
      <c r="E313"/>
      <c r="F313"/>
      <c r="G313"/>
      <c r="H313"/>
      <c r="I313"/>
      <c r="J313"/>
      <c r="K313"/>
      <c r="L313"/>
      <c r="M313"/>
    </row>
    <row r="314" spans="1:13" x14ac:dyDescent="0.25">
      <c r="A314"/>
      <c r="B314"/>
      <c r="C314"/>
      <c r="D314"/>
      <c r="E314"/>
      <c r="F314"/>
      <c r="G314"/>
      <c r="H314"/>
      <c r="I314"/>
      <c r="J314"/>
      <c r="K314"/>
      <c r="L314"/>
      <c r="M314"/>
    </row>
    <row r="315" spans="1:13" x14ac:dyDescent="0.25">
      <c r="A315"/>
      <c r="B315"/>
      <c r="C315"/>
      <c r="D315"/>
      <c r="E315"/>
      <c r="F315"/>
      <c r="G315"/>
      <c r="H315"/>
      <c r="I315"/>
      <c r="J315"/>
      <c r="K315"/>
      <c r="L315"/>
      <c r="M315"/>
    </row>
    <row r="316" spans="1:13" x14ac:dyDescent="0.25">
      <c r="A316"/>
      <c r="B316"/>
      <c r="C316"/>
      <c r="D316"/>
      <c r="E316"/>
      <c r="F316"/>
      <c r="G316"/>
      <c r="H316"/>
      <c r="I316"/>
      <c r="J316"/>
      <c r="K316"/>
      <c r="L316"/>
      <c r="M316"/>
    </row>
    <row r="317" spans="1:13" x14ac:dyDescent="0.25">
      <c r="A317"/>
      <c r="B317"/>
      <c r="C317"/>
      <c r="D317"/>
      <c r="E317"/>
      <c r="F317"/>
      <c r="G317"/>
      <c r="H317"/>
      <c r="I317"/>
      <c r="J317"/>
      <c r="K317"/>
      <c r="L317"/>
      <c r="M317"/>
    </row>
    <row r="318" spans="1:13" x14ac:dyDescent="0.25">
      <c r="A318"/>
      <c r="B318"/>
      <c r="C318"/>
      <c r="D318"/>
      <c r="E318"/>
      <c r="F318"/>
      <c r="G318"/>
      <c r="H318"/>
      <c r="I318"/>
      <c r="J318"/>
      <c r="K318"/>
      <c r="L318"/>
      <c r="M318"/>
    </row>
    <row r="319" spans="1:13" x14ac:dyDescent="0.25">
      <c r="A319"/>
      <c r="B319"/>
      <c r="C319"/>
      <c r="D319"/>
      <c r="E319"/>
      <c r="F319"/>
      <c r="G319"/>
      <c r="H319"/>
      <c r="I319"/>
      <c r="J319"/>
      <c r="K319"/>
      <c r="L319"/>
      <c r="M319"/>
    </row>
    <row r="320" spans="1:13" x14ac:dyDescent="0.25">
      <c r="A320"/>
      <c r="B320"/>
      <c r="C320"/>
      <c r="D320"/>
      <c r="E320"/>
      <c r="F320"/>
      <c r="G320"/>
      <c r="H320"/>
      <c r="I320"/>
      <c r="J320"/>
      <c r="K320"/>
      <c r="L320"/>
      <c r="M320"/>
    </row>
    <row r="321" spans="1:13" x14ac:dyDescent="0.25">
      <c r="A321"/>
      <c r="B321"/>
      <c r="C321"/>
      <c r="D321"/>
      <c r="E321"/>
      <c r="F321"/>
      <c r="G321"/>
      <c r="H321"/>
      <c r="I321"/>
      <c r="J321"/>
      <c r="K321"/>
      <c r="L321"/>
      <c r="M321"/>
    </row>
    <row r="322" spans="1:13" x14ac:dyDescent="0.25">
      <c r="A322"/>
      <c r="B322"/>
      <c r="C322"/>
      <c r="D322"/>
      <c r="E322"/>
      <c r="F322"/>
      <c r="G322"/>
      <c r="H322"/>
      <c r="I322"/>
      <c r="J322"/>
      <c r="K322"/>
      <c r="L322"/>
      <c r="M322"/>
    </row>
    <row r="323" spans="1:13" x14ac:dyDescent="0.25">
      <c r="A323"/>
      <c r="B323"/>
      <c r="C323"/>
      <c r="D323"/>
      <c r="E323"/>
      <c r="F323"/>
      <c r="G323"/>
      <c r="H323"/>
      <c r="I323"/>
      <c r="J323"/>
      <c r="K323"/>
      <c r="L323"/>
      <c r="M323"/>
    </row>
    <row r="324" spans="1:13" x14ac:dyDescent="0.25">
      <c r="A324"/>
      <c r="B324"/>
      <c r="C324"/>
      <c r="D324"/>
      <c r="E324"/>
      <c r="F324"/>
      <c r="G324"/>
      <c r="H324"/>
      <c r="I324"/>
      <c r="J324"/>
      <c r="K324"/>
      <c r="L324"/>
      <c r="M324"/>
    </row>
    <row r="325" spans="1:13" x14ac:dyDescent="0.25">
      <c r="A325"/>
      <c r="B325"/>
      <c r="C325"/>
      <c r="D325"/>
      <c r="E325"/>
      <c r="F325"/>
      <c r="G325"/>
      <c r="H325"/>
      <c r="I325"/>
      <c r="J325"/>
      <c r="K325"/>
      <c r="L325"/>
      <c r="M325"/>
    </row>
    <row r="326" spans="1:13" x14ac:dyDescent="0.25">
      <c r="A326"/>
      <c r="B326"/>
      <c r="C326"/>
      <c r="D326"/>
      <c r="E326"/>
      <c r="F326"/>
      <c r="G326"/>
      <c r="H326"/>
      <c r="I326"/>
      <c r="J326"/>
      <c r="K326"/>
      <c r="L326"/>
      <c r="M326"/>
    </row>
    <row r="327" spans="1:13" x14ac:dyDescent="0.25">
      <c r="A327"/>
      <c r="B327"/>
      <c r="C327"/>
      <c r="D327"/>
      <c r="E327"/>
      <c r="F327"/>
      <c r="G327"/>
      <c r="H327"/>
      <c r="I327"/>
      <c r="J327"/>
      <c r="K327"/>
      <c r="L327"/>
      <c r="M327"/>
    </row>
    <row r="328" spans="1:13" x14ac:dyDescent="0.25">
      <c r="A328"/>
      <c r="B328"/>
      <c r="C328"/>
      <c r="D328"/>
      <c r="E328"/>
      <c r="F328"/>
      <c r="G328"/>
      <c r="H328"/>
      <c r="I328"/>
      <c r="J328"/>
      <c r="K328"/>
      <c r="L328"/>
      <c r="M328"/>
    </row>
    <row r="329" spans="1:13" x14ac:dyDescent="0.25">
      <c r="A329"/>
      <c r="B329"/>
      <c r="C329"/>
      <c r="D329"/>
      <c r="E329"/>
      <c r="F329"/>
      <c r="G329"/>
      <c r="H329"/>
      <c r="I329"/>
      <c r="J329"/>
      <c r="K329"/>
      <c r="L329"/>
      <c r="M329"/>
    </row>
    <row r="330" spans="1:13" x14ac:dyDescent="0.25">
      <c r="A330"/>
      <c r="B330"/>
      <c r="C330"/>
      <c r="D330"/>
      <c r="E330"/>
      <c r="F330"/>
      <c r="G330"/>
      <c r="H330"/>
      <c r="I330"/>
      <c r="J330"/>
      <c r="K330"/>
      <c r="L330"/>
      <c r="M330"/>
    </row>
    <row r="331" spans="1:13" x14ac:dyDescent="0.25">
      <c r="A331"/>
      <c r="B331"/>
      <c r="C331"/>
      <c r="D331"/>
      <c r="E331"/>
      <c r="F331"/>
      <c r="G331"/>
      <c r="H331"/>
      <c r="I331"/>
      <c r="J331"/>
      <c r="K331"/>
      <c r="L331"/>
      <c r="M331"/>
    </row>
    <row r="332" spans="1:13" x14ac:dyDescent="0.25">
      <c r="A332"/>
      <c r="B332"/>
      <c r="C332"/>
      <c r="D332"/>
      <c r="E332"/>
      <c r="F332"/>
      <c r="G332"/>
      <c r="H332"/>
      <c r="I332"/>
      <c r="J332"/>
      <c r="K332"/>
      <c r="L332"/>
      <c r="M332"/>
    </row>
    <row r="333" spans="1:13" x14ac:dyDescent="0.25">
      <c r="A333"/>
      <c r="B333"/>
      <c r="C333"/>
      <c r="D333"/>
      <c r="E333"/>
      <c r="F333"/>
      <c r="G333"/>
      <c r="H333"/>
      <c r="I333"/>
      <c r="J333"/>
      <c r="K333"/>
      <c r="L333"/>
      <c r="M333"/>
    </row>
    <row r="334" spans="1:13" x14ac:dyDescent="0.25">
      <c r="A334"/>
      <c r="B334"/>
      <c r="C334"/>
      <c r="D334"/>
      <c r="E334"/>
      <c r="F334"/>
      <c r="G334"/>
      <c r="H334"/>
      <c r="I334"/>
      <c r="J334"/>
      <c r="K334"/>
      <c r="L334"/>
      <c r="M334"/>
    </row>
    <row r="335" spans="1:13" x14ac:dyDescent="0.25">
      <c r="A335"/>
      <c r="B335"/>
      <c r="C335"/>
      <c r="D335"/>
      <c r="E335"/>
      <c r="F335"/>
      <c r="G335"/>
      <c r="H335"/>
      <c r="I335"/>
      <c r="J335"/>
      <c r="K335"/>
      <c r="L335"/>
      <c r="M335"/>
    </row>
    <row r="336" spans="1:13" x14ac:dyDescent="0.25">
      <c r="A336"/>
      <c r="B336"/>
      <c r="C336"/>
      <c r="D336"/>
      <c r="E336"/>
      <c r="F336"/>
      <c r="G336"/>
      <c r="H336"/>
      <c r="I336"/>
      <c r="J336"/>
      <c r="K336"/>
      <c r="L336"/>
      <c r="M336"/>
    </row>
    <row r="337" spans="1:13" x14ac:dyDescent="0.25">
      <c r="A337"/>
      <c r="B337"/>
      <c r="C337"/>
      <c r="D337"/>
      <c r="E337"/>
      <c r="F337"/>
      <c r="G337"/>
      <c r="H337"/>
      <c r="I337"/>
      <c r="J337"/>
      <c r="K337"/>
      <c r="L337"/>
      <c r="M337"/>
    </row>
    <row r="338" spans="1:13" x14ac:dyDescent="0.25">
      <c r="A338"/>
      <c r="B338"/>
      <c r="C338"/>
      <c r="D338"/>
      <c r="E338"/>
      <c r="F338"/>
      <c r="G338"/>
      <c r="H338"/>
      <c r="I338"/>
      <c r="J338"/>
      <c r="K338"/>
      <c r="L338"/>
      <c r="M338"/>
    </row>
    <row r="339" spans="1:13" x14ac:dyDescent="0.25">
      <c r="A339"/>
      <c r="B339"/>
      <c r="C339"/>
      <c r="D339"/>
      <c r="E339"/>
      <c r="F339"/>
      <c r="G339"/>
      <c r="H339"/>
      <c r="I339"/>
      <c r="J339"/>
      <c r="K339"/>
      <c r="L339"/>
      <c r="M339"/>
    </row>
    <row r="340" spans="1:13" x14ac:dyDescent="0.25">
      <c r="A340"/>
      <c r="B340"/>
      <c r="C340"/>
      <c r="D340"/>
      <c r="E340"/>
      <c r="F340"/>
      <c r="G340"/>
      <c r="H340"/>
      <c r="I340"/>
      <c r="J340"/>
      <c r="K340"/>
      <c r="L340"/>
      <c r="M340"/>
    </row>
    <row r="341" spans="1:13" x14ac:dyDescent="0.25">
      <c r="A341"/>
      <c r="B341"/>
      <c r="C341"/>
      <c r="D341"/>
      <c r="E341"/>
      <c r="F341"/>
      <c r="G341"/>
      <c r="H341"/>
      <c r="I341"/>
      <c r="J341"/>
      <c r="K341"/>
      <c r="L341"/>
      <c r="M341"/>
    </row>
    <row r="342" spans="1:13" x14ac:dyDescent="0.25">
      <c r="A342"/>
      <c r="B342"/>
      <c r="C342"/>
      <c r="D342"/>
      <c r="E342"/>
      <c r="F342"/>
      <c r="G342"/>
      <c r="H342"/>
      <c r="I342"/>
      <c r="J342"/>
      <c r="K342"/>
      <c r="L342"/>
      <c r="M342"/>
    </row>
    <row r="343" spans="1:13" x14ac:dyDescent="0.25">
      <c r="A343"/>
      <c r="B343"/>
      <c r="C343"/>
      <c r="D343"/>
      <c r="E343"/>
      <c r="F343"/>
      <c r="G343"/>
      <c r="H343"/>
      <c r="I343"/>
      <c r="J343"/>
      <c r="K343"/>
      <c r="L343"/>
      <c r="M343"/>
    </row>
    <row r="344" spans="1:13" x14ac:dyDescent="0.25">
      <c r="A344"/>
      <c r="B344"/>
      <c r="C344"/>
      <c r="D344"/>
      <c r="E344"/>
      <c r="F344"/>
      <c r="G344"/>
      <c r="H344"/>
      <c r="I344"/>
      <c r="J344"/>
      <c r="K344"/>
      <c r="L344"/>
      <c r="M344"/>
    </row>
    <row r="345" spans="1:13" x14ac:dyDescent="0.25">
      <c r="A345"/>
      <c r="B345"/>
      <c r="C345"/>
      <c r="D345"/>
      <c r="E345"/>
      <c r="F345"/>
      <c r="G345"/>
      <c r="H345"/>
      <c r="I345"/>
      <c r="J345"/>
      <c r="K345"/>
      <c r="L345"/>
      <c r="M345"/>
    </row>
    <row r="346" spans="1:13" x14ac:dyDescent="0.25">
      <c r="A346"/>
      <c r="B346"/>
      <c r="C346"/>
      <c r="D346"/>
      <c r="E346"/>
      <c r="F346"/>
      <c r="G346"/>
      <c r="H346"/>
      <c r="I346"/>
      <c r="J346"/>
      <c r="K346"/>
      <c r="L346"/>
      <c r="M346"/>
    </row>
    <row r="347" spans="1:13" x14ac:dyDescent="0.25">
      <c r="A347"/>
      <c r="B347"/>
      <c r="C347"/>
      <c r="D347"/>
      <c r="E347"/>
      <c r="F347"/>
      <c r="G347"/>
      <c r="H347"/>
      <c r="I347"/>
      <c r="J347"/>
      <c r="K347"/>
      <c r="L347"/>
      <c r="M347"/>
    </row>
    <row r="348" spans="1:13" x14ac:dyDescent="0.25">
      <c r="A348"/>
      <c r="B348"/>
      <c r="C348"/>
      <c r="D348"/>
      <c r="E348"/>
      <c r="F348"/>
      <c r="G348"/>
      <c r="H348"/>
      <c r="I348"/>
      <c r="J348"/>
      <c r="K348"/>
      <c r="L348"/>
      <c r="M348"/>
    </row>
    <row r="349" spans="1:13" x14ac:dyDescent="0.25">
      <c r="A349"/>
      <c r="B349"/>
      <c r="C349"/>
      <c r="D349"/>
      <c r="E349"/>
      <c r="F349"/>
      <c r="G349"/>
      <c r="H349"/>
      <c r="I349"/>
      <c r="J349"/>
      <c r="K349"/>
      <c r="L349"/>
      <c r="M349"/>
    </row>
    <row r="350" spans="1:13" x14ac:dyDescent="0.25">
      <c r="A350"/>
      <c r="B350"/>
      <c r="C350"/>
      <c r="D350"/>
      <c r="E350"/>
      <c r="F350"/>
      <c r="G350"/>
      <c r="H350"/>
      <c r="I350"/>
      <c r="J350"/>
      <c r="K350"/>
      <c r="L350"/>
      <c r="M350"/>
    </row>
    <row r="351" spans="1:13" x14ac:dyDescent="0.25">
      <c r="A351"/>
      <c r="B351"/>
      <c r="C351"/>
      <c r="D351"/>
      <c r="E351"/>
      <c r="F351"/>
      <c r="G351"/>
      <c r="H351"/>
      <c r="I351"/>
      <c r="J351"/>
      <c r="K351"/>
      <c r="L351"/>
      <c r="M351"/>
    </row>
    <row r="352" spans="1:13" x14ac:dyDescent="0.25">
      <c r="A352"/>
      <c r="B352"/>
      <c r="C352"/>
      <c r="D352"/>
      <c r="E352"/>
      <c r="F352"/>
      <c r="G352"/>
      <c r="H352"/>
      <c r="I352"/>
      <c r="J352"/>
      <c r="K352"/>
      <c r="L352"/>
      <c r="M352"/>
    </row>
    <row r="353" spans="1:13" x14ac:dyDescent="0.25">
      <c r="A353"/>
      <c r="B353"/>
      <c r="C353"/>
      <c r="D353"/>
      <c r="E353"/>
      <c r="F353"/>
      <c r="G353"/>
      <c r="H353"/>
      <c r="I353"/>
      <c r="J353"/>
      <c r="K353"/>
      <c r="L353"/>
      <c r="M353"/>
    </row>
    <row r="354" spans="1:13" x14ac:dyDescent="0.25">
      <c r="A354"/>
      <c r="B354"/>
      <c r="C354"/>
      <c r="D354"/>
      <c r="E354"/>
      <c r="F354"/>
      <c r="G354"/>
      <c r="H354"/>
      <c r="I354"/>
      <c r="J354"/>
      <c r="K354"/>
      <c r="L354"/>
      <c r="M354"/>
    </row>
    <row r="355" spans="1:13" x14ac:dyDescent="0.25">
      <c r="A355"/>
      <c r="B355"/>
      <c r="C355"/>
      <c r="D355"/>
      <c r="E355"/>
      <c r="F355"/>
      <c r="G355"/>
      <c r="H355"/>
      <c r="I355"/>
      <c r="J355"/>
      <c r="K355"/>
      <c r="L355"/>
      <c r="M355"/>
    </row>
    <row r="356" spans="1:13" x14ac:dyDescent="0.25">
      <c r="A356"/>
      <c r="B356"/>
      <c r="C356"/>
      <c r="D356"/>
      <c r="E356"/>
      <c r="F356"/>
      <c r="G356"/>
      <c r="H356"/>
      <c r="I356"/>
      <c r="J356"/>
      <c r="K356"/>
      <c r="L356"/>
      <c r="M356"/>
    </row>
    <row r="357" spans="1:13" x14ac:dyDescent="0.25">
      <c r="A357"/>
      <c r="B357"/>
      <c r="C357"/>
      <c r="D357"/>
      <c r="E357"/>
      <c r="F357"/>
      <c r="G357"/>
      <c r="H357"/>
      <c r="I357"/>
      <c r="J357"/>
      <c r="K357"/>
      <c r="L357"/>
      <c r="M357"/>
    </row>
    <row r="358" spans="1:13" x14ac:dyDescent="0.25">
      <c r="A358"/>
      <c r="B358"/>
      <c r="C358"/>
      <c r="D358"/>
      <c r="E358"/>
      <c r="F358"/>
      <c r="G358"/>
      <c r="H358"/>
      <c r="I358"/>
      <c r="J358"/>
      <c r="K358"/>
      <c r="L358"/>
      <c r="M358"/>
    </row>
    <row r="359" spans="1:13" x14ac:dyDescent="0.25">
      <c r="A359"/>
      <c r="B359"/>
      <c r="C359"/>
      <c r="D359"/>
      <c r="E359"/>
      <c r="F359"/>
      <c r="G359"/>
      <c r="H359"/>
      <c r="I359"/>
      <c r="J359"/>
      <c r="K359"/>
      <c r="L359"/>
      <c r="M359"/>
    </row>
    <row r="360" spans="1:13" x14ac:dyDescent="0.25">
      <c r="A360"/>
      <c r="B360"/>
      <c r="C360"/>
      <c r="D360"/>
      <c r="E360"/>
      <c r="F360"/>
      <c r="G360"/>
      <c r="H360"/>
      <c r="I360"/>
      <c r="J360"/>
      <c r="K360"/>
      <c r="L360"/>
      <c r="M360"/>
    </row>
    <row r="361" spans="1:13" x14ac:dyDescent="0.25">
      <c r="A361"/>
      <c r="B361"/>
      <c r="C361"/>
      <c r="D361"/>
      <c r="E361"/>
      <c r="F361"/>
      <c r="G361"/>
      <c r="H361"/>
      <c r="I361"/>
      <c r="J361"/>
      <c r="K361"/>
      <c r="L361"/>
      <c r="M361"/>
    </row>
    <row r="362" spans="1:13" x14ac:dyDescent="0.25">
      <c r="A362"/>
      <c r="B362"/>
      <c r="C362"/>
      <c r="D362"/>
      <c r="E362"/>
      <c r="F362"/>
      <c r="G362"/>
      <c r="H362"/>
      <c r="I362"/>
      <c r="J362"/>
      <c r="K362"/>
      <c r="L362"/>
      <c r="M362"/>
    </row>
    <row r="363" spans="1:13" x14ac:dyDescent="0.25">
      <c r="A363"/>
      <c r="B363"/>
      <c r="C363"/>
      <c r="D363"/>
      <c r="E363"/>
      <c r="F363"/>
      <c r="G363"/>
      <c r="H363"/>
      <c r="I363"/>
      <c r="J363"/>
      <c r="K363"/>
      <c r="L363"/>
      <c r="M363"/>
    </row>
    <row r="364" spans="1:13" x14ac:dyDescent="0.25">
      <c r="A364"/>
      <c r="B364"/>
      <c r="C364"/>
      <c r="D364"/>
      <c r="E364"/>
      <c r="F364"/>
      <c r="G364"/>
      <c r="H364"/>
      <c r="I364"/>
      <c r="J364"/>
      <c r="K364"/>
      <c r="L364"/>
      <c r="M364"/>
    </row>
    <row r="365" spans="1:13" x14ac:dyDescent="0.25">
      <c r="A365"/>
      <c r="B365"/>
      <c r="C365"/>
      <c r="D365"/>
      <c r="E365"/>
      <c r="F365"/>
      <c r="G365"/>
      <c r="H365"/>
      <c r="I365"/>
      <c r="J365"/>
      <c r="K365"/>
      <c r="L365"/>
      <c r="M365"/>
    </row>
    <row r="366" spans="1:13" x14ac:dyDescent="0.25">
      <c r="A366"/>
      <c r="B366"/>
      <c r="C366"/>
      <c r="D366"/>
      <c r="E366"/>
      <c r="F366"/>
      <c r="G366"/>
      <c r="H366"/>
      <c r="I366"/>
      <c r="J366"/>
      <c r="K366"/>
      <c r="L366"/>
      <c r="M366"/>
    </row>
    <row r="367" spans="1:13" x14ac:dyDescent="0.25">
      <c r="A367"/>
      <c r="B367"/>
      <c r="C367"/>
      <c r="D367"/>
      <c r="E367"/>
      <c r="F367"/>
      <c r="G367"/>
      <c r="H367"/>
      <c r="I367"/>
      <c r="J367"/>
      <c r="K367"/>
      <c r="L367"/>
      <c r="M367"/>
    </row>
    <row r="368" spans="1:13" x14ac:dyDescent="0.25">
      <c r="A368"/>
      <c r="B368"/>
      <c r="C368"/>
      <c r="D368"/>
      <c r="E368"/>
      <c r="F368"/>
      <c r="G368"/>
      <c r="H368"/>
      <c r="I368"/>
      <c r="J368"/>
      <c r="K368"/>
      <c r="L368"/>
      <c r="M368"/>
    </row>
    <row r="369" spans="1:13" x14ac:dyDescent="0.25">
      <c r="A369"/>
      <c r="B369"/>
      <c r="C369"/>
      <c r="D369"/>
      <c r="E369"/>
      <c r="F369"/>
      <c r="G369"/>
      <c r="H369"/>
      <c r="I369"/>
      <c r="J369"/>
      <c r="K369"/>
      <c r="L369"/>
      <c r="M369"/>
    </row>
    <row r="370" spans="1:13" x14ac:dyDescent="0.25">
      <c r="A370"/>
      <c r="B370"/>
      <c r="C370"/>
      <c r="D370"/>
      <c r="E370"/>
      <c r="F370"/>
      <c r="G370"/>
      <c r="H370"/>
      <c r="I370"/>
      <c r="J370"/>
      <c r="K370"/>
      <c r="L370"/>
      <c r="M370"/>
    </row>
    <row r="371" spans="1:13" x14ac:dyDescent="0.25">
      <c r="A371"/>
      <c r="B371"/>
      <c r="C371"/>
      <c r="D371"/>
      <c r="E371"/>
      <c r="F371"/>
      <c r="G371"/>
      <c r="H371"/>
      <c r="I371"/>
      <c r="J371"/>
      <c r="K371"/>
      <c r="L371"/>
      <c r="M371"/>
    </row>
    <row r="372" spans="1:13" x14ac:dyDescent="0.25">
      <c r="A372"/>
      <c r="B372"/>
      <c r="C372"/>
      <c r="D372"/>
      <c r="E372"/>
      <c r="F372"/>
      <c r="G372"/>
      <c r="H372"/>
      <c r="I372"/>
      <c r="J372"/>
      <c r="K372"/>
      <c r="L372"/>
      <c r="M372"/>
    </row>
    <row r="373" spans="1:13" x14ac:dyDescent="0.25">
      <c r="A373"/>
      <c r="B373"/>
      <c r="C373"/>
      <c r="D373"/>
      <c r="E373"/>
      <c r="F373"/>
      <c r="G373"/>
      <c r="H373"/>
      <c r="I373"/>
      <c r="J373"/>
      <c r="K373"/>
      <c r="L373"/>
      <c r="M373"/>
    </row>
    <row r="374" spans="1:13" x14ac:dyDescent="0.25">
      <c r="A374"/>
      <c r="B374"/>
      <c r="C374"/>
      <c r="D374"/>
      <c r="E374"/>
      <c r="F374"/>
      <c r="G374"/>
      <c r="H374"/>
      <c r="I374"/>
      <c r="J374"/>
      <c r="K374"/>
      <c r="L374"/>
      <c r="M374"/>
    </row>
    <row r="375" spans="1:13" x14ac:dyDescent="0.25">
      <c r="A375"/>
      <c r="B375"/>
      <c r="C375"/>
      <c r="D375"/>
      <c r="E375"/>
      <c r="F375"/>
      <c r="G375"/>
      <c r="H375"/>
      <c r="I375"/>
      <c r="J375"/>
      <c r="K375"/>
      <c r="L375"/>
      <c r="M375"/>
    </row>
    <row r="376" spans="1:13" x14ac:dyDescent="0.25">
      <c r="A376"/>
      <c r="B376"/>
      <c r="C376"/>
      <c r="D376"/>
      <c r="E376"/>
      <c r="F376"/>
      <c r="G376"/>
      <c r="H376"/>
      <c r="I376"/>
      <c r="J376"/>
      <c r="K376"/>
      <c r="L376"/>
      <c r="M376"/>
    </row>
    <row r="377" spans="1:13" x14ac:dyDescent="0.25">
      <c r="A377"/>
      <c r="B377"/>
      <c r="C377"/>
      <c r="D377"/>
      <c r="E377"/>
      <c r="F377"/>
      <c r="G377"/>
      <c r="H377"/>
      <c r="I377"/>
      <c r="J377"/>
      <c r="K377"/>
      <c r="L377"/>
      <c r="M377"/>
    </row>
    <row r="378" spans="1:13" x14ac:dyDescent="0.25">
      <c r="A378"/>
      <c r="B378"/>
      <c r="C378"/>
      <c r="D378"/>
      <c r="E378"/>
      <c r="F378"/>
      <c r="G378"/>
      <c r="H378"/>
      <c r="I378"/>
      <c r="J378"/>
      <c r="K378"/>
      <c r="L378"/>
      <c r="M378"/>
    </row>
    <row r="379" spans="1:13" x14ac:dyDescent="0.25">
      <c r="A379"/>
      <c r="B379"/>
      <c r="C379"/>
      <c r="D379"/>
      <c r="E379"/>
      <c r="F379"/>
      <c r="G379"/>
      <c r="H379"/>
      <c r="I379"/>
      <c r="J379"/>
      <c r="K379"/>
      <c r="L379"/>
      <c r="M379"/>
    </row>
    <row r="380" spans="1:13" x14ac:dyDescent="0.25">
      <c r="A380"/>
      <c r="B380"/>
      <c r="C380"/>
      <c r="D380"/>
      <c r="E380"/>
      <c r="F380"/>
      <c r="G380"/>
      <c r="H380"/>
      <c r="I380"/>
      <c r="J380"/>
      <c r="K380"/>
      <c r="L380"/>
      <c r="M380"/>
    </row>
    <row r="381" spans="1:13" x14ac:dyDescent="0.25">
      <c r="A381"/>
      <c r="B381"/>
      <c r="C381"/>
      <c r="D381"/>
      <c r="E381"/>
      <c r="F381"/>
      <c r="G381"/>
      <c r="H381"/>
      <c r="I381"/>
      <c r="J381"/>
      <c r="K381"/>
      <c r="L381"/>
      <c r="M381"/>
    </row>
    <row r="382" spans="1:13" x14ac:dyDescent="0.25">
      <c r="A382"/>
      <c r="B382"/>
      <c r="C382"/>
      <c r="D382"/>
      <c r="E382"/>
      <c r="F382"/>
      <c r="G382"/>
      <c r="H382"/>
      <c r="I382"/>
      <c r="J382"/>
      <c r="K382"/>
      <c r="L382"/>
      <c r="M382"/>
    </row>
    <row r="383" spans="1:13" x14ac:dyDescent="0.25">
      <c r="A383"/>
      <c r="B383"/>
      <c r="C383"/>
      <c r="D383"/>
      <c r="E383"/>
      <c r="F383"/>
      <c r="G383"/>
      <c r="H383"/>
      <c r="I383"/>
      <c r="J383"/>
      <c r="K383"/>
      <c r="L383"/>
      <c r="M383"/>
    </row>
    <row r="384" spans="1:13" x14ac:dyDescent="0.25">
      <c r="A384"/>
      <c r="B384"/>
      <c r="C384"/>
      <c r="D384"/>
      <c r="E384"/>
      <c r="F384"/>
      <c r="G384"/>
      <c r="H384"/>
      <c r="I384"/>
      <c r="J384"/>
      <c r="K384"/>
      <c r="L384"/>
      <c r="M384"/>
    </row>
    <row r="385" spans="1:13" x14ac:dyDescent="0.25">
      <c r="A385"/>
      <c r="B385"/>
      <c r="C385"/>
      <c r="D385"/>
      <c r="E385"/>
      <c r="F385"/>
      <c r="G385"/>
      <c r="H385"/>
      <c r="I385"/>
      <c r="J385"/>
      <c r="K385"/>
      <c r="L385"/>
      <c r="M385"/>
    </row>
    <row r="386" spans="1:13" x14ac:dyDescent="0.25">
      <c r="A386"/>
      <c r="B386"/>
      <c r="C386"/>
      <c r="D386"/>
      <c r="E386"/>
      <c r="F386"/>
      <c r="G386"/>
      <c r="H386"/>
      <c r="I386"/>
      <c r="J386"/>
      <c r="K386"/>
      <c r="L386"/>
      <c r="M386"/>
    </row>
    <row r="387" spans="1:13" x14ac:dyDescent="0.25">
      <c r="A387"/>
      <c r="B387"/>
      <c r="C387"/>
      <c r="D387"/>
      <c r="E387"/>
      <c r="F387"/>
      <c r="G387"/>
      <c r="H387"/>
      <c r="I387"/>
      <c r="J387"/>
      <c r="K387"/>
      <c r="L387"/>
      <c r="M387"/>
    </row>
    <row r="388" spans="1:13" x14ac:dyDescent="0.25">
      <c r="A388"/>
      <c r="B388"/>
      <c r="C388"/>
      <c r="D388"/>
      <c r="E388"/>
      <c r="F388"/>
      <c r="G388"/>
      <c r="H388"/>
      <c r="I388"/>
      <c r="J388"/>
      <c r="K388"/>
      <c r="L388"/>
      <c r="M388"/>
    </row>
    <row r="389" spans="1:13" x14ac:dyDescent="0.25">
      <c r="A389"/>
      <c r="B389"/>
      <c r="C389"/>
      <c r="D389"/>
      <c r="E389"/>
      <c r="F389"/>
      <c r="G389"/>
      <c r="H389"/>
      <c r="I389"/>
      <c r="J389"/>
      <c r="K389"/>
      <c r="L389"/>
      <c r="M389"/>
    </row>
    <row r="390" spans="1:13" x14ac:dyDescent="0.25">
      <c r="A390"/>
      <c r="B390"/>
      <c r="C390"/>
      <c r="D390"/>
      <c r="E390"/>
      <c r="F390"/>
      <c r="G390"/>
      <c r="H390"/>
      <c r="I390"/>
      <c r="J390"/>
      <c r="K390"/>
      <c r="L390"/>
      <c r="M390"/>
    </row>
    <row r="391" spans="1:13" x14ac:dyDescent="0.25">
      <c r="A391"/>
      <c r="B391"/>
      <c r="C391"/>
      <c r="D391"/>
      <c r="E391"/>
      <c r="F391"/>
      <c r="G391"/>
      <c r="H391"/>
      <c r="I391"/>
      <c r="J391"/>
      <c r="K391"/>
      <c r="L391"/>
      <c r="M391"/>
    </row>
    <row r="392" spans="1:13" x14ac:dyDescent="0.25">
      <c r="A392"/>
      <c r="B392"/>
      <c r="C392"/>
      <c r="D392"/>
      <c r="E392"/>
      <c r="F392"/>
      <c r="G392"/>
      <c r="H392"/>
      <c r="I392"/>
      <c r="J392"/>
      <c r="K392"/>
      <c r="L392"/>
      <c r="M392"/>
    </row>
    <row r="393" spans="1:13" x14ac:dyDescent="0.25">
      <c r="A393"/>
      <c r="B393"/>
      <c r="C393"/>
      <c r="D393"/>
      <c r="E393"/>
      <c r="F393"/>
      <c r="G393"/>
      <c r="H393"/>
      <c r="I393"/>
      <c r="J393"/>
      <c r="K393"/>
      <c r="L393"/>
      <c r="M393"/>
    </row>
    <row r="394" spans="1:13" x14ac:dyDescent="0.25">
      <c r="A394"/>
      <c r="B394"/>
      <c r="C394"/>
      <c r="D394"/>
      <c r="E394"/>
      <c r="F394"/>
      <c r="G394"/>
      <c r="H394"/>
      <c r="I394"/>
      <c r="J394"/>
      <c r="K394"/>
      <c r="L394"/>
      <c r="M394"/>
    </row>
    <row r="395" spans="1:13" x14ac:dyDescent="0.25">
      <c r="A395"/>
      <c r="B395"/>
      <c r="C395"/>
      <c r="D395"/>
      <c r="E395"/>
      <c r="F395"/>
      <c r="G395"/>
      <c r="H395"/>
      <c r="I395"/>
      <c r="J395"/>
      <c r="K395"/>
      <c r="L395"/>
      <c r="M395"/>
    </row>
    <row r="396" spans="1:13" x14ac:dyDescent="0.25">
      <c r="A396"/>
      <c r="B396"/>
      <c r="C396"/>
      <c r="D396"/>
      <c r="E396"/>
      <c r="F396"/>
      <c r="G396"/>
      <c r="H396"/>
      <c r="I396"/>
      <c r="J396"/>
      <c r="K396"/>
      <c r="L396"/>
      <c r="M396"/>
    </row>
    <row r="397" spans="1:13" x14ac:dyDescent="0.25">
      <c r="A397"/>
      <c r="B397"/>
      <c r="C397"/>
      <c r="D397"/>
      <c r="E397"/>
      <c r="F397"/>
      <c r="G397"/>
      <c r="H397"/>
      <c r="I397"/>
      <c r="J397"/>
      <c r="K397"/>
      <c r="L397"/>
      <c r="M397"/>
    </row>
    <row r="398" spans="1:13" x14ac:dyDescent="0.25">
      <c r="A398"/>
      <c r="B398"/>
      <c r="C398"/>
      <c r="D398"/>
      <c r="E398"/>
      <c r="F398"/>
      <c r="G398"/>
      <c r="H398"/>
      <c r="I398"/>
      <c r="J398"/>
      <c r="K398"/>
      <c r="L398"/>
      <c r="M398"/>
    </row>
    <row r="399" spans="1:13" x14ac:dyDescent="0.25">
      <c r="A399"/>
      <c r="B399"/>
      <c r="C399"/>
      <c r="D399"/>
      <c r="E399"/>
      <c r="F399"/>
      <c r="G399"/>
      <c r="H399"/>
      <c r="I399"/>
      <c r="J399"/>
      <c r="K399"/>
      <c r="L399"/>
      <c r="M399"/>
    </row>
    <row r="400" spans="1:13" x14ac:dyDescent="0.25">
      <c r="A400"/>
      <c r="B400"/>
      <c r="C400"/>
      <c r="D400"/>
      <c r="E400"/>
      <c r="F400"/>
      <c r="G400"/>
      <c r="H400"/>
      <c r="I400"/>
      <c r="J400"/>
      <c r="K400"/>
      <c r="L400"/>
      <c r="M400"/>
    </row>
    <row r="401" spans="1:13" x14ac:dyDescent="0.25">
      <c r="A401"/>
      <c r="B401"/>
      <c r="C401"/>
      <c r="D401"/>
      <c r="E401"/>
      <c r="F401"/>
      <c r="G401"/>
      <c r="H401"/>
      <c r="I401"/>
      <c r="J401"/>
      <c r="K401"/>
      <c r="L401"/>
      <c r="M401"/>
    </row>
    <row r="402" spans="1:13" x14ac:dyDescent="0.25">
      <c r="A402"/>
      <c r="B402"/>
      <c r="C402"/>
      <c r="D402"/>
      <c r="E402"/>
      <c r="F402"/>
      <c r="G402"/>
      <c r="H402"/>
      <c r="I402"/>
      <c r="J402"/>
      <c r="K402"/>
      <c r="L402"/>
      <c r="M402"/>
    </row>
    <row r="403" spans="1:13" x14ac:dyDescent="0.25">
      <c r="A403"/>
      <c r="B403"/>
      <c r="C403"/>
      <c r="D403"/>
      <c r="E403"/>
      <c r="F403"/>
      <c r="G403"/>
      <c r="H403"/>
      <c r="I403"/>
      <c r="J403"/>
      <c r="K403"/>
      <c r="L403"/>
      <c r="M403"/>
    </row>
    <row r="404" spans="1:13" x14ac:dyDescent="0.25">
      <c r="A404"/>
      <c r="B404"/>
      <c r="C404"/>
      <c r="D404"/>
      <c r="E404"/>
      <c r="F404"/>
      <c r="G404"/>
      <c r="H404"/>
      <c r="I404"/>
      <c r="J404"/>
      <c r="K404"/>
      <c r="L404"/>
      <c r="M404"/>
    </row>
    <row r="405" spans="1:13" x14ac:dyDescent="0.25">
      <c r="A405"/>
      <c r="B405"/>
      <c r="C405"/>
      <c r="D405"/>
      <c r="E405"/>
      <c r="F405"/>
      <c r="G405"/>
      <c r="H405"/>
      <c r="I405"/>
      <c r="J405"/>
      <c r="K405"/>
      <c r="L405"/>
      <c r="M405"/>
    </row>
    <row r="406" spans="1:13" x14ac:dyDescent="0.25">
      <c r="A406"/>
      <c r="B406"/>
      <c r="C406"/>
      <c r="D406"/>
      <c r="E406"/>
      <c r="F406"/>
      <c r="G406"/>
      <c r="H406"/>
      <c r="I406"/>
      <c r="J406"/>
      <c r="K406"/>
      <c r="L406"/>
      <c r="M406"/>
    </row>
    <row r="407" spans="1:13" x14ac:dyDescent="0.25">
      <c r="A407"/>
      <c r="B407"/>
      <c r="C407"/>
      <c r="D407"/>
      <c r="E407"/>
      <c r="F407"/>
      <c r="G407"/>
      <c r="H407"/>
      <c r="I407"/>
      <c r="J407"/>
      <c r="K407"/>
      <c r="L407"/>
      <c r="M407"/>
    </row>
    <row r="408" spans="1:13" x14ac:dyDescent="0.25">
      <c r="A408"/>
      <c r="B408"/>
      <c r="C408"/>
      <c r="D408"/>
      <c r="E408"/>
      <c r="F408"/>
      <c r="G408"/>
      <c r="H408"/>
      <c r="I408"/>
      <c r="J408"/>
      <c r="K408"/>
      <c r="L408"/>
      <c r="M408"/>
    </row>
    <row r="409" spans="1:13" x14ac:dyDescent="0.25">
      <c r="A409"/>
      <c r="B409"/>
      <c r="C409"/>
      <c r="D409"/>
      <c r="E409"/>
      <c r="F409"/>
      <c r="G409"/>
      <c r="H409"/>
      <c r="I409"/>
      <c r="J409"/>
      <c r="K409"/>
      <c r="L409"/>
      <c r="M409"/>
    </row>
    <row r="410" spans="1:13" x14ac:dyDescent="0.25">
      <c r="A410"/>
      <c r="B410"/>
      <c r="C410"/>
      <c r="D410"/>
      <c r="E410"/>
      <c r="F410"/>
      <c r="G410"/>
      <c r="H410"/>
      <c r="I410"/>
      <c r="J410"/>
      <c r="K410"/>
      <c r="L410"/>
      <c r="M410"/>
    </row>
    <row r="411" spans="1:13" x14ac:dyDescent="0.25">
      <c r="A411"/>
      <c r="B411"/>
      <c r="C411"/>
      <c r="D411"/>
      <c r="E411"/>
      <c r="F411"/>
      <c r="G411"/>
      <c r="H411"/>
      <c r="I411"/>
      <c r="J411"/>
      <c r="K411"/>
      <c r="L411"/>
      <c r="M411"/>
    </row>
    <row r="412" spans="1:13" x14ac:dyDescent="0.25">
      <c r="A412"/>
      <c r="B412"/>
      <c r="C412"/>
      <c r="D412"/>
      <c r="E412"/>
      <c r="F412"/>
      <c r="G412"/>
      <c r="H412"/>
      <c r="I412"/>
      <c r="J412"/>
      <c r="K412"/>
      <c r="L412"/>
      <c r="M412"/>
    </row>
    <row r="413" spans="1:13" x14ac:dyDescent="0.25">
      <c r="A413"/>
      <c r="B413"/>
      <c r="C413"/>
      <c r="D413"/>
      <c r="E413"/>
      <c r="F413"/>
      <c r="G413"/>
      <c r="H413"/>
      <c r="I413"/>
      <c r="J413"/>
      <c r="K413"/>
      <c r="L413"/>
      <c r="M413"/>
    </row>
    <row r="414" spans="1:13" x14ac:dyDescent="0.25">
      <c r="A414"/>
      <c r="B414"/>
      <c r="C414"/>
      <c r="D414"/>
      <c r="E414"/>
      <c r="F414"/>
      <c r="G414"/>
      <c r="H414"/>
      <c r="I414"/>
      <c r="J414"/>
      <c r="K414"/>
      <c r="L414"/>
      <c r="M414"/>
    </row>
    <row r="415" spans="1:13" x14ac:dyDescent="0.25">
      <c r="A415"/>
      <c r="B415"/>
      <c r="C415"/>
      <c r="D415"/>
      <c r="E415"/>
      <c r="F415"/>
      <c r="G415"/>
      <c r="H415"/>
      <c r="I415"/>
      <c r="J415"/>
      <c r="K415"/>
      <c r="L415"/>
      <c r="M415"/>
    </row>
    <row r="416" spans="1:13" x14ac:dyDescent="0.25">
      <c r="A416"/>
      <c r="B416"/>
      <c r="C416"/>
      <c r="D416"/>
      <c r="E416"/>
      <c r="F416"/>
      <c r="G416"/>
      <c r="H416"/>
      <c r="I416"/>
      <c r="J416"/>
      <c r="K416"/>
      <c r="L416"/>
      <c r="M416"/>
    </row>
    <row r="417" spans="1:13" x14ac:dyDescent="0.25">
      <c r="A417"/>
      <c r="B417"/>
      <c r="C417"/>
      <c r="D417"/>
      <c r="E417"/>
      <c r="F417"/>
      <c r="G417"/>
      <c r="H417"/>
      <c r="I417"/>
      <c r="J417"/>
      <c r="K417"/>
      <c r="L417"/>
      <c r="M417"/>
    </row>
    <row r="418" spans="1:13" x14ac:dyDescent="0.25">
      <c r="A418"/>
      <c r="B418"/>
      <c r="C418"/>
      <c r="D418"/>
      <c r="E418"/>
      <c r="F418"/>
      <c r="G418"/>
      <c r="H418"/>
      <c r="I418"/>
      <c r="J418"/>
      <c r="K418"/>
      <c r="L418"/>
      <c r="M418"/>
    </row>
    <row r="419" spans="1:13" x14ac:dyDescent="0.25">
      <c r="A419"/>
      <c r="B419"/>
      <c r="C419"/>
      <c r="D419"/>
      <c r="E419"/>
      <c r="F419"/>
      <c r="G419"/>
      <c r="H419"/>
      <c r="I419"/>
      <c r="J419"/>
      <c r="K419"/>
      <c r="L419"/>
      <c r="M419"/>
    </row>
    <row r="420" spans="1:13" x14ac:dyDescent="0.25">
      <c r="A420"/>
      <c r="B420"/>
      <c r="C420"/>
      <c r="D420"/>
      <c r="E420"/>
      <c r="F420"/>
      <c r="G420"/>
      <c r="H420"/>
      <c r="I420"/>
      <c r="J420"/>
      <c r="K420"/>
      <c r="L420"/>
      <c r="M420"/>
    </row>
    <row r="421" spans="1:13" x14ac:dyDescent="0.25">
      <c r="A421"/>
      <c r="B421"/>
      <c r="C421"/>
      <c r="D421"/>
      <c r="E421"/>
      <c r="F421"/>
      <c r="G421"/>
      <c r="H421"/>
      <c r="I421"/>
      <c r="J421"/>
      <c r="K421"/>
      <c r="L421"/>
      <c r="M421"/>
    </row>
    <row r="422" spans="1:13" x14ac:dyDescent="0.25">
      <c r="A422"/>
      <c r="B422"/>
      <c r="C422"/>
      <c r="D422"/>
      <c r="E422"/>
      <c r="F422"/>
      <c r="G422"/>
      <c r="H422"/>
      <c r="I422"/>
      <c r="J422"/>
      <c r="K422"/>
      <c r="L422"/>
      <c r="M422"/>
    </row>
    <row r="423" spans="1:13" x14ac:dyDescent="0.25">
      <c r="A423"/>
      <c r="B423"/>
      <c r="C423"/>
      <c r="D423"/>
      <c r="E423"/>
      <c r="F423"/>
      <c r="G423"/>
      <c r="H423"/>
      <c r="I423"/>
      <c r="J423"/>
      <c r="K423"/>
      <c r="L423"/>
      <c r="M423"/>
    </row>
    <row r="424" spans="1:13" x14ac:dyDescent="0.25">
      <c r="A424"/>
      <c r="B424"/>
      <c r="C424"/>
      <c r="D424"/>
      <c r="E424"/>
      <c r="F424"/>
      <c r="G424"/>
      <c r="H424"/>
      <c r="I424"/>
      <c r="J424"/>
      <c r="K424"/>
      <c r="L424"/>
      <c r="M424"/>
    </row>
    <row r="425" spans="1:13" x14ac:dyDescent="0.25">
      <c r="A425"/>
      <c r="B425"/>
      <c r="C425"/>
      <c r="D425"/>
      <c r="E425"/>
      <c r="F425"/>
      <c r="G425"/>
      <c r="H425"/>
      <c r="I425"/>
      <c r="J425"/>
      <c r="K425"/>
      <c r="L425"/>
      <c r="M425"/>
    </row>
    <row r="426" spans="1:13" x14ac:dyDescent="0.25">
      <c r="A426"/>
      <c r="B426"/>
      <c r="C426"/>
      <c r="D426"/>
      <c r="E426"/>
      <c r="F426"/>
      <c r="G426"/>
      <c r="H426"/>
      <c r="I426"/>
      <c r="J426"/>
      <c r="K426"/>
      <c r="L426"/>
      <c r="M426"/>
    </row>
    <row r="427" spans="1:13" x14ac:dyDescent="0.25">
      <c r="A427"/>
      <c r="B427"/>
      <c r="C427"/>
      <c r="D427"/>
      <c r="E427"/>
      <c r="F427"/>
      <c r="G427"/>
      <c r="H427"/>
      <c r="I427"/>
      <c r="J427"/>
      <c r="K427"/>
      <c r="L427"/>
      <c r="M427"/>
    </row>
    <row r="428" spans="1:13" x14ac:dyDescent="0.25">
      <c r="A428"/>
      <c r="B428"/>
      <c r="C428"/>
      <c r="D428"/>
      <c r="E428"/>
      <c r="F428"/>
      <c r="G428"/>
      <c r="H428"/>
      <c r="I428"/>
      <c r="J428"/>
      <c r="K428"/>
      <c r="L428"/>
      <c r="M428"/>
    </row>
    <row r="429" spans="1:13" x14ac:dyDescent="0.25">
      <c r="A429"/>
      <c r="B429"/>
      <c r="C429"/>
      <c r="D429"/>
      <c r="E429"/>
      <c r="F429"/>
      <c r="G429"/>
      <c r="H429"/>
      <c r="I429"/>
      <c r="J429"/>
      <c r="K429"/>
      <c r="L429"/>
      <c r="M429"/>
    </row>
    <row r="430" spans="1:13" x14ac:dyDescent="0.25">
      <c r="A430"/>
      <c r="B430"/>
      <c r="C430"/>
      <c r="D430"/>
      <c r="E430"/>
      <c r="F430"/>
      <c r="G430"/>
      <c r="H430"/>
      <c r="I430"/>
      <c r="J430"/>
      <c r="K430"/>
      <c r="L430"/>
      <c r="M430"/>
    </row>
    <row r="431" spans="1:13" x14ac:dyDescent="0.25">
      <c r="A431"/>
      <c r="B431"/>
      <c r="C431"/>
      <c r="D431"/>
      <c r="E431"/>
      <c r="F431"/>
      <c r="G431"/>
      <c r="H431"/>
      <c r="I431"/>
      <c r="J431"/>
      <c r="K431"/>
      <c r="L431"/>
      <c r="M431"/>
    </row>
    <row r="432" spans="1:13" x14ac:dyDescent="0.25">
      <c r="A432"/>
      <c r="B432"/>
      <c r="C432"/>
      <c r="D432"/>
      <c r="E432"/>
      <c r="F432"/>
      <c r="G432"/>
      <c r="H432"/>
      <c r="I432"/>
      <c r="J432"/>
      <c r="K432"/>
      <c r="L432"/>
      <c r="M432"/>
    </row>
    <row r="433" spans="1:13" x14ac:dyDescent="0.25">
      <c r="A433"/>
      <c r="B433"/>
      <c r="C433"/>
      <c r="D433"/>
      <c r="E433"/>
      <c r="F433"/>
      <c r="G433"/>
      <c r="H433"/>
      <c r="I433"/>
      <c r="J433"/>
      <c r="K433"/>
      <c r="L433"/>
      <c r="M433"/>
    </row>
    <row r="434" spans="1:13" x14ac:dyDescent="0.25">
      <c r="A434"/>
      <c r="B434"/>
      <c r="C434"/>
      <c r="D434"/>
      <c r="E434"/>
      <c r="F434"/>
      <c r="G434"/>
      <c r="H434"/>
      <c r="I434"/>
      <c r="J434"/>
      <c r="K434"/>
      <c r="L434"/>
      <c r="M434"/>
    </row>
    <row r="435" spans="1:13" x14ac:dyDescent="0.25">
      <c r="A435"/>
      <c r="B435"/>
      <c r="C435"/>
      <c r="D435"/>
      <c r="E435"/>
      <c r="F435"/>
      <c r="G435"/>
      <c r="H435"/>
      <c r="I435"/>
      <c r="J435"/>
      <c r="K435"/>
      <c r="L435"/>
      <c r="M435"/>
    </row>
    <row r="436" spans="1:13" x14ac:dyDescent="0.25">
      <c r="A436"/>
      <c r="B436"/>
      <c r="C436"/>
      <c r="D436"/>
      <c r="E436"/>
      <c r="F436"/>
      <c r="G436"/>
      <c r="H436"/>
      <c r="I436"/>
      <c r="J436"/>
      <c r="K436"/>
      <c r="L436"/>
      <c r="M436"/>
    </row>
    <row r="437" spans="1:13" x14ac:dyDescent="0.25">
      <c r="A437"/>
      <c r="B437"/>
      <c r="C437"/>
      <c r="D437"/>
      <c r="E437"/>
      <c r="F437"/>
      <c r="G437"/>
      <c r="H437"/>
      <c r="I437"/>
      <c r="J437"/>
      <c r="K437"/>
      <c r="L437"/>
      <c r="M437"/>
    </row>
    <row r="438" spans="1:13" x14ac:dyDescent="0.25">
      <c r="A438"/>
      <c r="B438"/>
      <c r="C438"/>
      <c r="D438"/>
      <c r="E438"/>
      <c r="F438"/>
      <c r="G438"/>
      <c r="H438"/>
      <c r="I438"/>
      <c r="J438"/>
      <c r="K438"/>
      <c r="L438"/>
      <c r="M438"/>
    </row>
    <row r="439" spans="1:13" x14ac:dyDescent="0.25">
      <c r="A439"/>
      <c r="B439"/>
      <c r="C439"/>
      <c r="D439"/>
      <c r="E439"/>
      <c r="F439"/>
      <c r="G439"/>
      <c r="H439"/>
      <c r="I439"/>
      <c r="J439"/>
      <c r="K439"/>
      <c r="L439"/>
      <c r="M439"/>
    </row>
    <row r="440" spans="1:13" x14ac:dyDescent="0.25">
      <c r="A440"/>
      <c r="B440"/>
      <c r="C440"/>
      <c r="D440"/>
      <c r="E440"/>
      <c r="F440"/>
      <c r="G440"/>
      <c r="H440"/>
      <c r="I440"/>
      <c r="J440"/>
      <c r="K440"/>
      <c r="L440"/>
      <c r="M440"/>
    </row>
    <row r="441" spans="1:13" x14ac:dyDescent="0.25">
      <c r="A441"/>
      <c r="B441"/>
      <c r="C441"/>
      <c r="D441"/>
      <c r="E441"/>
      <c r="F441"/>
      <c r="G441"/>
      <c r="H441"/>
      <c r="I441"/>
      <c r="J441"/>
      <c r="K441"/>
      <c r="L441"/>
      <c r="M441"/>
    </row>
    <row r="442" spans="1:13" x14ac:dyDescent="0.25">
      <c r="A442"/>
      <c r="B442"/>
      <c r="C442"/>
      <c r="D442"/>
      <c r="E442"/>
      <c r="F442"/>
      <c r="G442"/>
      <c r="H442"/>
      <c r="I442"/>
      <c r="J442"/>
      <c r="K442"/>
      <c r="L442"/>
      <c r="M442"/>
    </row>
    <row r="443" spans="1:13" x14ac:dyDescent="0.25">
      <c r="A443"/>
      <c r="B443"/>
      <c r="C443"/>
      <c r="D443"/>
      <c r="E443"/>
      <c r="F443"/>
      <c r="G443"/>
      <c r="H443"/>
      <c r="I443"/>
      <c r="J443"/>
      <c r="K443"/>
      <c r="L443"/>
      <c r="M443"/>
    </row>
    <row r="444" spans="1:13" x14ac:dyDescent="0.25">
      <c r="A444"/>
      <c r="B444"/>
      <c r="C444"/>
      <c r="D444"/>
      <c r="E444"/>
      <c r="F444"/>
      <c r="G444"/>
      <c r="H444"/>
      <c r="I444"/>
      <c r="J444"/>
      <c r="K444"/>
      <c r="L444"/>
      <c r="M444"/>
    </row>
    <row r="445" spans="1:13" x14ac:dyDescent="0.25">
      <c r="A445"/>
      <c r="B445"/>
      <c r="C445"/>
      <c r="D445"/>
      <c r="E445"/>
      <c r="F445"/>
      <c r="G445"/>
      <c r="H445"/>
      <c r="I445"/>
      <c r="J445"/>
      <c r="K445"/>
      <c r="L445"/>
      <c r="M445"/>
    </row>
    <row r="446" spans="1:13" x14ac:dyDescent="0.25">
      <c r="A446"/>
      <c r="B446"/>
      <c r="C446"/>
      <c r="D446"/>
      <c r="E446"/>
      <c r="F446"/>
      <c r="G446"/>
      <c r="H446"/>
      <c r="I446"/>
      <c r="J446"/>
      <c r="K446"/>
      <c r="L446"/>
      <c r="M446"/>
    </row>
    <row r="447" spans="1:13" x14ac:dyDescent="0.25">
      <c r="A447"/>
      <c r="B447"/>
      <c r="C447"/>
      <c r="D447"/>
      <c r="E447"/>
      <c r="F447"/>
      <c r="G447"/>
      <c r="H447"/>
      <c r="I447"/>
      <c r="J447"/>
      <c r="K447"/>
      <c r="L447"/>
      <c r="M447"/>
    </row>
    <row r="448" spans="1:13" x14ac:dyDescent="0.25">
      <c r="A448"/>
      <c r="B448"/>
      <c r="C448"/>
      <c r="D448"/>
      <c r="E448"/>
      <c r="F448"/>
      <c r="G448"/>
      <c r="H448"/>
      <c r="I448"/>
      <c r="J448"/>
      <c r="K448"/>
      <c r="L448"/>
      <c r="M448"/>
    </row>
    <row r="449" spans="1:13" x14ac:dyDescent="0.25">
      <c r="A449"/>
      <c r="B449"/>
      <c r="C449"/>
      <c r="D449"/>
      <c r="E449"/>
      <c r="F449"/>
      <c r="G449"/>
      <c r="H449"/>
      <c r="I449"/>
      <c r="J449"/>
      <c r="K449"/>
      <c r="L449"/>
      <c r="M449"/>
    </row>
    <row r="450" spans="1:13" x14ac:dyDescent="0.25">
      <c r="A450"/>
      <c r="B450"/>
      <c r="C450"/>
      <c r="D450"/>
      <c r="E450"/>
      <c r="F450"/>
      <c r="G450"/>
      <c r="H450"/>
      <c r="I450"/>
      <c r="J450"/>
      <c r="K450"/>
      <c r="L450"/>
      <c r="M450"/>
    </row>
    <row r="451" spans="1:13" x14ac:dyDescent="0.25">
      <c r="A451"/>
      <c r="B451"/>
      <c r="C451"/>
      <c r="D451"/>
      <c r="E451"/>
      <c r="F451"/>
      <c r="G451"/>
      <c r="H451"/>
      <c r="I451"/>
      <c r="J451"/>
      <c r="K451"/>
      <c r="L451"/>
      <c r="M451"/>
    </row>
    <row r="452" spans="1:13" x14ac:dyDescent="0.25">
      <c r="A452"/>
      <c r="B452"/>
      <c r="C452"/>
      <c r="D452"/>
      <c r="E452"/>
      <c r="F452"/>
      <c r="G452"/>
      <c r="H452"/>
      <c r="I452"/>
      <c r="J452"/>
      <c r="K452"/>
      <c r="L452"/>
      <c r="M452"/>
    </row>
    <row r="453" spans="1:13" x14ac:dyDescent="0.25">
      <c r="A453"/>
      <c r="B453"/>
      <c r="C453"/>
      <c r="D453"/>
      <c r="E453"/>
      <c r="F453"/>
      <c r="G453"/>
      <c r="H453"/>
      <c r="I453"/>
      <c r="J453"/>
      <c r="K453"/>
      <c r="L453"/>
      <c r="M453"/>
    </row>
    <row r="454" spans="1:13" x14ac:dyDescent="0.25">
      <c r="A454"/>
      <c r="B454"/>
      <c r="C454"/>
      <c r="D454"/>
      <c r="E454"/>
      <c r="F454"/>
      <c r="G454"/>
      <c r="H454"/>
      <c r="I454"/>
      <c r="J454"/>
      <c r="K454"/>
      <c r="L454"/>
      <c r="M454"/>
    </row>
    <row r="455" spans="1:13" x14ac:dyDescent="0.25">
      <c r="A455"/>
      <c r="B455"/>
      <c r="C455"/>
      <c r="D455"/>
      <c r="E455"/>
      <c r="F455"/>
      <c r="G455"/>
      <c r="H455"/>
      <c r="I455"/>
      <c r="J455"/>
      <c r="K455"/>
      <c r="L455"/>
      <c r="M455"/>
    </row>
    <row r="456" spans="1:13" x14ac:dyDescent="0.25">
      <c r="A456"/>
      <c r="B456"/>
      <c r="C456"/>
      <c r="D456"/>
      <c r="E456"/>
      <c r="F456"/>
      <c r="G456"/>
      <c r="H456"/>
      <c r="I456"/>
      <c r="J456"/>
      <c r="K456"/>
      <c r="L456"/>
      <c r="M456"/>
    </row>
    <row r="457" spans="1:13" x14ac:dyDescent="0.25">
      <c r="A457"/>
      <c r="B457"/>
      <c r="C457"/>
      <c r="D457"/>
      <c r="E457"/>
      <c r="F457"/>
      <c r="G457"/>
      <c r="H457"/>
      <c r="I457"/>
      <c r="J457"/>
      <c r="K457"/>
      <c r="L457"/>
      <c r="M457"/>
    </row>
    <row r="458" spans="1:13" x14ac:dyDescent="0.25">
      <c r="A458"/>
      <c r="B458"/>
      <c r="C458"/>
      <c r="D458"/>
      <c r="E458"/>
      <c r="F458"/>
      <c r="G458"/>
      <c r="H458"/>
      <c r="I458"/>
      <c r="J458"/>
      <c r="K458"/>
      <c r="L458"/>
      <c r="M458"/>
    </row>
    <row r="459" spans="1:13" x14ac:dyDescent="0.25">
      <c r="A459"/>
      <c r="B459"/>
      <c r="C459"/>
      <c r="D459"/>
      <c r="E459"/>
      <c r="F459"/>
      <c r="G459"/>
      <c r="H459"/>
      <c r="I459"/>
      <c r="J459"/>
      <c r="K459"/>
      <c r="L459"/>
      <c r="M459"/>
    </row>
    <row r="460" spans="1:13" x14ac:dyDescent="0.25">
      <c r="A460"/>
      <c r="B460"/>
      <c r="C460"/>
      <c r="D460"/>
      <c r="E460"/>
      <c r="F460"/>
      <c r="G460"/>
      <c r="H460"/>
      <c r="I460"/>
      <c r="J460"/>
      <c r="K460"/>
      <c r="L460"/>
      <c r="M460"/>
    </row>
    <row r="461" spans="1:13" x14ac:dyDescent="0.25">
      <c r="A461"/>
      <c r="B461"/>
      <c r="C461"/>
      <c r="D461"/>
      <c r="E461"/>
      <c r="F461"/>
      <c r="G461"/>
      <c r="H461"/>
      <c r="I461"/>
      <c r="J461"/>
      <c r="K461"/>
      <c r="L461"/>
      <c r="M461"/>
    </row>
    <row r="462" spans="1:13" x14ac:dyDescent="0.25">
      <c r="A462"/>
      <c r="B462"/>
      <c r="C462"/>
      <c r="D462"/>
      <c r="E462"/>
      <c r="F462"/>
      <c r="G462"/>
      <c r="H462"/>
      <c r="I462"/>
      <c r="J462"/>
      <c r="K462"/>
      <c r="L462"/>
      <c r="M462"/>
    </row>
    <row r="463" spans="1:13" x14ac:dyDescent="0.25">
      <c r="A463"/>
      <c r="B463"/>
      <c r="C463"/>
      <c r="D463"/>
      <c r="E463"/>
      <c r="F463"/>
      <c r="G463"/>
      <c r="H463"/>
      <c r="I463"/>
      <c r="J463"/>
      <c r="K463"/>
      <c r="L463"/>
      <c r="M463"/>
    </row>
    <row r="464" spans="1:13" x14ac:dyDescent="0.25">
      <c r="A464"/>
      <c r="B464"/>
      <c r="C464"/>
      <c r="D464"/>
      <c r="E464"/>
      <c r="F464"/>
      <c r="G464"/>
      <c r="H464"/>
      <c r="I464"/>
      <c r="J464"/>
      <c r="K464"/>
      <c r="L464"/>
      <c r="M464"/>
    </row>
    <row r="465" spans="1:13" x14ac:dyDescent="0.25">
      <c r="A465"/>
      <c r="B465"/>
      <c r="C465"/>
      <c r="D465"/>
      <c r="E465"/>
      <c r="F465"/>
      <c r="G465"/>
      <c r="H465"/>
      <c r="I465"/>
      <c r="J465"/>
      <c r="K465"/>
      <c r="L465"/>
      <c r="M465"/>
    </row>
    <row r="466" spans="1:13" x14ac:dyDescent="0.25">
      <c r="A466"/>
      <c r="B466"/>
      <c r="C466"/>
      <c r="D466"/>
      <c r="E466"/>
      <c r="F466"/>
      <c r="G466"/>
      <c r="H466"/>
      <c r="I466"/>
      <c r="J466"/>
      <c r="K466"/>
      <c r="L466"/>
      <c r="M466"/>
    </row>
    <row r="467" spans="1:13" x14ac:dyDescent="0.25">
      <c r="A467"/>
      <c r="B467"/>
      <c r="C467"/>
      <c r="D467"/>
      <c r="E467"/>
      <c r="F467"/>
      <c r="G467"/>
      <c r="H467"/>
      <c r="I467"/>
      <c r="J467"/>
      <c r="K467"/>
      <c r="L467"/>
      <c r="M467"/>
    </row>
    <row r="468" spans="1:13" x14ac:dyDescent="0.25">
      <c r="A468"/>
      <c r="B468"/>
      <c r="C468"/>
      <c r="D468"/>
      <c r="E468"/>
      <c r="F468"/>
      <c r="G468"/>
      <c r="H468"/>
      <c r="I468"/>
      <c r="J468"/>
      <c r="K468"/>
      <c r="L468"/>
      <c r="M468"/>
    </row>
    <row r="469" spans="1:13" x14ac:dyDescent="0.25">
      <c r="A469"/>
      <c r="B469"/>
      <c r="C469"/>
      <c r="D469"/>
      <c r="E469"/>
      <c r="F469"/>
      <c r="G469"/>
      <c r="H469"/>
      <c r="I469"/>
      <c r="J469"/>
      <c r="K469"/>
      <c r="L469"/>
      <c r="M469"/>
    </row>
    <row r="470" spans="1:13" x14ac:dyDescent="0.25">
      <c r="A470"/>
      <c r="B470"/>
      <c r="C470"/>
      <c r="D470"/>
      <c r="E470"/>
      <c r="F470"/>
      <c r="G470"/>
      <c r="H470"/>
      <c r="I470"/>
      <c r="J470"/>
      <c r="K470"/>
      <c r="L470"/>
      <c r="M470"/>
    </row>
    <row r="471" spans="1:13" x14ac:dyDescent="0.25">
      <c r="A471"/>
      <c r="B471"/>
      <c r="C471"/>
      <c r="D471"/>
      <c r="E471"/>
      <c r="F471"/>
      <c r="G471"/>
      <c r="H471"/>
      <c r="I471"/>
      <c r="J471"/>
      <c r="K471"/>
      <c r="L471"/>
      <c r="M471"/>
    </row>
    <row r="472" spans="1:13" x14ac:dyDescent="0.25">
      <c r="A472"/>
      <c r="B472"/>
      <c r="C472"/>
      <c r="D472"/>
      <c r="E472"/>
      <c r="F472"/>
      <c r="G472"/>
      <c r="H472"/>
      <c r="I472"/>
      <c r="J472"/>
      <c r="K472"/>
      <c r="L472"/>
      <c r="M472"/>
    </row>
    <row r="473" spans="1:13" x14ac:dyDescent="0.25">
      <c r="A473"/>
      <c r="B473"/>
      <c r="C473"/>
      <c r="D473"/>
      <c r="E473"/>
      <c r="F473"/>
      <c r="G473"/>
      <c r="H473"/>
      <c r="I473"/>
      <c r="J473"/>
      <c r="K473"/>
      <c r="L473"/>
      <c r="M473"/>
    </row>
    <row r="474" spans="1:13" x14ac:dyDescent="0.25">
      <c r="A474"/>
      <c r="B474"/>
      <c r="C474"/>
      <c r="D474"/>
      <c r="E474"/>
      <c r="F474"/>
      <c r="G474"/>
      <c r="H474"/>
      <c r="I474"/>
      <c r="J474"/>
      <c r="K474"/>
      <c r="L474"/>
      <c r="M474"/>
    </row>
    <row r="475" spans="1:13" x14ac:dyDescent="0.25">
      <c r="A475"/>
      <c r="B475"/>
      <c r="C475"/>
      <c r="D475"/>
      <c r="E475"/>
      <c r="F475"/>
      <c r="G475"/>
      <c r="H475"/>
      <c r="I475"/>
      <c r="J475"/>
      <c r="K475"/>
      <c r="L475"/>
      <c r="M475"/>
    </row>
    <row r="476" spans="1:13" x14ac:dyDescent="0.25">
      <c r="A476"/>
      <c r="B476"/>
      <c r="C476"/>
      <c r="D476"/>
      <c r="E476"/>
      <c r="F476"/>
      <c r="G476"/>
      <c r="H476"/>
      <c r="I476"/>
      <c r="J476"/>
      <c r="K476"/>
      <c r="L476"/>
      <c r="M476"/>
    </row>
    <row r="477" spans="1:13" x14ac:dyDescent="0.25">
      <c r="A477"/>
      <c r="B477"/>
      <c r="C477"/>
      <c r="D477"/>
      <c r="E477"/>
      <c r="F477"/>
      <c r="G477"/>
      <c r="H477"/>
      <c r="I477"/>
      <c r="J477"/>
      <c r="K477"/>
      <c r="L477"/>
      <c r="M477"/>
    </row>
    <row r="478" spans="1:13" x14ac:dyDescent="0.25">
      <c r="A478"/>
      <c r="B478"/>
      <c r="C478"/>
      <c r="D478"/>
      <c r="E478"/>
      <c r="F478"/>
      <c r="G478"/>
      <c r="H478"/>
      <c r="I478"/>
      <c r="J478"/>
      <c r="K478"/>
      <c r="L478"/>
      <c r="M478"/>
    </row>
    <row r="479" spans="1:13" x14ac:dyDescent="0.25">
      <c r="A479"/>
      <c r="B479"/>
      <c r="C479"/>
      <c r="D479"/>
      <c r="E479"/>
      <c r="F479"/>
      <c r="G479"/>
      <c r="H479"/>
      <c r="I479"/>
      <c r="J479"/>
      <c r="K479"/>
      <c r="L479"/>
      <c r="M479"/>
    </row>
    <row r="480" spans="1:13" x14ac:dyDescent="0.25">
      <c r="A480"/>
      <c r="B480"/>
      <c r="C480"/>
      <c r="D480"/>
      <c r="E480"/>
      <c r="F480"/>
      <c r="G480"/>
      <c r="H480"/>
      <c r="I480"/>
      <c r="J480"/>
      <c r="K480"/>
      <c r="L480"/>
      <c r="M480"/>
    </row>
    <row r="481" spans="1:13" x14ac:dyDescent="0.25">
      <c r="A481"/>
      <c r="B481"/>
      <c r="C481"/>
      <c r="D481"/>
      <c r="E481"/>
      <c r="F481"/>
      <c r="G481"/>
      <c r="H481"/>
      <c r="I481"/>
      <c r="J481"/>
      <c r="K481"/>
      <c r="L481"/>
      <c r="M481"/>
    </row>
    <row r="482" spans="1:13" x14ac:dyDescent="0.25">
      <c r="A482"/>
      <c r="B482"/>
      <c r="C482"/>
      <c r="D482"/>
      <c r="E482"/>
      <c r="F482"/>
      <c r="G482"/>
      <c r="H482"/>
      <c r="I482"/>
      <c r="J482"/>
      <c r="K482"/>
      <c r="L482"/>
      <c r="M482"/>
    </row>
    <row r="483" spans="1:13" x14ac:dyDescent="0.25">
      <c r="A483"/>
      <c r="B483"/>
      <c r="C483"/>
      <c r="D483"/>
      <c r="E483"/>
      <c r="F483"/>
      <c r="G483"/>
      <c r="H483"/>
      <c r="I483"/>
      <c r="J483"/>
      <c r="K483"/>
      <c r="L483"/>
      <c r="M483"/>
    </row>
    <row r="484" spans="1:13" x14ac:dyDescent="0.25">
      <c r="A484"/>
      <c r="B484"/>
      <c r="C484"/>
      <c r="D484"/>
      <c r="E484"/>
      <c r="F484"/>
      <c r="G484"/>
      <c r="H484"/>
      <c r="I484"/>
      <c r="J484"/>
      <c r="K484"/>
      <c r="L484"/>
      <c r="M484"/>
    </row>
    <row r="485" spans="1:13" x14ac:dyDescent="0.25">
      <c r="A485"/>
      <c r="B485"/>
      <c r="C485"/>
      <c r="D485"/>
      <c r="E485"/>
      <c r="F485"/>
      <c r="G485"/>
      <c r="H485"/>
      <c r="I485"/>
      <c r="J485"/>
      <c r="K485"/>
      <c r="L485"/>
      <c r="M485"/>
    </row>
    <row r="486" spans="1:13" x14ac:dyDescent="0.25">
      <c r="A486"/>
      <c r="B486"/>
      <c r="C486"/>
      <c r="D486"/>
      <c r="E486"/>
      <c r="F486"/>
      <c r="G486"/>
      <c r="H486"/>
      <c r="I486"/>
      <c r="J486"/>
      <c r="K486"/>
      <c r="L486"/>
      <c r="M486"/>
    </row>
    <row r="487" spans="1:13" x14ac:dyDescent="0.25">
      <c r="A487"/>
      <c r="B487"/>
      <c r="C487"/>
      <c r="D487"/>
      <c r="E487"/>
      <c r="F487"/>
      <c r="G487"/>
      <c r="H487"/>
      <c r="I487"/>
      <c r="J487"/>
      <c r="K487"/>
      <c r="L487"/>
      <c r="M487"/>
    </row>
    <row r="488" spans="1:13" x14ac:dyDescent="0.25">
      <c r="A488"/>
      <c r="B488"/>
      <c r="C488"/>
      <c r="D488"/>
      <c r="E488"/>
      <c r="F488"/>
      <c r="G488"/>
      <c r="H488"/>
      <c r="I488"/>
      <c r="J488"/>
      <c r="K488"/>
      <c r="L488"/>
      <c r="M488"/>
    </row>
    <row r="489" spans="1:13" x14ac:dyDescent="0.25">
      <c r="A489"/>
      <c r="B489"/>
      <c r="C489"/>
      <c r="D489"/>
      <c r="E489"/>
      <c r="F489"/>
      <c r="G489"/>
      <c r="H489"/>
      <c r="I489"/>
      <c r="J489"/>
      <c r="K489"/>
      <c r="L489"/>
      <c r="M489"/>
    </row>
    <row r="490" spans="1:13" x14ac:dyDescent="0.25">
      <c r="A490"/>
      <c r="B490"/>
      <c r="C490"/>
      <c r="D490"/>
      <c r="E490"/>
      <c r="F490"/>
      <c r="G490"/>
      <c r="H490"/>
      <c r="I490"/>
      <c r="J490"/>
      <c r="K490"/>
      <c r="L490"/>
      <c r="M490"/>
    </row>
    <row r="491" spans="1:13" x14ac:dyDescent="0.25">
      <c r="A491"/>
      <c r="B491"/>
      <c r="C491"/>
      <c r="D491"/>
      <c r="E491"/>
      <c r="F491"/>
      <c r="G491"/>
      <c r="H491"/>
      <c r="I491"/>
      <c r="J491"/>
      <c r="K491"/>
      <c r="L491"/>
      <c r="M491"/>
    </row>
    <row r="492" spans="1:13" x14ac:dyDescent="0.25">
      <c r="A492"/>
      <c r="B492"/>
      <c r="C492"/>
      <c r="D492"/>
      <c r="E492"/>
      <c r="F492"/>
      <c r="G492"/>
      <c r="H492"/>
      <c r="I492"/>
      <c r="J492"/>
      <c r="K492"/>
      <c r="L492"/>
      <c r="M492"/>
    </row>
    <row r="493" spans="1:13" x14ac:dyDescent="0.25">
      <c r="A493"/>
      <c r="B493"/>
      <c r="C493"/>
      <c r="D493"/>
      <c r="E493"/>
      <c r="F493"/>
      <c r="G493"/>
      <c r="H493"/>
      <c r="I493"/>
      <c r="J493"/>
      <c r="K493"/>
      <c r="L493"/>
      <c r="M493"/>
    </row>
    <row r="494" spans="1:13" x14ac:dyDescent="0.25">
      <c r="A494"/>
      <c r="B494"/>
      <c r="C494"/>
      <c r="D494"/>
      <c r="E494"/>
      <c r="F494"/>
      <c r="G494"/>
      <c r="H494"/>
      <c r="I494"/>
      <c r="J494"/>
      <c r="K494"/>
      <c r="L494"/>
      <c r="M494"/>
    </row>
    <row r="495" spans="1:13" x14ac:dyDescent="0.25">
      <c r="A495"/>
      <c r="B495"/>
      <c r="C495"/>
      <c r="D495"/>
      <c r="E495"/>
      <c r="F495"/>
      <c r="G495"/>
      <c r="H495"/>
      <c r="I495"/>
      <c r="J495"/>
      <c r="K495"/>
      <c r="L495"/>
      <c r="M495"/>
    </row>
    <row r="496" spans="1:13" x14ac:dyDescent="0.25">
      <c r="A496"/>
      <c r="B496"/>
      <c r="C496"/>
      <c r="D496"/>
      <c r="E496"/>
      <c r="F496"/>
      <c r="G496"/>
      <c r="H496"/>
      <c r="I496"/>
      <c r="J496"/>
      <c r="K496"/>
      <c r="L496"/>
      <c r="M496"/>
    </row>
    <row r="497" spans="1:13" x14ac:dyDescent="0.25">
      <c r="A497"/>
      <c r="B497"/>
      <c r="C497"/>
      <c r="D497"/>
      <c r="E497"/>
      <c r="F497"/>
      <c r="G497"/>
      <c r="H497"/>
      <c r="I497"/>
      <c r="J497"/>
      <c r="K497"/>
      <c r="L497"/>
      <c r="M497"/>
    </row>
    <row r="498" spans="1:13" x14ac:dyDescent="0.25">
      <c r="A498"/>
      <c r="B498"/>
      <c r="C498"/>
      <c r="D498"/>
      <c r="E498"/>
      <c r="F498"/>
      <c r="G498"/>
      <c r="H498"/>
      <c r="I498"/>
      <c r="J498"/>
      <c r="K498"/>
      <c r="L498"/>
      <c r="M498"/>
    </row>
    <row r="499" spans="1:13" x14ac:dyDescent="0.25">
      <c r="A499"/>
      <c r="B499"/>
      <c r="C499"/>
      <c r="D499"/>
      <c r="E499"/>
      <c r="F499"/>
      <c r="G499"/>
      <c r="H499"/>
      <c r="I499"/>
      <c r="J499"/>
      <c r="K499"/>
      <c r="L499"/>
      <c r="M499"/>
    </row>
    <row r="500" spans="1:13" x14ac:dyDescent="0.25">
      <c r="A500"/>
      <c r="B500"/>
      <c r="C500"/>
      <c r="D500"/>
      <c r="E500"/>
      <c r="F500"/>
      <c r="G500"/>
      <c r="H500"/>
      <c r="I500"/>
      <c r="J500"/>
      <c r="K500"/>
      <c r="L500"/>
      <c r="M500"/>
    </row>
    <row r="501" spans="1:13" x14ac:dyDescent="0.25">
      <c r="A501"/>
      <c r="B501"/>
      <c r="C501"/>
      <c r="D501"/>
      <c r="E501"/>
      <c r="F501"/>
      <c r="G501"/>
      <c r="H501"/>
      <c r="I501"/>
      <c r="J501"/>
      <c r="K501"/>
      <c r="L501"/>
      <c r="M501"/>
    </row>
    <row r="502" spans="1:13" x14ac:dyDescent="0.25">
      <c r="A502"/>
      <c r="B502"/>
      <c r="C502"/>
      <c r="D502"/>
      <c r="E502"/>
      <c r="F502"/>
      <c r="G502"/>
      <c r="H502"/>
      <c r="I502"/>
      <c r="J502"/>
      <c r="K502"/>
      <c r="L502"/>
      <c r="M502"/>
    </row>
    <row r="503" spans="1:13" x14ac:dyDescent="0.25">
      <c r="A503"/>
      <c r="B503"/>
      <c r="C503"/>
      <c r="D503"/>
      <c r="E503"/>
      <c r="F503"/>
      <c r="G503"/>
      <c r="H503"/>
      <c r="I503"/>
      <c r="J503"/>
      <c r="K503"/>
      <c r="L503"/>
      <c r="M503"/>
    </row>
    <row r="504" spans="1:13" x14ac:dyDescent="0.25">
      <c r="A504"/>
      <c r="B504"/>
      <c r="C504"/>
      <c r="D504"/>
      <c r="E504"/>
      <c r="F504"/>
      <c r="G504"/>
      <c r="H504"/>
      <c r="I504"/>
      <c r="J504"/>
      <c r="K504"/>
      <c r="L504"/>
      <c r="M504"/>
    </row>
    <row r="505" spans="1:13" x14ac:dyDescent="0.25">
      <c r="A505"/>
      <c r="B505"/>
      <c r="C505"/>
      <c r="D505"/>
      <c r="E505"/>
      <c r="F505"/>
      <c r="G505"/>
      <c r="H505"/>
      <c r="I505"/>
      <c r="J505"/>
      <c r="K505"/>
      <c r="L505"/>
      <c r="M505"/>
    </row>
    <row r="506" spans="1:13" x14ac:dyDescent="0.25">
      <c r="A506"/>
      <c r="B506"/>
      <c r="C506"/>
      <c r="D506"/>
      <c r="E506"/>
      <c r="F506"/>
      <c r="G506"/>
      <c r="H506"/>
      <c r="I506"/>
      <c r="J506"/>
      <c r="K506"/>
      <c r="L506"/>
      <c r="M506"/>
    </row>
    <row r="507" spans="1:13" x14ac:dyDescent="0.25">
      <c r="A507"/>
      <c r="B507"/>
      <c r="C507"/>
      <c r="D507"/>
      <c r="E507"/>
      <c r="F507"/>
      <c r="G507"/>
      <c r="H507"/>
      <c r="I507"/>
      <c r="J507"/>
      <c r="K507"/>
      <c r="L507"/>
      <c r="M507"/>
    </row>
    <row r="508" spans="1:13" x14ac:dyDescent="0.25">
      <c r="A508"/>
      <c r="B508"/>
      <c r="C508"/>
      <c r="D508"/>
      <c r="E508"/>
      <c r="F508"/>
      <c r="G508"/>
      <c r="H508"/>
      <c r="I508"/>
      <c r="J508"/>
      <c r="K508"/>
      <c r="L508"/>
      <c r="M508"/>
    </row>
    <row r="509" spans="1:13" x14ac:dyDescent="0.25">
      <c r="A509"/>
      <c r="B509"/>
      <c r="C509"/>
      <c r="D509"/>
      <c r="E509"/>
      <c r="F509"/>
      <c r="G509"/>
      <c r="H509"/>
      <c r="I509"/>
      <c r="J509"/>
      <c r="K509"/>
      <c r="L509"/>
      <c r="M509"/>
    </row>
    <row r="510" spans="1:13" x14ac:dyDescent="0.25">
      <c r="A510"/>
      <c r="B510"/>
      <c r="C510"/>
      <c r="D510"/>
      <c r="E510"/>
      <c r="F510"/>
      <c r="G510"/>
      <c r="H510"/>
      <c r="I510"/>
      <c r="J510"/>
      <c r="K510"/>
      <c r="L510"/>
      <c r="M510"/>
    </row>
    <row r="511" spans="1:13" x14ac:dyDescent="0.25">
      <c r="A511"/>
      <c r="B511"/>
      <c r="C511"/>
      <c r="D511"/>
      <c r="E511"/>
      <c r="F511"/>
      <c r="G511"/>
      <c r="H511"/>
      <c r="I511"/>
      <c r="J511"/>
      <c r="K511"/>
      <c r="L511"/>
      <c r="M511"/>
    </row>
    <row r="512" spans="1:13" x14ac:dyDescent="0.25">
      <c r="A512"/>
      <c r="B512"/>
      <c r="C512"/>
      <c r="D512"/>
      <c r="E512"/>
      <c r="F512"/>
      <c r="G512"/>
      <c r="H512"/>
      <c r="I512"/>
      <c r="J512"/>
      <c r="K512"/>
      <c r="L512"/>
      <c r="M512"/>
    </row>
    <row r="513" spans="1:13" x14ac:dyDescent="0.25">
      <c r="A513"/>
      <c r="B513"/>
      <c r="C513"/>
      <c r="D513"/>
      <c r="E513"/>
      <c r="F513"/>
      <c r="G513"/>
      <c r="H513"/>
      <c r="I513"/>
      <c r="J513"/>
      <c r="K513"/>
      <c r="L513"/>
      <c r="M513"/>
    </row>
    <row r="514" spans="1:13" x14ac:dyDescent="0.25">
      <c r="A514"/>
      <c r="B514"/>
      <c r="C514"/>
      <c r="D514"/>
      <c r="E514"/>
      <c r="F514"/>
      <c r="G514"/>
      <c r="H514"/>
      <c r="I514"/>
      <c r="J514"/>
      <c r="K514"/>
      <c r="L514"/>
      <c r="M514"/>
    </row>
    <row r="515" spans="1:13" x14ac:dyDescent="0.25">
      <c r="A515"/>
      <c r="B515"/>
      <c r="C515"/>
      <c r="D515"/>
      <c r="E515"/>
      <c r="F515"/>
      <c r="G515"/>
      <c r="H515"/>
      <c r="I515"/>
      <c r="J515"/>
      <c r="K515"/>
      <c r="L515"/>
      <c r="M515"/>
    </row>
    <row r="516" spans="1:13" x14ac:dyDescent="0.25">
      <c r="A516"/>
      <c r="B516"/>
      <c r="C516"/>
      <c r="D516"/>
      <c r="E516"/>
      <c r="F516"/>
      <c r="G516"/>
      <c r="H516"/>
      <c r="I516"/>
      <c r="J516"/>
      <c r="K516"/>
      <c r="L516"/>
      <c r="M516"/>
    </row>
    <row r="517" spans="1:13" x14ac:dyDescent="0.25">
      <c r="A517"/>
      <c r="B517"/>
      <c r="C517"/>
      <c r="D517"/>
      <c r="E517"/>
      <c r="F517"/>
      <c r="G517"/>
      <c r="H517"/>
      <c r="I517"/>
      <c r="J517"/>
      <c r="K517"/>
      <c r="L517"/>
      <c r="M517"/>
    </row>
    <row r="518" spans="1:13" x14ac:dyDescent="0.25">
      <c r="A518"/>
      <c r="B518"/>
      <c r="C518"/>
      <c r="D518"/>
      <c r="E518"/>
      <c r="F518"/>
      <c r="G518"/>
      <c r="H518"/>
      <c r="I518"/>
      <c r="J518"/>
      <c r="K518"/>
      <c r="L518"/>
      <c r="M518"/>
    </row>
    <row r="519" spans="1:13" x14ac:dyDescent="0.25">
      <c r="A519"/>
      <c r="B519"/>
      <c r="C519"/>
      <c r="D519"/>
      <c r="E519"/>
      <c r="F519"/>
      <c r="G519"/>
      <c r="H519"/>
      <c r="I519"/>
      <c r="J519"/>
      <c r="K519"/>
      <c r="L519"/>
      <c r="M519"/>
    </row>
    <row r="520" spans="1:13" x14ac:dyDescent="0.25">
      <c r="A520"/>
      <c r="B520"/>
      <c r="C520"/>
      <c r="D520"/>
      <c r="E520"/>
      <c r="F520"/>
      <c r="G520"/>
      <c r="H520"/>
      <c r="I520"/>
      <c r="J520"/>
      <c r="K520"/>
      <c r="L520"/>
      <c r="M520"/>
    </row>
    <row r="521" spans="1:13" x14ac:dyDescent="0.25">
      <c r="A521"/>
      <c r="B521"/>
      <c r="C521"/>
      <c r="D521"/>
      <c r="E521"/>
      <c r="F521"/>
      <c r="G521"/>
      <c r="H521"/>
      <c r="I521"/>
      <c r="J521"/>
      <c r="K521"/>
      <c r="L521"/>
      <c r="M521"/>
    </row>
    <row r="522" spans="1:13" x14ac:dyDescent="0.25">
      <c r="A522"/>
      <c r="B522"/>
      <c r="C522"/>
      <c r="D522"/>
      <c r="E522"/>
      <c r="F522"/>
      <c r="G522"/>
      <c r="H522"/>
      <c r="I522"/>
      <c r="J522"/>
      <c r="K522"/>
      <c r="L522"/>
      <c r="M522"/>
    </row>
    <row r="523" spans="1:13" x14ac:dyDescent="0.25">
      <c r="A523"/>
      <c r="B523"/>
      <c r="C523"/>
      <c r="D523"/>
      <c r="E523"/>
      <c r="F523"/>
      <c r="G523"/>
      <c r="H523"/>
      <c r="I523"/>
      <c r="J523"/>
      <c r="K523"/>
      <c r="L523"/>
      <c r="M523"/>
    </row>
    <row r="524" spans="1:13" x14ac:dyDescent="0.25">
      <c r="A524"/>
      <c r="B524"/>
      <c r="C524"/>
      <c r="D524"/>
      <c r="E524"/>
      <c r="F524"/>
      <c r="G524"/>
      <c r="H524"/>
      <c r="I524"/>
      <c r="J524"/>
      <c r="K524"/>
      <c r="L524"/>
      <c r="M524"/>
    </row>
    <row r="525" spans="1:13" x14ac:dyDescent="0.25">
      <c r="A525"/>
      <c r="B525"/>
      <c r="C525"/>
      <c r="D525"/>
      <c r="E525"/>
      <c r="F525"/>
      <c r="G525"/>
      <c r="H525"/>
      <c r="I525"/>
      <c r="J525"/>
      <c r="K525"/>
      <c r="L525"/>
      <c r="M525"/>
    </row>
    <row r="526" spans="1:13" x14ac:dyDescent="0.25">
      <c r="A526"/>
      <c r="B526"/>
      <c r="C526"/>
      <c r="D526"/>
      <c r="E526"/>
      <c r="F526"/>
      <c r="G526"/>
      <c r="H526"/>
      <c r="I526"/>
      <c r="J526"/>
      <c r="K526"/>
      <c r="L526"/>
      <c r="M526"/>
    </row>
    <row r="527" spans="1:13" x14ac:dyDescent="0.25">
      <c r="A527"/>
      <c r="B527"/>
      <c r="C527"/>
      <c r="D527"/>
      <c r="E527"/>
      <c r="F527"/>
      <c r="G527"/>
      <c r="H527"/>
      <c r="I527"/>
      <c r="J527"/>
      <c r="K527"/>
      <c r="L527"/>
      <c r="M527"/>
    </row>
    <row r="528" spans="1:13" x14ac:dyDescent="0.25">
      <c r="A528"/>
      <c r="B528"/>
      <c r="C528"/>
      <c r="D528"/>
      <c r="E528"/>
      <c r="F528"/>
      <c r="G528"/>
      <c r="H528"/>
      <c r="I528"/>
      <c r="J528"/>
      <c r="K528"/>
      <c r="L528"/>
      <c r="M528"/>
    </row>
    <row r="529" spans="1:13" x14ac:dyDescent="0.25">
      <c r="A529"/>
      <c r="B529"/>
      <c r="C529"/>
      <c r="D529"/>
      <c r="E529"/>
      <c r="F529"/>
      <c r="G529"/>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row r="641" spans="1:13" x14ac:dyDescent="0.25">
      <c r="A641"/>
      <c r="B641"/>
      <c r="C641"/>
      <c r="D641"/>
      <c r="E641"/>
      <c r="F641"/>
      <c r="G641"/>
      <c r="H641"/>
      <c r="I641"/>
      <c r="J641"/>
      <c r="K641"/>
      <c r="L641"/>
      <c r="M641"/>
    </row>
    <row r="642" spans="1:13" x14ac:dyDescent="0.25">
      <c r="A642"/>
      <c r="B642"/>
      <c r="C642"/>
      <c r="D642"/>
      <c r="E642"/>
      <c r="F642"/>
      <c r="G642"/>
      <c r="H642"/>
      <c r="I642"/>
      <c r="J642"/>
      <c r="K642"/>
      <c r="L642"/>
      <c r="M642"/>
    </row>
    <row r="643" spans="1:13" x14ac:dyDescent="0.25">
      <c r="A643"/>
      <c r="B643"/>
      <c r="C643"/>
      <c r="D643"/>
      <c r="E643"/>
      <c r="F643"/>
      <c r="G643"/>
      <c r="H643"/>
      <c r="I643"/>
      <c r="J643"/>
      <c r="K643"/>
      <c r="L643"/>
      <c r="M643"/>
    </row>
    <row r="644" spans="1:13" x14ac:dyDescent="0.25">
      <c r="A644"/>
      <c r="B644"/>
      <c r="C644"/>
      <c r="D644"/>
      <c r="E644"/>
      <c r="F644"/>
      <c r="G644"/>
      <c r="H644"/>
      <c r="I644"/>
      <c r="J644"/>
      <c r="K644"/>
      <c r="L644"/>
      <c r="M644"/>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84993" r:id="rId5" name="ToggleButton1">
          <controlPr defaultSize="0" autoFill="0" autoLine="0" r:id="rId6">
            <anchor moveWithCells="1">
              <from>
                <xdr:col>2</xdr:col>
                <xdr:colOff>19050</xdr:colOff>
                <xdr:row>0</xdr:row>
                <xdr:rowOff>9525</xdr:rowOff>
              </from>
              <to>
                <xdr:col>3</xdr:col>
                <xdr:colOff>828675</xdr:colOff>
                <xdr:row>1</xdr:row>
                <xdr:rowOff>180975</xdr:rowOff>
              </to>
            </anchor>
          </controlPr>
        </control>
      </mc:Choice>
      <mc:Fallback>
        <control shapeId="84993" r:id="rId5" name="Toggle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8" tint="0.59999389629810485"/>
  </sheetPr>
  <dimension ref="A2:J166"/>
  <sheetViews>
    <sheetView workbookViewId="0">
      <selection activeCell="B13" sqref="B6:B65"/>
    </sheetView>
  </sheetViews>
  <sheetFormatPr defaultRowHeight="15" x14ac:dyDescent="0.25"/>
  <cols>
    <col min="1" max="1" width="21.42578125" style="35" customWidth="1"/>
    <col min="2" max="2" width="26.28515625" style="35" customWidth="1"/>
    <col min="3" max="3" width="30.42578125" style="35" customWidth="1"/>
    <col min="4" max="4" width="106.7109375" style="35" bestFit="1" customWidth="1"/>
    <col min="5" max="7" width="53.7109375" style="35" customWidth="1"/>
    <col min="8" max="8" width="53.7109375" style="35" bestFit="1" customWidth="1"/>
    <col min="9" max="16384" width="9.140625" style="35"/>
  </cols>
  <sheetData>
    <row r="2" spans="1:10" x14ac:dyDescent="0.25">
      <c r="A2" s="24" t="s">
        <v>1548</v>
      </c>
      <c r="B2" s="35" t="s">
        <v>1811</v>
      </c>
    </row>
    <row r="4" spans="1:10" x14ac:dyDescent="0.25">
      <c r="A4"/>
      <c r="B4"/>
      <c r="C4"/>
      <c r="D4"/>
      <c r="E4"/>
      <c r="F4"/>
      <c r="G4"/>
      <c r="H4"/>
      <c r="I4"/>
      <c r="J4"/>
    </row>
    <row r="5" spans="1:10" x14ac:dyDescent="0.25">
      <c r="A5" s="24" t="s">
        <v>1549</v>
      </c>
      <c r="B5" s="24" t="s">
        <v>1550</v>
      </c>
      <c r="C5" s="24" t="s">
        <v>1551</v>
      </c>
      <c r="D5" s="24" t="s">
        <v>1547</v>
      </c>
      <c r="E5"/>
      <c r="F5"/>
      <c r="G5"/>
      <c r="H5"/>
      <c r="I5"/>
      <c r="J5"/>
    </row>
    <row r="6" spans="1:10" x14ac:dyDescent="0.25">
      <c r="A6" s="35" t="s">
        <v>1559</v>
      </c>
      <c r="B6" s="35" t="s">
        <v>1559</v>
      </c>
      <c r="C6" s="35" t="s">
        <v>1559</v>
      </c>
      <c r="D6" s="35" t="s">
        <v>1811</v>
      </c>
      <c r="E6"/>
      <c r="F6"/>
      <c r="G6"/>
      <c r="H6"/>
      <c r="I6"/>
      <c r="J6"/>
    </row>
    <row r="7" spans="1:10" x14ac:dyDescent="0.25">
      <c r="A7" s="35" t="s">
        <v>1812</v>
      </c>
      <c r="B7" s="35" t="s">
        <v>1559</v>
      </c>
      <c r="C7" s="35" t="s">
        <v>1559</v>
      </c>
      <c r="D7" s="35" t="s">
        <v>1812</v>
      </c>
      <c r="E7"/>
      <c r="F7"/>
      <c r="G7"/>
      <c r="H7"/>
      <c r="I7"/>
      <c r="J7"/>
    </row>
    <row r="8" spans="1:10" x14ac:dyDescent="0.25">
      <c r="A8"/>
      <c r="B8" s="35" t="s">
        <v>1813</v>
      </c>
      <c r="C8" s="35" t="s">
        <v>1559</v>
      </c>
      <c r="D8" s="35" t="s">
        <v>1813</v>
      </c>
      <c r="E8"/>
      <c r="F8"/>
      <c r="G8"/>
      <c r="H8"/>
      <c r="I8"/>
      <c r="J8"/>
    </row>
    <row r="9" spans="1:10" x14ac:dyDescent="0.25">
      <c r="A9"/>
      <c r="B9" s="35" t="s">
        <v>1814</v>
      </c>
      <c r="C9" s="35" t="s">
        <v>1559</v>
      </c>
      <c r="D9" s="35" t="s">
        <v>1814</v>
      </c>
      <c r="E9"/>
      <c r="F9"/>
      <c r="G9"/>
      <c r="H9"/>
      <c r="I9"/>
      <c r="J9"/>
    </row>
    <row r="10" spans="1:10" x14ac:dyDescent="0.25">
      <c r="A10"/>
      <c r="B10"/>
      <c r="C10" s="35" t="s">
        <v>2333</v>
      </c>
      <c r="D10" s="35" t="s">
        <v>2333</v>
      </c>
      <c r="E10"/>
      <c r="F10"/>
      <c r="G10"/>
      <c r="H10"/>
      <c r="I10"/>
      <c r="J10"/>
    </row>
    <row r="11" spans="1:10" x14ac:dyDescent="0.25">
      <c r="A11"/>
      <c r="B11"/>
      <c r="C11" s="35" t="s">
        <v>2334</v>
      </c>
      <c r="D11" s="35" t="s">
        <v>2334</v>
      </c>
      <c r="E11"/>
      <c r="F11"/>
      <c r="G11"/>
      <c r="H11"/>
      <c r="I11"/>
      <c r="J11"/>
    </row>
    <row r="12" spans="1:10" x14ac:dyDescent="0.25">
      <c r="A12"/>
      <c r="B12"/>
      <c r="C12" s="35" t="s">
        <v>2335</v>
      </c>
      <c r="D12" s="35" t="s">
        <v>2335</v>
      </c>
      <c r="E12"/>
      <c r="F12"/>
      <c r="G12"/>
      <c r="H12"/>
      <c r="I12"/>
      <c r="J12"/>
    </row>
    <row r="13" spans="1:10" x14ac:dyDescent="0.25">
      <c r="A13"/>
      <c r="B13"/>
      <c r="C13" s="35" t="s">
        <v>2336</v>
      </c>
      <c r="D13" s="35" t="s">
        <v>2336</v>
      </c>
      <c r="E13"/>
      <c r="F13"/>
      <c r="G13"/>
      <c r="H13"/>
      <c r="I13"/>
      <c r="J13"/>
    </row>
    <row r="14" spans="1:10" x14ac:dyDescent="0.25">
      <c r="A14"/>
      <c r="B14"/>
      <c r="C14" s="35" t="s">
        <v>2337</v>
      </c>
      <c r="D14" s="35" t="s">
        <v>2337</v>
      </c>
      <c r="E14"/>
      <c r="F14"/>
      <c r="G14"/>
      <c r="H14"/>
      <c r="I14"/>
      <c r="J14"/>
    </row>
    <row r="15" spans="1:10" x14ac:dyDescent="0.25">
      <c r="A15"/>
      <c r="B15"/>
      <c r="C15" s="35" t="s">
        <v>2338</v>
      </c>
      <c r="D15" s="35" t="s">
        <v>2338</v>
      </c>
      <c r="E15"/>
      <c r="F15"/>
      <c r="G15"/>
      <c r="H15"/>
      <c r="I15"/>
      <c r="J15"/>
    </row>
    <row r="16" spans="1:10" x14ac:dyDescent="0.25">
      <c r="A16"/>
      <c r="B16" s="35" t="s">
        <v>1815</v>
      </c>
      <c r="C16" s="35" t="s">
        <v>1559</v>
      </c>
      <c r="D16" s="35" t="s">
        <v>1815</v>
      </c>
      <c r="E16"/>
      <c r="F16"/>
      <c r="G16"/>
      <c r="H16"/>
      <c r="I16"/>
      <c r="J16"/>
    </row>
    <row r="17" spans="1:10" x14ac:dyDescent="0.25">
      <c r="A17"/>
      <c r="B17"/>
      <c r="C17" s="35" t="s">
        <v>1816</v>
      </c>
      <c r="D17" s="35" t="s">
        <v>1816</v>
      </c>
      <c r="E17"/>
      <c r="F17"/>
      <c r="G17"/>
      <c r="H17"/>
      <c r="I17"/>
      <c r="J17"/>
    </row>
    <row r="18" spans="1:10" x14ac:dyDescent="0.25">
      <c r="A18"/>
      <c r="B18"/>
      <c r="C18" s="35" t="s">
        <v>1817</v>
      </c>
      <c r="D18" s="35" t="s">
        <v>1817</v>
      </c>
      <c r="E18"/>
      <c r="F18"/>
      <c r="G18"/>
      <c r="H18"/>
      <c r="I18"/>
      <c r="J18"/>
    </row>
    <row r="19" spans="1:10" x14ac:dyDescent="0.25">
      <c r="A19"/>
      <c r="B19"/>
      <c r="C19" s="35" t="s">
        <v>1818</v>
      </c>
      <c r="D19" s="35" t="s">
        <v>1818</v>
      </c>
      <c r="E19"/>
      <c r="F19"/>
      <c r="G19"/>
      <c r="H19"/>
      <c r="I19"/>
      <c r="J19"/>
    </row>
    <row r="20" spans="1:10" x14ac:dyDescent="0.25">
      <c r="A20"/>
      <c r="B20"/>
      <c r="C20" s="35" t="s">
        <v>1819</v>
      </c>
      <c r="D20" s="35" t="s">
        <v>1819</v>
      </c>
      <c r="E20"/>
      <c r="F20"/>
      <c r="G20"/>
      <c r="H20"/>
      <c r="I20"/>
      <c r="J20"/>
    </row>
    <row r="21" spans="1:10" x14ac:dyDescent="0.25">
      <c r="A21"/>
      <c r="B21"/>
      <c r="C21" s="35" t="s">
        <v>1820</v>
      </c>
      <c r="D21" s="35" t="s">
        <v>1820</v>
      </c>
      <c r="E21"/>
      <c r="F21"/>
      <c r="G21"/>
      <c r="H21"/>
      <c r="I21"/>
      <c r="J21"/>
    </row>
    <row r="22" spans="1:10" x14ac:dyDescent="0.25">
      <c r="A22"/>
      <c r="B22"/>
      <c r="C22" s="35" t="s">
        <v>1821</v>
      </c>
      <c r="D22" s="35" t="s">
        <v>1821</v>
      </c>
      <c r="E22"/>
      <c r="F22"/>
      <c r="G22"/>
      <c r="H22"/>
      <c r="I22"/>
      <c r="J22"/>
    </row>
    <row r="23" spans="1:10" x14ac:dyDescent="0.25">
      <c r="A23"/>
      <c r="B23"/>
      <c r="C23" s="35" t="s">
        <v>1822</v>
      </c>
      <c r="D23" s="35" t="s">
        <v>1822</v>
      </c>
      <c r="E23"/>
      <c r="F23"/>
      <c r="G23"/>
      <c r="H23"/>
      <c r="I23"/>
      <c r="J23"/>
    </row>
    <row r="24" spans="1:10" x14ac:dyDescent="0.25">
      <c r="A24"/>
      <c r="B24"/>
      <c r="C24" s="35" t="s">
        <v>1823</v>
      </c>
      <c r="D24" s="35" t="s">
        <v>1823</v>
      </c>
      <c r="E24"/>
      <c r="F24"/>
      <c r="G24"/>
      <c r="H24"/>
      <c r="I24"/>
      <c r="J24"/>
    </row>
    <row r="25" spans="1:10" x14ac:dyDescent="0.25">
      <c r="A25"/>
      <c r="B25"/>
      <c r="C25" s="35" t="s">
        <v>1824</v>
      </c>
      <c r="D25" s="35" t="s">
        <v>1824</v>
      </c>
      <c r="E25"/>
      <c r="F25"/>
      <c r="G25"/>
      <c r="H25"/>
      <c r="I25"/>
      <c r="J25"/>
    </row>
    <row r="26" spans="1:10" x14ac:dyDescent="0.25">
      <c r="A26"/>
      <c r="B26"/>
      <c r="C26" s="35" t="s">
        <v>1825</v>
      </c>
      <c r="D26" s="35" t="s">
        <v>1825</v>
      </c>
      <c r="E26"/>
      <c r="F26"/>
      <c r="G26"/>
      <c r="H26"/>
      <c r="I26"/>
      <c r="J26"/>
    </row>
    <row r="27" spans="1:10" x14ac:dyDescent="0.25">
      <c r="A27"/>
      <c r="B27" s="35" t="s">
        <v>1826</v>
      </c>
      <c r="C27" s="35" t="s">
        <v>1559</v>
      </c>
      <c r="D27" s="35" t="s">
        <v>1826</v>
      </c>
      <c r="E27"/>
      <c r="F27"/>
      <c r="G27"/>
      <c r="H27"/>
      <c r="I27"/>
      <c r="J27"/>
    </row>
    <row r="28" spans="1:10" x14ac:dyDescent="0.25">
      <c r="A28"/>
      <c r="B28" s="35" t="s">
        <v>1827</v>
      </c>
      <c r="C28" s="35" t="s">
        <v>1559</v>
      </c>
      <c r="D28" s="35" t="s">
        <v>1827</v>
      </c>
      <c r="E28"/>
      <c r="F28"/>
      <c r="G28"/>
      <c r="H28"/>
      <c r="I28"/>
      <c r="J28"/>
    </row>
    <row r="29" spans="1:10" x14ac:dyDescent="0.25">
      <c r="A29"/>
      <c r="B29"/>
      <c r="C29" s="35" t="s">
        <v>1828</v>
      </c>
      <c r="D29" s="35" t="s">
        <v>1828</v>
      </c>
      <c r="E29"/>
      <c r="F29"/>
      <c r="G29"/>
      <c r="H29"/>
      <c r="I29"/>
      <c r="J29"/>
    </row>
    <row r="30" spans="1:10" x14ac:dyDescent="0.25">
      <c r="A30"/>
      <c r="B30"/>
      <c r="C30" s="35" t="s">
        <v>1829</v>
      </c>
      <c r="D30" s="35" t="s">
        <v>1829</v>
      </c>
      <c r="E30"/>
      <c r="F30"/>
      <c r="G30"/>
      <c r="H30"/>
      <c r="I30"/>
      <c r="J30"/>
    </row>
    <row r="31" spans="1:10" x14ac:dyDescent="0.25">
      <c r="A31"/>
      <c r="B31"/>
      <c r="C31" s="35" t="s">
        <v>1830</v>
      </c>
      <c r="D31" s="35" t="s">
        <v>1830</v>
      </c>
      <c r="E31"/>
      <c r="F31"/>
      <c r="G31"/>
      <c r="H31"/>
      <c r="I31"/>
      <c r="J31"/>
    </row>
    <row r="32" spans="1:10" x14ac:dyDescent="0.25">
      <c r="A32"/>
      <c r="B32" s="35" t="s">
        <v>2172</v>
      </c>
      <c r="C32" s="35" t="s">
        <v>1559</v>
      </c>
      <c r="D32" s="35" t="s">
        <v>2172</v>
      </c>
      <c r="E32"/>
      <c r="F32"/>
      <c r="G32"/>
      <c r="H32"/>
      <c r="I32"/>
      <c r="J32"/>
    </row>
    <row r="33" spans="1:10" x14ac:dyDescent="0.25">
      <c r="A33"/>
      <c r="B33" s="35" t="s">
        <v>2173</v>
      </c>
      <c r="C33" s="35" t="s">
        <v>1559</v>
      </c>
      <c r="D33" s="35" t="s">
        <v>2173</v>
      </c>
      <c r="E33"/>
      <c r="F33"/>
      <c r="G33"/>
      <c r="H33"/>
      <c r="I33"/>
      <c r="J33"/>
    </row>
    <row r="34" spans="1:10" x14ac:dyDescent="0.25">
      <c r="A34"/>
      <c r="B34" s="35" t="s">
        <v>2174</v>
      </c>
      <c r="C34" s="35" t="s">
        <v>1559</v>
      </c>
      <c r="D34" s="35" t="s">
        <v>2174</v>
      </c>
      <c r="E34"/>
      <c r="F34"/>
      <c r="G34"/>
      <c r="H34"/>
      <c r="I34"/>
      <c r="J34"/>
    </row>
    <row r="35" spans="1:10" x14ac:dyDescent="0.25">
      <c r="A35"/>
      <c r="B35" s="35" t="s">
        <v>2175</v>
      </c>
      <c r="C35" s="35" t="s">
        <v>1559</v>
      </c>
      <c r="D35" s="35" t="s">
        <v>2175</v>
      </c>
      <c r="E35"/>
      <c r="F35"/>
      <c r="G35"/>
      <c r="H35"/>
      <c r="I35"/>
      <c r="J35"/>
    </row>
    <row r="36" spans="1:10" x14ac:dyDescent="0.25">
      <c r="A36"/>
      <c r="B36" s="35" t="s">
        <v>2176</v>
      </c>
      <c r="C36" s="35" t="s">
        <v>1559</v>
      </c>
      <c r="D36" s="35" t="s">
        <v>2176</v>
      </c>
      <c r="E36"/>
      <c r="F36"/>
      <c r="G36"/>
      <c r="H36"/>
      <c r="I36"/>
      <c r="J36"/>
    </row>
    <row r="37" spans="1:10" x14ac:dyDescent="0.25">
      <c r="A37"/>
      <c r="B37"/>
      <c r="C37" s="35" t="s">
        <v>2380</v>
      </c>
      <c r="D37" s="35" t="s">
        <v>2380</v>
      </c>
      <c r="E37"/>
      <c r="F37"/>
      <c r="G37"/>
      <c r="H37"/>
      <c r="I37"/>
      <c r="J37"/>
    </row>
    <row r="38" spans="1:10" x14ac:dyDescent="0.25">
      <c r="A38"/>
      <c r="B38"/>
      <c r="C38" s="35" t="s">
        <v>2381</v>
      </c>
      <c r="D38" s="35" t="s">
        <v>2381</v>
      </c>
      <c r="E38"/>
      <c r="F38"/>
      <c r="G38"/>
      <c r="H38"/>
      <c r="I38"/>
      <c r="J38"/>
    </row>
    <row r="39" spans="1:10" x14ac:dyDescent="0.25">
      <c r="A39"/>
      <c r="B39" s="35" t="s">
        <v>2177</v>
      </c>
      <c r="C39" s="35" t="s">
        <v>1559</v>
      </c>
      <c r="D39" s="35" t="s">
        <v>2177</v>
      </c>
      <c r="E39"/>
      <c r="F39"/>
      <c r="G39"/>
      <c r="H39"/>
      <c r="I39"/>
      <c r="J39"/>
    </row>
    <row r="40" spans="1:10" x14ac:dyDescent="0.25">
      <c r="A40"/>
      <c r="B40" s="35" t="s">
        <v>2178</v>
      </c>
      <c r="C40" s="35" t="s">
        <v>1559</v>
      </c>
      <c r="D40" s="35" t="s">
        <v>2178</v>
      </c>
      <c r="E40"/>
      <c r="F40"/>
      <c r="G40"/>
      <c r="H40"/>
      <c r="I40"/>
      <c r="J40"/>
    </row>
    <row r="41" spans="1:10" x14ac:dyDescent="0.25">
      <c r="A41"/>
      <c r="B41" s="35" t="s">
        <v>2179</v>
      </c>
      <c r="C41" s="35" t="s">
        <v>1559</v>
      </c>
      <c r="D41" s="35" t="s">
        <v>2179</v>
      </c>
      <c r="E41"/>
      <c r="F41"/>
      <c r="G41"/>
      <c r="H41"/>
      <c r="I41"/>
      <c r="J41"/>
    </row>
    <row r="42" spans="1:10" x14ac:dyDescent="0.25">
      <c r="A42"/>
      <c r="B42" s="35" t="s">
        <v>2180</v>
      </c>
      <c r="C42" s="35" t="s">
        <v>1559</v>
      </c>
      <c r="D42" s="35" t="s">
        <v>2180</v>
      </c>
      <c r="E42"/>
      <c r="F42"/>
      <c r="G42"/>
      <c r="H42"/>
      <c r="I42"/>
      <c r="J42"/>
    </row>
    <row r="43" spans="1:10" x14ac:dyDescent="0.25">
      <c r="A43"/>
      <c r="B43" s="35" t="s">
        <v>2181</v>
      </c>
      <c r="C43" s="35" t="s">
        <v>1559</v>
      </c>
      <c r="D43" s="35" t="s">
        <v>2181</v>
      </c>
      <c r="E43"/>
      <c r="F43"/>
      <c r="G43"/>
      <c r="H43"/>
      <c r="I43"/>
      <c r="J43"/>
    </row>
    <row r="44" spans="1:10" x14ac:dyDescent="0.25">
      <c r="A44"/>
      <c r="B44" s="35" t="s">
        <v>2182</v>
      </c>
      <c r="C44" s="35" t="s">
        <v>1559</v>
      </c>
      <c r="D44" s="35" t="s">
        <v>2182</v>
      </c>
      <c r="E44"/>
      <c r="F44"/>
      <c r="G44"/>
      <c r="H44"/>
      <c r="I44"/>
      <c r="J44"/>
    </row>
    <row r="45" spans="1:10" x14ac:dyDescent="0.25">
      <c r="A45"/>
      <c r="B45"/>
      <c r="C45" s="35" t="s">
        <v>2183</v>
      </c>
      <c r="D45" s="35" t="s">
        <v>2183</v>
      </c>
      <c r="E45"/>
      <c r="F45"/>
      <c r="G45"/>
      <c r="H45"/>
      <c r="I45"/>
      <c r="J45"/>
    </row>
    <row r="46" spans="1:10" x14ac:dyDescent="0.25">
      <c r="A46"/>
      <c r="B46"/>
      <c r="C46" s="35" t="s">
        <v>2184</v>
      </c>
      <c r="D46" s="35" t="s">
        <v>2184</v>
      </c>
      <c r="E46"/>
      <c r="F46"/>
      <c r="G46"/>
      <c r="H46"/>
      <c r="I46"/>
      <c r="J46"/>
    </row>
    <row r="47" spans="1:10" x14ac:dyDescent="0.25">
      <c r="A47"/>
      <c r="B47"/>
      <c r="C47" s="35" t="s">
        <v>2185</v>
      </c>
      <c r="D47" s="35" t="s">
        <v>2185</v>
      </c>
      <c r="E47"/>
      <c r="F47"/>
      <c r="G47"/>
      <c r="H47"/>
      <c r="I47"/>
      <c r="J47"/>
    </row>
    <row r="48" spans="1:10" x14ac:dyDescent="0.25">
      <c r="A48"/>
      <c r="B48" s="35" t="s">
        <v>2186</v>
      </c>
      <c r="C48" s="35" t="s">
        <v>1559</v>
      </c>
      <c r="D48" s="35" t="s">
        <v>2186</v>
      </c>
      <c r="E48"/>
      <c r="F48"/>
      <c r="G48"/>
      <c r="H48"/>
      <c r="I48"/>
      <c r="J48"/>
    </row>
    <row r="49" spans="1:10" x14ac:dyDescent="0.25">
      <c r="A49"/>
      <c r="B49"/>
      <c r="C49" s="35" t="s">
        <v>2187</v>
      </c>
      <c r="D49" s="35" t="s">
        <v>2187</v>
      </c>
      <c r="E49"/>
      <c r="F49"/>
      <c r="G49"/>
      <c r="H49"/>
      <c r="I49"/>
      <c r="J49"/>
    </row>
    <row r="50" spans="1:10" x14ac:dyDescent="0.25">
      <c r="A50"/>
      <c r="B50"/>
      <c r="C50" s="35" t="s">
        <v>2188</v>
      </c>
      <c r="D50" s="35" t="s">
        <v>2188</v>
      </c>
      <c r="E50"/>
      <c r="F50"/>
      <c r="G50"/>
      <c r="H50"/>
      <c r="I50"/>
      <c r="J50"/>
    </row>
    <row r="51" spans="1:10" x14ac:dyDescent="0.25">
      <c r="A51"/>
      <c r="B51"/>
      <c r="C51" s="35" t="s">
        <v>2189</v>
      </c>
      <c r="D51" s="35" t="s">
        <v>2189</v>
      </c>
      <c r="E51"/>
      <c r="F51"/>
      <c r="G51"/>
      <c r="H51"/>
      <c r="I51"/>
      <c r="J51"/>
    </row>
    <row r="52" spans="1:10" x14ac:dyDescent="0.25">
      <c r="A52"/>
      <c r="B52" s="35" t="s">
        <v>2190</v>
      </c>
      <c r="C52" s="35" t="s">
        <v>1559</v>
      </c>
      <c r="D52" s="35" t="s">
        <v>2190</v>
      </c>
      <c r="E52"/>
      <c r="F52"/>
      <c r="G52"/>
      <c r="H52"/>
      <c r="I52"/>
      <c r="J52"/>
    </row>
    <row r="53" spans="1:10" x14ac:dyDescent="0.25">
      <c r="A53"/>
      <c r="B53" s="35" t="s">
        <v>2191</v>
      </c>
      <c r="C53" s="35" t="s">
        <v>2339</v>
      </c>
      <c r="D53" s="35" t="s">
        <v>2339</v>
      </c>
      <c r="E53"/>
      <c r="F53"/>
      <c r="G53"/>
      <c r="H53"/>
      <c r="I53"/>
      <c r="J53"/>
    </row>
    <row r="54" spans="1:10" x14ac:dyDescent="0.25">
      <c r="A54"/>
      <c r="B54"/>
      <c r="C54" s="35" t="s">
        <v>2340</v>
      </c>
      <c r="D54" s="35" t="s">
        <v>2340</v>
      </c>
      <c r="E54"/>
      <c r="F54"/>
      <c r="G54"/>
      <c r="H54"/>
      <c r="I54"/>
      <c r="J54"/>
    </row>
    <row r="55" spans="1:10" x14ac:dyDescent="0.25">
      <c r="A55"/>
      <c r="B55"/>
      <c r="C55" s="35" t="s">
        <v>2341</v>
      </c>
      <c r="D55" s="35" t="s">
        <v>2341</v>
      </c>
      <c r="E55"/>
      <c r="F55"/>
      <c r="G55"/>
      <c r="H55"/>
      <c r="I55"/>
      <c r="J55"/>
    </row>
    <row r="56" spans="1:10" x14ac:dyDescent="0.25">
      <c r="A56" s="35" t="s">
        <v>1831</v>
      </c>
      <c r="B56" s="35" t="s">
        <v>1559</v>
      </c>
      <c r="C56" s="35" t="s">
        <v>1559</v>
      </c>
      <c r="D56" s="35" t="s">
        <v>1831</v>
      </c>
      <c r="E56"/>
      <c r="F56"/>
      <c r="G56"/>
      <c r="H56"/>
      <c r="I56"/>
      <c r="J56"/>
    </row>
    <row r="57" spans="1:10" x14ac:dyDescent="0.25">
      <c r="A57"/>
      <c r="B57" s="35" t="s">
        <v>1832</v>
      </c>
      <c r="C57" s="35" t="s">
        <v>1559</v>
      </c>
      <c r="D57" s="35" t="s">
        <v>1832</v>
      </c>
      <c r="E57"/>
      <c r="F57"/>
      <c r="G57"/>
      <c r="H57"/>
      <c r="I57"/>
      <c r="J57"/>
    </row>
    <row r="58" spans="1:10" x14ac:dyDescent="0.25">
      <c r="A58"/>
      <c r="B58" s="35" t="s">
        <v>1833</v>
      </c>
      <c r="C58" s="35" t="s">
        <v>1559</v>
      </c>
      <c r="D58" s="35" t="s">
        <v>1833</v>
      </c>
      <c r="E58"/>
      <c r="F58"/>
      <c r="G58"/>
      <c r="H58"/>
      <c r="I58"/>
      <c r="J58"/>
    </row>
    <row r="59" spans="1:10" x14ac:dyDescent="0.25">
      <c r="A59"/>
      <c r="B59" s="35" t="s">
        <v>1834</v>
      </c>
      <c r="C59" s="35" t="s">
        <v>1559</v>
      </c>
      <c r="D59" s="35" t="s">
        <v>1834</v>
      </c>
      <c r="E59"/>
      <c r="F59"/>
      <c r="G59"/>
      <c r="H59"/>
      <c r="I59"/>
      <c r="J59"/>
    </row>
    <row r="60" spans="1:10" x14ac:dyDescent="0.25">
      <c r="A60"/>
      <c r="B60" s="35" t="s">
        <v>1835</v>
      </c>
      <c r="C60" s="35" t="s">
        <v>1559</v>
      </c>
      <c r="D60" s="35" t="s">
        <v>1835</v>
      </c>
      <c r="E60"/>
      <c r="F60"/>
      <c r="G60"/>
      <c r="H60"/>
      <c r="I60"/>
      <c r="J60"/>
    </row>
    <row r="61" spans="1:10" x14ac:dyDescent="0.25">
      <c r="A61"/>
      <c r="B61" s="35" t="s">
        <v>1836</v>
      </c>
      <c r="C61" s="35" t="s">
        <v>1559</v>
      </c>
      <c r="D61" s="35" t="s">
        <v>1836</v>
      </c>
      <c r="E61"/>
      <c r="F61"/>
      <c r="G61"/>
      <c r="H61"/>
      <c r="I61"/>
      <c r="J61"/>
    </row>
    <row r="62" spans="1:10" x14ac:dyDescent="0.25">
      <c r="A62"/>
      <c r="B62" s="35" t="s">
        <v>1837</v>
      </c>
      <c r="C62" s="35" t="s">
        <v>1559</v>
      </c>
      <c r="D62" s="35" t="s">
        <v>1837</v>
      </c>
      <c r="E62"/>
      <c r="F62"/>
      <c r="G62"/>
      <c r="H62"/>
      <c r="I62"/>
      <c r="J62"/>
    </row>
    <row r="63" spans="1:10" x14ac:dyDescent="0.25">
      <c r="A63"/>
      <c r="B63" s="35" t="s">
        <v>1838</v>
      </c>
      <c r="C63" s="35" t="s">
        <v>1559</v>
      </c>
      <c r="D63" s="35" t="s">
        <v>1838</v>
      </c>
      <c r="E63"/>
      <c r="F63"/>
      <c r="G63"/>
      <c r="H63"/>
      <c r="I63"/>
      <c r="J63"/>
    </row>
    <row r="64" spans="1:10" x14ac:dyDescent="0.25">
      <c r="A64"/>
      <c r="B64" s="35" t="s">
        <v>1839</v>
      </c>
      <c r="C64" s="35" t="s">
        <v>1559</v>
      </c>
      <c r="D64" s="35" t="s">
        <v>1839</v>
      </c>
      <c r="E64"/>
      <c r="F64"/>
      <c r="G64"/>
      <c r="H64"/>
      <c r="I64"/>
      <c r="J64"/>
    </row>
    <row r="65" spans="1:10" x14ac:dyDescent="0.25">
      <c r="A65"/>
      <c r="B65" s="35" t="s">
        <v>1840</v>
      </c>
      <c r="C65" s="35" t="s">
        <v>1559</v>
      </c>
      <c r="D65" s="35" t="s">
        <v>1840</v>
      </c>
      <c r="E65"/>
      <c r="F65"/>
      <c r="G65"/>
      <c r="H65"/>
      <c r="I65"/>
      <c r="J65"/>
    </row>
    <row r="66" spans="1:10" x14ac:dyDescent="0.25">
      <c r="A66"/>
      <c r="B66" s="35" t="s">
        <v>1841</v>
      </c>
      <c r="C66" s="35" t="s">
        <v>1559</v>
      </c>
      <c r="D66" s="35" t="s">
        <v>1841</v>
      </c>
      <c r="E66"/>
      <c r="F66"/>
      <c r="G66"/>
      <c r="H66"/>
      <c r="I66"/>
      <c r="J66"/>
    </row>
    <row r="67" spans="1:10" x14ac:dyDescent="0.25">
      <c r="A67"/>
      <c r="B67" s="35" t="s">
        <v>1842</v>
      </c>
      <c r="C67" s="35" t="s">
        <v>1559</v>
      </c>
      <c r="D67" s="35" t="s">
        <v>1842</v>
      </c>
      <c r="E67"/>
      <c r="F67"/>
      <c r="G67"/>
      <c r="H67"/>
      <c r="I67"/>
      <c r="J67"/>
    </row>
    <row r="68" spans="1:10" x14ac:dyDescent="0.25">
      <c r="A68"/>
      <c r="B68" s="35" t="s">
        <v>1843</v>
      </c>
      <c r="C68" s="35" t="s">
        <v>1559</v>
      </c>
      <c r="D68" s="35" t="s">
        <v>1843</v>
      </c>
      <c r="E68"/>
      <c r="F68"/>
      <c r="G68"/>
      <c r="H68"/>
      <c r="I68"/>
      <c r="J68"/>
    </row>
    <row r="69" spans="1:10" x14ac:dyDescent="0.25">
      <c r="A69" s="35" t="s">
        <v>1844</v>
      </c>
      <c r="B69" s="35" t="s">
        <v>1559</v>
      </c>
      <c r="C69" s="35" t="s">
        <v>1559</v>
      </c>
      <c r="D69" s="35" t="s">
        <v>1844</v>
      </c>
      <c r="E69"/>
      <c r="F69"/>
      <c r="G69"/>
      <c r="H69"/>
      <c r="I69"/>
      <c r="J69"/>
    </row>
    <row r="70" spans="1:10" x14ac:dyDescent="0.25">
      <c r="A70"/>
      <c r="B70" s="35" t="s">
        <v>1845</v>
      </c>
      <c r="C70" s="35" t="s">
        <v>1559</v>
      </c>
      <c r="D70" s="35" t="s">
        <v>1845</v>
      </c>
      <c r="E70"/>
      <c r="F70"/>
      <c r="G70"/>
      <c r="H70"/>
      <c r="I70"/>
      <c r="J70"/>
    </row>
    <row r="71" spans="1:10" x14ac:dyDescent="0.25">
      <c r="A71"/>
      <c r="B71" s="35" t="s">
        <v>1846</v>
      </c>
      <c r="C71" s="35" t="s">
        <v>1559</v>
      </c>
      <c r="D71" s="35" t="s">
        <v>1846</v>
      </c>
      <c r="E71"/>
      <c r="F71"/>
      <c r="G71"/>
      <c r="H71"/>
      <c r="I71"/>
      <c r="J71"/>
    </row>
    <row r="72" spans="1:10" x14ac:dyDescent="0.25">
      <c r="A72"/>
      <c r="B72" s="35" t="s">
        <v>1847</v>
      </c>
      <c r="C72" s="35" t="s">
        <v>1559</v>
      </c>
      <c r="D72" s="35" t="s">
        <v>1847</v>
      </c>
      <c r="E72"/>
      <c r="F72"/>
      <c r="G72"/>
      <c r="H72"/>
      <c r="I72"/>
      <c r="J72"/>
    </row>
    <row r="73" spans="1:10" x14ac:dyDescent="0.25">
      <c r="A73"/>
      <c r="B73"/>
      <c r="C73" s="35" t="s">
        <v>2342</v>
      </c>
      <c r="D73" s="35" t="s">
        <v>2342</v>
      </c>
      <c r="E73"/>
      <c r="F73"/>
      <c r="G73"/>
      <c r="H73"/>
      <c r="I73"/>
      <c r="J73"/>
    </row>
    <row r="74" spans="1:10" x14ac:dyDescent="0.25">
      <c r="A74"/>
      <c r="B74"/>
      <c r="C74" s="35" t="s">
        <v>2343</v>
      </c>
      <c r="D74" s="35" t="s">
        <v>2343</v>
      </c>
      <c r="E74"/>
      <c r="F74"/>
      <c r="G74"/>
      <c r="H74"/>
      <c r="I74"/>
      <c r="J74"/>
    </row>
    <row r="75" spans="1:10" x14ac:dyDescent="0.25">
      <c r="A75"/>
      <c r="B75"/>
      <c r="C75" s="35" t="s">
        <v>2344</v>
      </c>
      <c r="D75" s="35" t="s">
        <v>2344</v>
      </c>
      <c r="E75"/>
      <c r="F75"/>
      <c r="G75"/>
      <c r="H75"/>
      <c r="I75"/>
      <c r="J75"/>
    </row>
    <row r="76" spans="1:10" x14ac:dyDescent="0.25">
      <c r="A76"/>
      <c r="B76"/>
      <c r="C76" s="35" t="s">
        <v>2345</v>
      </c>
      <c r="D76" s="35" t="s">
        <v>2345</v>
      </c>
      <c r="E76"/>
      <c r="F76"/>
      <c r="G76"/>
      <c r="H76"/>
      <c r="I76"/>
      <c r="J76"/>
    </row>
    <row r="77" spans="1:10" x14ac:dyDescent="0.25">
      <c r="A77"/>
      <c r="B77"/>
      <c r="C77" s="35" t="s">
        <v>2346</v>
      </c>
      <c r="D77" s="35" t="s">
        <v>2346</v>
      </c>
      <c r="E77"/>
      <c r="F77"/>
      <c r="G77"/>
      <c r="H77"/>
      <c r="I77"/>
      <c r="J77"/>
    </row>
    <row r="78" spans="1:10" x14ac:dyDescent="0.25">
      <c r="A78"/>
      <c r="B78"/>
      <c r="C78" s="35" t="s">
        <v>2347</v>
      </c>
      <c r="D78" s="35" t="s">
        <v>2347</v>
      </c>
      <c r="E78"/>
      <c r="F78"/>
      <c r="G78"/>
      <c r="H78"/>
      <c r="I78"/>
      <c r="J78"/>
    </row>
    <row r="79" spans="1:10" x14ac:dyDescent="0.25">
      <c r="A79"/>
      <c r="B79"/>
      <c r="C79" s="35" t="s">
        <v>2348</v>
      </c>
      <c r="D79" s="35" t="s">
        <v>2348</v>
      </c>
      <c r="E79"/>
      <c r="F79"/>
      <c r="G79"/>
      <c r="H79"/>
      <c r="I79"/>
      <c r="J79"/>
    </row>
    <row r="80" spans="1:10" x14ac:dyDescent="0.25">
      <c r="A80"/>
      <c r="B80"/>
      <c r="C80" s="35" t="s">
        <v>2349</v>
      </c>
      <c r="D80" s="35" t="s">
        <v>2349</v>
      </c>
      <c r="E80"/>
      <c r="F80"/>
      <c r="G80"/>
      <c r="H80"/>
      <c r="I80"/>
      <c r="J80"/>
    </row>
    <row r="81" spans="1:10" x14ac:dyDescent="0.25">
      <c r="A81"/>
      <c r="B81"/>
      <c r="C81" s="35" t="s">
        <v>2350</v>
      </c>
      <c r="D81" s="35" t="s">
        <v>2350</v>
      </c>
      <c r="E81"/>
      <c r="F81"/>
      <c r="G81"/>
      <c r="H81"/>
      <c r="I81"/>
      <c r="J81"/>
    </row>
    <row r="82" spans="1:10" x14ac:dyDescent="0.25">
      <c r="A82"/>
      <c r="B82"/>
      <c r="C82" s="35" t="s">
        <v>2351</v>
      </c>
      <c r="D82" s="35" t="s">
        <v>2351</v>
      </c>
      <c r="E82"/>
      <c r="F82"/>
      <c r="G82"/>
      <c r="H82"/>
      <c r="I82"/>
      <c r="J82"/>
    </row>
    <row r="83" spans="1:10" x14ac:dyDescent="0.25">
      <c r="A83"/>
      <c r="B83"/>
      <c r="C83" s="35" t="s">
        <v>2352</v>
      </c>
      <c r="D83" s="35" t="s">
        <v>2352</v>
      </c>
      <c r="E83"/>
      <c r="F83"/>
      <c r="G83"/>
      <c r="H83"/>
      <c r="I83"/>
      <c r="J83"/>
    </row>
    <row r="84" spans="1:10" x14ac:dyDescent="0.25">
      <c r="A84"/>
      <c r="B84"/>
      <c r="C84" s="35" t="s">
        <v>2353</v>
      </c>
      <c r="D84" s="35" t="s">
        <v>2353</v>
      </c>
      <c r="E84"/>
      <c r="F84"/>
      <c r="G84"/>
      <c r="H84"/>
      <c r="I84"/>
      <c r="J84"/>
    </row>
    <row r="85" spans="1:10" x14ac:dyDescent="0.25">
      <c r="A85"/>
      <c r="B85"/>
      <c r="C85" s="35" t="s">
        <v>2354</v>
      </c>
      <c r="D85" s="35" t="s">
        <v>2354</v>
      </c>
      <c r="E85"/>
      <c r="F85"/>
      <c r="G85"/>
      <c r="H85"/>
      <c r="I85"/>
      <c r="J85"/>
    </row>
    <row r="86" spans="1:10" x14ac:dyDescent="0.25">
      <c r="A86"/>
      <c r="B86"/>
      <c r="C86" s="35" t="s">
        <v>2355</v>
      </c>
      <c r="D86" s="35" t="s">
        <v>2355</v>
      </c>
      <c r="E86"/>
      <c r="F86"/>
      <c r="G86"/>
      <c r="H86"/>
      <c r="I86"/>
      <c r="J86"/>
    </row>
    <row r="87" spans="1:10" x14ac:dyDescent="0.25">
      <c r="A87"/>
      <c r="B87"/>
      <c r="C87" s="35" t="s">
        <v>2356</v>
      </c>
      <c r="D87" s="35" t="s">
        <v>2356</v>
      </c>
      <c r="E87"/>
      <c r="F87"/>
      <c r="G87"/>
      <c r="H87"/>
      <c r="I87"/>
      <c r="J87"/>
    </row>
    <row r="88" spans="1:10" x14ac:dyDescent="0.25">
      <c r="A88"/>
      <c r="B88"/>
      <c r="C88" s="35" t="s">
        <v>2357</v>
      </c>
      <c r="D88" s="35" t="s">
        <v>2357</v>
      </c>
      <c r="E88"/>
      <c r="F88"/>
      <c r="G88"/>
      <c r="H88"/>
      <c r="I88"/>
      <c r="J88"/>
    </row>
    <row r="89" spans="1:10" x14ac:dyDescent="0.25">
      <c r="A89"/>
      <c r="B89" s="35" t="s">
        <v>1848</v>
      </c>
      <c r="C89" s="35" t="s">
        <v>1559</v>
      </c>
      <c r="D89" s="35" t="s">
        <v>1848</v>
      </c>
      <c r="E89"/>
      <c r="F89"/>
      <c r="G89"/>
      <c r="H89"/>
      <c r="I89"/>
      <c r="J89"/>
    </row>
    <row r="90" spans="1:10" x14ac:dyDescent="0.25">
      <c r="A90"/>
      <c r="B90" s="35" t="s">
        <v>1849</v>
      </c>
      <c r="C90" s="35" t="s">
        <v>1559</v>
      </c>
      <c r="D90" s="35" t="s">
        <v>1849</v>
      </c>
      <c r="E90"/>
      <c r="F90"/>
      <c r="G90"/>
      <c r="H90"/>
      <c r="I90"/>
      <c r="J90"/>
    </row>
    <row r="91" spans="1:10" x14ac:dyDescent="0.25">
      <c r="A91"/>
      <c r="B91" s="35" t="s">
        <v>1850</v>
      </c>
      <c r="C91" s="35" t="s">
        <v>1559</v>
      </c>
      <c r="D91" s="35" t="s">
        <v>1850</v>
      </c>
      <c r="E91"/>
      <c r="F91"/>
      <c r="G91"/>
      <c r="H91"/>
      <c r="I91"/>
      <c r="J91"/>
    </row>
    <row r="92" spans="1:10" x14ac:dyDescent="0.25">
      <c r="A92"/>
      <c r="B92" s="35" t="s">
        <v>1851</v>
      </c>
      <c r="C92" s="35" t="s">
        <v>1559</v>
      </c>
      <c r="D92" s="35" t="s">
        <v>1851</v>
      </c>
      <c r="E92"/>
      <c r="F92"/>
      <c r="G92"/>
      <c r="H92"/>
      <c r="I92"/>
      <c r="J92"/>
    </row>
    <row r="93" spans="1:10" x14ac:dyDescent="0.25">
      <c r="A93"/>
      <c r="B93" s="35" t="s">
        <v>1852</v>
      </c>
      <c r="C93" s="35" t="s">
        <v>1559</v>
      </c>
      <c r="D93" s="35" t="s">
        <v>1852</v>
      </c>
      <c r="E93"/>
      <c r="F93"/>
      <c r="G93"/>
      <c r="H93"/>
      <c r="I93"/>
      <c r="J93"/>
    </row>
    <row r="94" spans="1:10" x14ac:dyDescent="0.25">
      <c r="A94"/>
      <c r="B94" s="35" t="s">
        <v>1853</v>
      </c>
      <c r="C94" s="35" t="s">
        <v>1559</v>
      </c>
      <c r="D94" s="35" t="s">
        <v>1853</v>
      </c>
      <c r="E94"/>
      <c r="F94"/>
      <c r="G94"/>
      <c r="H94"/>
      <c r="I94"/>
      <c r="J94"/>
    </row>
    <row r="95" spans="1:10" x14ac:dyDescent="0.25">
      <c r="A95"/>
      <c r="B95" s="35" t="s">
        <v>1854</v>
      </c>
      <c r="C95" s="35" t="s">
        <v>1559</v>
      </c>
      <c r="D95" s="35" t="s">
        <v>1854</v>
      </c>
      <c r="E95"/>
      <c r="F95"/>
      <c r="G95"/>
      <c r="H95"/>
      <c r="I95"/>
      <c r="J95"/>
    </row>
    <row r="96" spans="1:10" x14ac:dyDescent="0.25">
      <c r="A96"/>
      <c r="B96" s="35" t="s">
        <v>1855</v>
      </c>
      <c r="C96" s="35" t="s">
        <v>1559</v>
      </c>
      <c r="D96" s="35" t="s">
        <v>1855</v>
      </c>
      <c r="E96"/>
      <c r="F96"/>
      <c r="G96"/>
      <c r="H96"/>
      <c r="I96"/>
      <c r="J96"/>
    </row>
    <row r="97" spans="1:10" x14ac:dyDescent="0.25">
      <c r="A97"/>
      <c r="B97"/>
      <c r="C97" s="35" t="s">
        <v>1856</v>
      </c>
      <c r="D97" s="35" t="s">
        <v>1856</v>
      </c>
      <c r="E97"/>
      <c r="F97"/>
      <c r="G97"/>
      <c r="H97"/>
      <c r="I97"/>
      <c r="J97"/>
    </row>
    <row r="98" spans="1:10" x14ac:dyDescent="0.25">
      <c r="A98"/>
      <c r="B98"/>
      <c r="C98" s="35" t="s">
        <v>1857</v>
      </c>
      <c r="D98" s="35" t="s">
        <v>1857</v>
      </c>
      <c r="E98"/>
      <c r="F98"/>
      <c r="G98"/>
      <c r="H98"/>
      <c r="I98"/>
      <c r="J98"/>
    </row>
    <row r="99" spans="1:10" x14ac:dyDescent="0.25">
      <c r="A99"/>
      <c r="B99"/>
      <c r="C99" s="35" t="s">
        <v>1858</v>
      </c>
      <c r="D99" s="35" t="s">
        <v>1858</v>
      </c>
      <c r="E99"/>
      <c r="F99"/>
      <c r="G99"/>
      <c r="H99"/>
      <c r="I99"/>
      <c r="J99"/>
    </row>
    <row r="100" spans="1:10" x14ac:dyDescent="0.25">
      <c r="A100"/>
      <c r="B100"/>
      <c r="C100" s="35" t="s">
        <v>1859</v>
      </c>
      <c r="D100" s="35" t="s">
        <v>1859</v>
      </c>
      <c r="E100"/>
      <c r="F100"/>
      <c r="G100"/>
      <c r="H100"/>
      <c r="I100"/>
      <c r="J100"/>
    </row>
    <row r="101" spans="1:10" x14ac:dyDescent="0.25">
      <c r="A101"/>
      <c r="B101" s="35" t="s">
        <v>1860</v>
      </c>
      <c r="C101" s="35" t="s">
        <v>1559</v>
      </c>
      <c r="D101" s="35" t="s">
        <v>1860</v>
      </c>
      <c r="E101"/>
      <c r="F101"/>
      <c r="G101"/>
      <c r="H101"/>
      <c r="I101"/>
      <c r="J101"/>
    </row>
    <row r="102" spans="1:10" x14ac:dyDescent="0.25">
      <c r="A102"/>
      <c r="B102"/>
      <c r="C102" s="35" t="s">
        <v>1861</v>
      </c>
      <c r="D102" s="35" t="s">
        <v>1861</v>
      </c>
      <c r="E102"/>
      <c r="F102"/>
      <c r="G102"/>
      <c r="H102"/>
      <c r="I102"/>
      <c r="J102"/>
    </row>
    <row r="103" spans="1:10" x14ac:dyDescent="0.25">
      <c r="A103"/>
      <c r="B103"/>
      <c r="C103" s="35" t="s">
        <v>1862</v>
      </c>
      <c r="D103" s="35" t="s">
        <v>1862</v>
      </c>
      <c r="E103"/>
      <c r="F103"/>
      <c r="G103"/>
      <c r="H103"/>
      <c r="I103"/>
      <c r="J103"/>
    </row>
    <row r="104" spans="1:10" x14ac:dyDescent="0.25">
      <c r="A104"/>
      <c r="B104"/>
      <c r="C104" s="35" t="s">
        <v>1863</v>
      </c>
      <c r="D104" s="35" t="s">
        <v>1863</v>
      </c>
      <c r="E104"/>
      <c r="F104"/>
      <c r="G104"/>
      <c r="H104"/>
      <c r="I104"/>
      <c r="J104"/>
    </row>
    <row r="105" spans="1:10" x14ac:dyDescent="0.25">
      <c r="A105"/>
      <c r="B105"/>
      <c r="C105" s="35" t="s">
        <v>1864</v>
      </c>
      <c r="D105" s="35" t="s">
        <v>1864</v>
      </c>
      <c r="E105"/>
      <c r="F105"/>
      <c r="G105"/>
      <c r="H105"/>
      <c r="I105"/>
      <c r="J105"/>
    </row>
    <row r="106" spans="1:10" x14ac:dyDescent="0.25">
      <c r="A106"/>
      <c r="B106"/>
      <c r="C106" s="35" t="s">
        <v>1865</v>
      </c>
      <c r="D106" s="35" t="s">
        <v>1865</v>
      </c>
      <c r="E106"/>
      <c r="F106"/>
      <c r="G106"/>
      <c r="H106"/>
      <c r="I106"/>
      <c r="J106"/>
    </row>
    <row r="107" spans="1:10" x14ac:dyDescent="0.25">
      <c r="A107"/>
      <c r="B107" s="35" t="s">
        <v>1866</v>
      </c>
      <c r="C107" s="35" t="s">
        <v>1559</v>
      </c>
      <c r="D107" s="35" t="s">
        <v>1866</v>
      </c>
      <c r="E107"/>
      <c r="F107"/>
      <c r="G107"/>
      <c r="H107"/>
      <c r="I107"/>
      <c r="J107"/>
    </row>
    <row r="108" spans="1:10" x14ac:dyDescent="0.25">
      <c r="A108"/>
      <c r="B108" s="35" t="s">
        <v>2192</v>
      </c>
      <c r="C108" s="35" t="s">
        <v>1559</v>
      </c>
      <c r="D108" s="35" t="s">
        <v>2192</v>
      </c>
      <c r="E108"/>
      <c r="F108"/>
      <c r="G108"/>
      <c r="H108"/>
      <c r="I108"/>
      <c r="J108"/>
    </row>
    <row r="109" spans="1:10" x14ac:dyDescent="0.25">
      <c r="A109"/>
      <c r="B109" s="35" t="s">
        <v>2193</v>
      </c>
      <c r="C109" s="35" t="s">
        <v>1559</v>
      </c>
      <c r="D109" s="35" t="s">
        <v>2193</v>
      </c>
      <c r="E109"/>
      <c r="F109"/>
      <c r="G109"/>
      <c r="H109"/>
      <c r="I109"/>
      <c r="J109"/>
    </row>
    <row r="110" spans="1:10" x14ac:dyDescent="0.25">
      <c r="A110"/>
      <c r="B110" s="35" t="s">
        <v>2194</v>
      </c>
      <c r="C110" s="35" t="s">
        <v>1559</v>
      </c>
      <c r="D110" s="35" t="s">
        <v>2194</v>
      </c>
      <c r="E110"/>
      <c r="F110"/>
      <c r="G110"/>
      <c r="H110"/>
      <c r="I110"/>
      <c r="J110"/>
    </row>
    <row r="111" spans="1:10" x14ac:dyDescent="0.25">
      <c r="A111"/>
      <c r="B111" s="35" t="s">
        <v>2195</v>
      </c>
      <c r="C111" s="35" t="s">
        <v>1559</v>
      </c>
      <c r="D111" s="35" t="s">
        <v>2195</v>
      </c>
      <c r="E111"/>
      <c r="F111"/>
      <c r="G111"/>
      <c r="H111"/>
      <c r="I111"/>
      <c r="J111"/>
    </row>
    <row r="112" spans="1:10" x14ac:dyDescent="0.25">
      <c r="A112"/>
      <c r="B112" s="35" t="s">
        <v>2196</v>
      </c>
      <c r="C112" s="35" t="s">
        <v>1559</v>
      </c>
      <c r="D112" s="35" t="s">
        <v>2196</v>
      </c>
      <c r="E112"/>
      <c r="F112"/>
      <c r="G112"/>
      <c r="H112"/>
      <c r="I112"/>
      <c r="J112"/>
    </row>
    <row r="113" spans="1:10" x14ac:dyDescent="0.25">
      <c r="A113"/>
      <c r="B113"/>
      <c r="C113" s="35" t="s">
        <v>2197</v>
      </c>
      <c r="D113" s="35" t="s">
        <v>2197</v>
      </c>
      <c r="E113"/>
      <c r="F113"/>
      <c r="G113"/>
      <c r="H113"/>
      <c r="I113"/>
      <c r="J113"/>
    </row>
    <row r="114" spans="1:10" x14ac:dyDescent="0.25">
      <c r="A114"/>
      <c r="B114"/>
      <c r="C114" s="35" t="s">
        <v>2198</v>
      </c>
      <c r="D114" s="35" t="s">
        <v>2198</v>
      </c>
      <c r="E114"/>
      <c r="F114"/>
      <c r="G114"/>
      <c r="H114"/>
      <c r="I114"/>
      <c r="J114"/>
    </row>
    <row r="115" spans="1:10" x14ac:dyDescent="0.25">
      <c r="A115"/>
      <c r="B115"/>
      <c r="C115" s="35" t="s">
        <v>2199</v>
      </c>
      <c r="D115" s="35" t="s">
        <v>2199</v>
      </c>
      <c r="E115"/>
      <c r="F115"/>
      <c r="G115"/>
      <c r="H115"/>
      <c r="I115"/>
      <c r="J115"/>
    </row>
    <row r="116" spans="1:10" x14ac:dyDescent="0.25">
      <c r="A116"/>
      <c r="B116"/>
      <c r="C116" s="35" t="s">
        <v>2200</v>
      </c>
      <c r="D116" s="35" t="s">
        <v>2200</v>
      </c>
      <c r="E116"/>
      <c r="F116"/>
      <c r="G116"/>
      <c r="H116"/>
      <c r="I116"/>
      <c r="J116"/>
    </row>
    <row r="117" spans="1:10" x14ac:dyDescent="0.25">
      <c r="A117"/>
      <c r="B117"/>
      <c r="C117" s="35" t="s">
        <v>2201</v>
      </c>
      <c r="D117" s="35" t="s">
        <v>2201</v>
      </c>
      <c r="E117"/>
      <c r="F117"/>
      <c r="G117"/>
      <c r="H117"/>
      <c r="I117"/>
      <c r="J117"/>
    </row>
    <row r="118" spans="1:10" x14ac:dyDescent="0.25">
      <c r="A118"/>
      <c r="B118"/>
      <c r="C118" s="35" t="s">
        <v>2202</v>
      </c>
      <c r="D118" s="35" t="s">
        <v>2202</v>
      </c>
      <c r="E118"/>
      <c r="F118"/>
      <c r="G118"/>
      <c r="H118"/>
      <c r="I118"/>
      <c r="J118"/>
    </row>
    <row r="119" spans="1:10" x14ac:dyDescent="0.25">
      <c r="A119"/>
      <c r="B119" s="35" t="s">
        <v>2203</v>
      </c>
      <c r="C119" s="35" t="s">
        <v>1559</v>
      </c>
      <c r="D119" s="35" t="s">
        <v>2203</v>
      </c>
      <c r="E119"/>
      <c r="F119"/>
      <c r="G119"/>
      <c r="H119"/>
      <c r="I119"/>
      <c r="J119"/>
    </row>
    <row r="120" spans="1:10" x14ac:dyDescent="0.25">
      <c r="A120"/>
      <c r="B120" s="35" t="s">
        <v>2204</v>
      </c>
      <c r="C120" s="35" t="s">
        <v>1559</v>
      </c>
      <c r="D120" s="35" t="s">
        <v>2204</v>
      </c>
      <c r="E120"/>
      <c r="F120"/>
      <c r="G120"/>
      <c r="H120"/>
      <c r="I120"/>
      <c r="J120"/>
    </row>
    <row r="121" spans="1:10" x14ac:dyDescent="0.25">
      <c r="A121"/>
      <c r="B121"/>
      <c r="C121" s="35" t="s">
        <v>2358</v>
      </c>
      <c r="D121" s="35" t="s">
        <v>2358</v>
      </c>
      <c r="E121"/>
      <c r="F121"/>
      <c r="G121"/>
      <c r="H121"/>
      <c r="I121"/>
      <c r="J121"/>
    </row>
    <row r="122" spans="1:10" x14ac:dyDescent="0.25">
      <c r="A122"/>
      <c r="B122"/>
      <c r="C122" s="35" t="s">
        <v>2359</v>
      </c>
      <c r="D122" s="35" t="s">
        <v>2359</v>
      </c>
      <c r="E122"/>
      <c r="F122"/>
      <c r="G122"/>
      <c r="H122"/>
      <c r="I122"/>
      <c r="J122"/>
    </row>
    <row r="123" spans="1:10" x14ac:dyDescent="0.25">
      <c r="A123" s="35" t="s">
        <v>1867</v>
      </c>
      <c r="B123" s="35" t="s">
        <v>1559</v>
      </c>
      <c r="C123" s="35" t="s">
        <v>1559</v>
      </c>
      <c r="D123" s="35" t="s">
        <v>1867</v>
      </c>
      <c r="E123"/>
      <c r="F123"/>
      <c r="G123"/>
      <c r="H123"/>
      <c r="I123"/>
      <c r="J123"/>
    </row>
    <row r="124" spans="1:10" x14ac:dyDescent="0.25">
      <c r="A124"/>
      <c r="B124" s="35" t="s">
        <v>2205</v>
      </c>
      <c r="C124" s="35" t="s">
        <v>1559</v>
      </c>
      <c r="D124" s="35" t="s">
        <v>2205</v>
      </c>
      <c r="E124"/>
      <c r="F124"/>
      <c r="G124"/>
      <c r="H124"/>
      <c r="I124"/>
      <c r="J124"/>
    </row>
    <row r="125" spans="1:10" x14ac:dyDescent="0.25">
      <c r="A125"/>
      <c r="B125" s="35" t="s">
        <v>2206</v>
      </c>
      <c r="C125" s="35" t="s">
        <v>1559</v>
      </c>
      <c r="D125" s="35" t="s">
        <v>2206</v>
      </c>
      <c r="E125"/>
      <c r="F125"/>
      <c r="G125"/>
      <c r="H125"/>
      <c r="I125"/>
      <c r="J125"/>
    </row>
    <row r="126" spans="1:10" x14ac:dyDescent="0.25">
      <c r="A126"/>
      <c r="B126" s="35" t="s">
        <v>2207</v>
      </c>
      <c r="C126" s="35" t="s">
        <v>1559</v>
      </c>
      <c r="D126" s="35" t="s">
        <v>2207</v>
      </c>
      <c r="E126"/>
      <c r="F126"/>
      <c r="G126"/>
      <c r="H126"/>
      <c r="I126"/>
      <c r="J126"/>
    </row>
    <row r="127" spans="1:10" x14ac:dyDescent="0.25">
      <c r="A127"/>
      <c r="B127" s="35" t="s">
        <v>2208</v>
      </c>
      <c r="C127" s="35" t="s">
        <v>1559</v>
      </c>
      <c r="D127" s="35" t="s">
        <v>2208</v>
      </c>
      <c r="E127"/>
      <c r="F127"/>
      <c r="G127"/>
      <c r="H127"/>
      <c r="I127"/>
      <c r="J127"/>
    </row>
    <row r="128" spans="1:10" x14ac:dyDescent="0.25">
      <c r="A128"/>
      <c r="B128" s="35" t="s">
        <v>2209</v>
      </c>
      <c r="C128" s="35" t="s">
        <v>1559</v>
      </c>
      <c r="D128" s="35" t="s">
        <v>2209</v>
      </c>
      <c r="E128"/>
      <c r="F128"/>
      <c r="G128"/>
      <c r="H128"/>
      <c r="I128"/>
      <c r="J128"/>
    </row>
    <row r="129" spans="1:10" x14ac:dyDescent="0.25">
      <c r="A129"/>
      <c r="B129" s="35" t="s">
        <v>2210</v>
      </c>
      <c r="C129" s="35" t="s">
        <v>1559</v>
      </c>
      <c r="D129" s="35" t="s">
        <v>2210</v>
      </c>
      <c r="E129"/>
      <c r="F129"/>
      <c r="G129"/>
      <c r="H129"/>
      <c r="I129"/>
      <c r="J129"/>
    </row>
    <row r="130" spans="1:10" x14ac:dyDescent="0.25">
      <c r="A130"/>
      <c r="B130" s="35" t="s">
        <v>2211</v>
      </c>
      <c r="C130" s="35" t="s">
        <v>1559</v>
      </c>
      <c r="D130" s="35" t="s">
        <v>2211</v>
      </c>
      <c r="E130"/>
      <c r="F130"/>
      <c r="G130"/>
      <c r="H130"/>
      <c r="I130"/>
      <c r="J130"/>
    </row>
    <row r="131" spans="1:10" x14ac:dyDescent="0.25">
      <c r="A131"/>
      <c r="B131" s="35" t="s">
        <v>2212</v>
      </c>
      <c r="C131" s="35" t="s">
        <v>1559</v>
      </c>
      <c r="D131" s="35" t="s">
        <v>2212</v>
      </c>
      <c r="E131"/>
      <c r="F131"/>
      <c r="G131"/>
      <c r="H131"/>
      <c r="I131"/>
      <c r="J131"/>
    </row>
    <row r="132" spans="1:10" x14ac:dyDescent="0.25">
      <c r="A132"/>
      <c r="B132" s="35" t="s">
        <v>2213</v>
      </c>
      <c r="C132" s="35" t="s">
        <v>1559</v>
      </c>
      <c r="D132" s="35" t="s">
        <v>2213</v>
      </c>
      <c r="E132"/>
      <c r="F132"/>
      <c r="G132"/>
      <c r="H132"/>
      <c r="I132"/>
      <c r="J132"/>
    </row>
    <row r="133" spans="1:10" x14ac:dyDescent="0.25">
      <c r="A133"/>
      <c r="B133" s="35" t="s">
        <v>2214</v>
      </c>
      <c r="C133" s="35" t="s">
        <v>1559</v>
      </c>
      <c r="D133" s="35" t="s">
        <v>2214</v>
      </c>
      <c r="E133"/>
      <c r="F133"/>
      <c r="G133"/>
      <c r="H133"/>
      <c r="I133"/>
      <c r="J133"/>
    </row>
    <row r="134" spans="1:10" x14ac:dyDescent="0.25">
      <c r="A134"/>
      <c r="B134" s="35" t="s">
        <v>2215</v>
      </c>
      <c r="C134" s="35" t="s">
        <v>1559</v>
      </c>
      <c r="D134" s="35" t="s">
        <v>2215</v>
      </c>
      <c r="E134"/>
      <c r="F134"/>
      <c r="G134"/>
      <c r="H134"/>
      <c r="I134"/>
      <c r="J134"/>
    </row>
    <row r="135" spans="1:10" x14ac:dyDescent="0.25">
      <c r="A135"/>
      <c r="B135"/>
      <c r="C135" s="35" t="s">
        <v>2216</v>
      </c>
      <c r="D135" s="35" t="s">
        <v>2216</v>
      </c>
      <c r="E135"/>
      <c r="F135"/>
      <c r="G135"/>
      <c r="H135"/>
      <c r="I135"/>
      <c r="J135"/>
    </row>
    <row r="136" spans="1:10" x14ac:dyDescent="0.25">
      <c r="A136"/>
      <c r="B136"/>
      <c r="C136" s="35" t="s">
        <v>2217</v>
      </c>
      <c r="D136" s="35" t="s">
        <v>2217</v>
      </c>
      <c r="E136"/>
      <c r="F136"/>
      <c r="G136"/>
      <c r="H136"/>
      <c r="I136"/>
      <c r="J136"/>
    </row>
    <row r="137" spans="1:10" x14ac:dyDescent="0.25">
      <c r="A137"/>
      <c r="B137"/>
      <c r="C137" s="35" t="s">
        <v>2218</v>
      </c>
      <c r="D137" s="35" t="s">
        <v>2218</v>
      </c>
      <c r="E137"/>
      <c r="F137"/>
      <c r="G137"/>
      <c r="H137"/>
      <c r="I137"/>
      <c r="J137"/>
    </row>
    <row r="138" spans="1:10" x14ac:dyDescent="0.25">
      <c r="A138"/>
      <c r="B138"/>
      <c r="C138" s="35" t="s">
        <v>2219</v>
      </c>
      <c r="D138" s="35" t="s">
        <v>2219</v>
      </c>
      <c r="E138"/>
      <c r="F138"/>
      <c r="G138"/>
      <c r="H138"/>
      <c r="I138"/>
      <c r="J138"/>
    </row>
    <row r="139" spans="1:10" x14ac:dyDescent="0.25">
      <c r="A139"/>
      <c r="B139" s="35" t="s">
        <v>2220</v>
      </c>
      <c r="C139" s="35" t="s">
        <v>1559</v>
      </c>
      <c r="D139" s="35" t="s">
        <v>2220</v>
      </c>
      <c r="E139"/>
      <c r="F139"/>
      <c r="G139"/>
      <c r="H139"/>
      <c r="I139"/>
      <c r="J139"/>
    </row>
    <row r="140" spans="1:10" x14ac:dyDescent="0.25">
      <c r="A140"/>
      <c r="B140"/>
      <c r="C140" s="35" t="s">
        <v>2360</v>
      </c>
      <c r="D140" s="35" t="s">
        <v>2360</v>
      </c>
      <c r="E140"/>
      <c r="F140"/>
      <c r="G140"/>
      <c r="H140"/>
      <c r="I140"/>
      <c r="J140"/>
    </row>
    <row r="141" spans="1:10" x14ac:dyDescent="0.25">
      <c r="A141"/>
      <c r="B141"/>
      <c r="C141" s="35" t="s">
        <v>2361</v>
      </c>
      <c r="D141" s="35" t="s">
        <v>2361</v>
      </c>
      <c r="E141"/>
      <c r="F141"/>
      <c r="G141"/>
      <c r="H141"/>
      <c r="I141"/>
      <c r="J141"/>
    </row>
    <row r="142" spans="1:10" x14ac:dyDescent="0.25">
      <c r="A142"/>
      <c r="B142"/>
      <c r="C142" s="35" t="s">
        <v>2362</v>
      </c>
      <c r="D142" s="35" t="s">
        <v>2362</v>
      </c>
      <c r="E142"/>
      <c r="F142"/>
      <c r="G142"/>
      <c r="H142"/>
      <c r="I142"/>
      <c r="J142"/>
    </row>
    <row r="143" spans="1:10" x14ac:dyDescent="0.25">
      <c r="A143"/>
      <c r="B143"/>
      <c r="C143" s="35" t="s">
        <v>2363</v>
      </c>
      <c r="D143" s="35" t="s">
        <v>2363</v>
      </c>
      <c r="E143"/>
      <c r="F143"/>
      <c r="G143"/>
      <c r="H143"/>
      <c r="I143"/>
      <c r="J143"/>
    </row>
    <row r="144" spans="1:10" x14ac:dyDescent="0.25">
      <c r="A144"/>
      <c r="B144"/>
      <c r="C144" s="35" t="s">
        <v>2364</v>
      </c>
      <c r="D144" s="35" t="s">
        <v>2364</v>
      </c>
      <c r="E144"/>
      <c r="F144"/>
      <c r="G144"/>
      <c r="H144"/>
      <c r="I144"/>
      <c r="J144"/>
    </row>
    <row r="145" spans="1:10" x14ac:dyDescent="0.25">
      <c r="A145"/>
      <c r="B145"/>
      <c r="C145" s="35" t="s">
        <v>2365</v>
      </c>
      <c r="D145" s="35" t="s">
        <v>2365</v>
      </c>
      <c r="E145"/>
      <c r="F145"/>
      <c r="G145"/>
      <c r="H145"/>
      <c r="I145"/>
      <c r="J145"/>
    </row>
    <row r="146" spans="1:10" x14ac:dyDescent="0.25">
      <c r="A146"/>
      <c r="B146"/>
      <c r="C146" s="35" t="s">
        <v>2366</v>
      </c>
      <c r="D146" s="35" t="s">
        <v>2366</v>
      </c>
      <c r="E146"/>
      <c r="F146"/>
      <c r="G146"/>
      <c r="H146"/>
      <c r="I146"/>
      <c r="J146"/>
    </row>
    <row r="147" spans="1:10" x14ac:dyDescent="0.25">
      <c r="A147"/>
      <c r="B147"/>
      <c r="C147" s="35" t="s">
        <v>2367</v>
      </c>
      <c r="D147" s="35" t="s">
        <v>2367</v>
      </c>
      <c r="E147"/>
      <c r="F147"/>
      <c r="G147"/>
      <c r="H147"/>
      <c r="I147"/>
      <c r="J147"/>
    </row>
    <row r="148" spans="1:10" x14ac:dyDescent="0.25">
      <c r="A148"/>
      <c r="B148"/>
      <c r="C148" s="35" t="s">
        <v>2368</v>
      </c>
      <c r="D148" s="35" t="s">
        <v>2368</v>
      </c>
      <c r="E148"/>
      <c r="F148"/>
      <c r="G148"/>
      <c r="H148"/>
      <c r="I148"/>
      <c r="J148"/>
    </row>
    <row r="149" spans="1:10" x14ac:dyDescent="0.25">
      <c r="A149"/>
      <c r="B149"/>
      <c r="C149" s="35" t="s">
        <v>2369</v>
      </c>
      <c r="D149" s="35" t="s">
        <v>2369</v>
      </c>
      <c r="E149"/>
      <c r="F149"/>
      <c r="G149"/>
      <c r="H149"/>
      <c r="I149"/>
      <c r="J149"/>
    </row>
    <row r="150" spans="1:10" x14ac:dyDescent="0.25">
      <c r="A150" s="35" t="s">
        <v>2221</v>
      </c>
      <c r="B150" s="35" t="s">
        <v>1559</v>
      </c>
      <c r="C150" s="35" t="s">
        <v>1559</v>
      </c>
      <c r="D150" s="35" t="s">
        <v>2221</v>
      </c>
      <c r="E150"/>
      <c r="F150"/>
      <c r="G150"/>
      <c r="H150"/>
      <c r="I150"/>
      <c r="J150"/>
    </row>
    <row r="151" spans="1:10" x14ac:dyDescent="0.25">
      <c r="A151"/>
      <c r="B151" s="35" t="s">
        <v>2222</v>
      </c>
      <c r="C151" s="35" t="s">
        <v>1559</v>
      </c>
      <c r="D151" s="35" t="s">
        <v>2222</v>
      </c>
      <c r="E151"/>
      <c r="F151"/>
      <c r="G151"/>
      <c r="H151"/>
      <c r="I151"/>
      <c r="J151"/>
    </row>
    <row r="152" spans="1:10" x14ac:dyDescent="0.25">
      <c r="A152"/>
      <c r="B152"/>
      <c r="C152" s="35" t="s">
        <v>2370</v>
      </c>
      <c r="D152" s="35" t="s">
        <v>2370</v>
      </c>
      <c r="E152"/>
      <c r="F152"/>
      <c r="G152"/>
      <c r="H152"/>
      <c r="I152"/>
      <c r="J152"/>
    </row>
    <row r="153" spans="1:10" x14ac:dyDescent="0.25">
      <c r="A153"/>
      <c r="B153"/>
      <c r="C153" s="35" t="s">
        <v>2371</v>
      </c>
      <c r="D153" s="35" t="s">
        <v>2371</v>
      </c>
      <c r="E153"/>
      <c r="F153"/>
      <c r="G153"/>
      <c r="H153"/>
      <c r="I153"/>
      <c r="J153"/>
    </row>
    <row r="154" spans="1:10" x14ac:dyDescent="0.25">
      <c r="A154"/>
      <c r="B154"/>
      <c r="C154" s="35" t="s">
        <v>2372</v>
      </c>
      <c r="D154" s="35" t="s">
        <v>2372</v>
      </c>
      <c r="E154"/>
      <c r="F154"/>
      <c r="G154"/>
      <c r="H154"/>
      <c r="I154"/>
      <c r="J154"/>
    </row>
    <row r="155" spans="1:10" x14ac:dyDescent="0.25">
      <c r="A155"/>
      <c r="B155"/>
      <c r="C155" s="35" t="s">
        <v>2373</v>
      </c>
      <c r="D155" s="35" t="s">
        <v>2373</v>
      </c>
      <c r="E155"/>
      <c r="F155"/>
      <c r="G155"/>
      <c r="H155"/>
      <c r="I155"/>
      <c r="J155"/>
    </row>
    <row r="156" spans="1:10" x14ac:dyDescent="0.25">
      <c r="A156"/>
      <c r="B156" s="35" t="s">
        <v>2223</v>
      </c>
      <c r="C156" s="35" t="s">
        <v>1559</v>
      </c>
      <c r="D156" s="35" t="s">
        <v>2223</v>
      </c>
      <c r="E156"/>
      <c r="F156"/>
      <c r="G156"/>
      <c r="H156"/>
      <c r="I156"/>
      <c r="J156"/>
    </row>
    <row r="157" spans="1:10" x14ac:dyDescent="0.25">
      <c r="A157"/>
      <c r="B157" s="35" t="s">
        <v>2224</v>
      </c>
      <c r="C157" s="35" t="s">
        <v>1559</v>
      </c>
      <c r="D157" s="35" t="s">
        <v>2224</v>
      </c>
      <c r="E157"/>
      <c r="F157"/>
      <c r="G157"/>
      <c r="H157"/>
      <c r="I157"/>
      <c r="J157"/>
    </row>
    <row r="158" spans="1:10" x14ac:dyDescent="0.25">
      <c r="A158"/>
      <c r="B158" s="35" t="s">
        <v>2225</v>
      </c>
      <c r="C158" s="35" t="s">
        <v>1559</v>
      </c>
      <c r="D158" s="35" t="s">
        <v>2225</v>
      </c>
      <c r="E158"/>
      <c r="F158"/>
      <c r="G158"/>
      <c r="H158"/>
      <c r="I158"/>
      <c r="J158"/>
    </row>
    <row r="159" spans="1:10" x14ac:dyDescent="0.25">
      <c r="A159"/>
      <c r="B159" s="35" t="s">
        <v>2226</v>
      </c>
      <c r="C159" s="35" t="s">
        <v>1559</v>
      </c>
      <c r="D159" s="35" t="s">
        <v>2226</v>
      </c>
      <c r="E159"/>
      <c r="F159"/>
      <c r="G159"/>
      <c r="H159"/>
      <c r="I159"/>
      <c r="J159"/>
    </row>
    <row r="160" spans="1:10" x14ac:dyDescent="0.25">
      <c r="A160"/>
      <c r="B160"/>
      <c r="C160" s="35" t="s">
        <v>2374</v>
      </c>
      <c r="D160" s="35" t="s">
        <v>2374</v>
      </c>
      <c r="E160"/>
      <c r="F160"/>
      <c r="G160"/>
      <c r="H160"/>
      <c r="I160"/>
      <c r="J160"/>
    </row>
    <row r="161" spans="1:10" x14ac:dyDescent="0.25">
      <c r="A161"/>
      <c r="B161"/>
      <c r="C161" s="35" t="s">
        <v>2375</v>
      </c>
      <c r="D161" s="35" t="s">
        <v>2375</v>
      </c>
      <c r="E161"/>
      <c r="F161"/>
      <c r="G161"/>
      <c r="H161"/>
      <c r="I161"/>
      <c r="J161"/>
    </row>
    <row r="162" spans="1:10" x14ac:dyDescent="0.25">
      <c r="A162"/>
      <c r="B162"/>
      <c r="C162" s="35" t="s">
        <v>2376</v>
      </c>
      <c r="D162" s="35" t="s">
        <v>2376</v>
      </c>
      <c r="E162"/>
      <c r="F162"/>
      <c r="G162"/>
      <c r="H162"/>
      <c r="I162"/>
      <c r="J162"/>
    </row>
    <row r="163" spans="1:10" x14ac:dyDescent="0.25">
      <c r="A163"/>
      <c r="B163"/>
      <c r="C163" s="35" t="s">
        <v>2377</v>
      </c>
      <c r="D163" s="35" t="s">
        <v>2377</v>
      </c>
      <c r="E163"/>
      <c r="F163"/>
      <c r="G163"/>
      <c r="H163"/>
      <c r="I163"/>
      <c r="J163"/>
    </row>
    <row r="164" spans="1:10" x14ac:dyDescent="0.25">
      <c r="A164"/>
      <c r="B164" s="35" t="s">
        <v>2227</v>
      </c>
      <c r="C164" s="35" t="s">
        <v>1559</v>
      </c>
      <c r="D164" s="35" t="s">
        <v>2227</v>
      </c>
      <c r="E164"/>
      <c r="F164"/>
      <c r="G164"/>
      <c r="H164"/>
      <c r="I164"/>
      <c r="J164"/>
    </row>
    <row r="165" spans="1:10" x14ac:dyDescent="0.25">
      <c r="A165"/>
      <c r="B165" s="35" t="s">
        <v>2228</v>
      </c>
      <c r="C165" s="35" t="s">
        <v>1559</v>
      </c>
      <c r="D165" s="35" t="s">
        <v>2228</v>
      </c>
      <c r="E165"/>
      <c r="F165"/>
      <c r="G165"/>
      <c r="H165"/>
      <c r="I165"/>
      <c r="J165"/>
    </row>
    <row r="166" spans="1:10" x14ac:dyDescent="0.25">
      <c r="A166"/>
      <c r="B166" s="35" t="s">
        <v>2229</v>
      </c>
      <c r="C166" s="35" t="s">
        <v>1559</v>
      </c>
      <c r="D166" s="35" t="s">
        <v>2229</v>
      </c>
      <c r="E166"/>
      <c r="F166"/>
      <c r="G166"/>
      <c r="H166"/>
      <c r="I166"/>
      <c r="J166"/>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86017" r:id="rId5" name="ToggleButton1">
          <controlPr defaultSize="0" autoFill="0" autoLine="0" r:id="rId6">
            <anchor moveWithCells="1">
              <from>
                <xdr:col>2</xdr:col>
                <xdr:colOff>19050</xdr:colOff>
                <xdr:row>0</xdr:row>
                <xdr:rowOff>9525</xdr:rowOff>
              </from>
              <to>
                <xdr:col>3</xdr:col>
                <xdr:colOff>828675</xdr:colOff>
                <xdr:row>1</xdr:row>
                <xdr:rowOff>180975</xdr:rowOff>
              </to>
            </anchor>
          </controlPr>
        </control>
      </mc:Choice>
      <mc:Fallback>
        <control shapeId="86017" r:id="rId5" name="Toggle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8" tint="0.59999389629810485"/>
  </sheetPr>
  <dimension ref="A2:J170"/>
  <sheetViews>
    <sheetView topLeftCell="A121" workbookViewId="0">
      <selection activeCell="B13" sqref="B6:B65"/>
    </sheetView>
  </sheetViews>
  <sheetFormatPr defaultRowHeight="15" x14ac:dyDescent="0.25"/>
  <cols>
    <col min="1" max="1" width="21.42578125" style="35" customWidth="1"/>
    <col min="2" max="2" width="26.28515625" style="35" customWidth="1"/>
    <col min="3" max="3" width="30.42578125" style="35" customWidth="1"/>
    <col min="4" max="4" width="124.140625" style="35" customWidth="1"/>
    <col min="5" max="7" width="53.7109375" style="35" customWidth="1"/>
    <col min="8" max="8" width="53.7109375" style="35" bestFit="1" customWidth="1"/>
    <col min="9" max="16384" width="9.140625" style="35"/>
  </cols>
  <sheetData>
    <row r="2" spans="1:10" x14ac:dyDescent="0.25">
      <c r="A2" s="24" t="s">
        <v>1548</v>
      </c>
      <c r="B2" s="35" t="s">
        <v>1868</v>
      </c>
    </row>
    <row r="4" spans="1:10" x14ac:dyDescent="0.25">
      <c r="A4"/>
      <c r="B4"/>
      <c r="C4"/>
      <c r="D4"/>
      <c r="E4"/>
      <c r="F4"/>
      <c r="G4"/>
      <c r="H4"/>
      <c r="I4"/>
      <c r="J4"/>
    </row>
    <row r="5" spans="1:10" x14ac:dyDescent="0.25">
      <c r="A5" s="24" t="s">
        <v>1549</v>
      </c>
      <c r="B5" s="24" t="s">
        <v>1550</v>
      </c>
      <c r="C5" s="24" t="s">
        <v>1551</v>
      </c>
      <c r="D5" s="24" t="s">
        <v>1547</v>
      </c>
      <c r="E5"/>
      <c r="F5"/>
      <c r="G5"/>
      <c r="H5"/>
      <c r="I5"/>
      <c r="J5"/>
    </row>
    <row r="6" spans="1:10" x14ac:dyDescent="0.25">
      <c r="A6" s="35" t="s">
        <v>1559</v>
      </c>
      <c r="B6" s="35" t="s">
        <v>1559</v>
      </c>
      <c r="C6" s="35" t="s">
        <v>1559</v>
      </c>
      <c r="D6" s="35" t="s">
        <v>1868</v>
      </c>
      <c r="E6"/>
      <c r="F6"/>
      <c r="G6"/>
      <c r="H6"/>
      <c r="I6"/>
      <c r="J6"/>
    </row>
    <row r="7" spans="1:10" x14ac:dyDescent="0.25">
      <c r="A7" s="35" t="s">
        <v>1869</v>
      </c>
      <c r="B7" s="35" t="s">
        <v>1559</v>
      </c>
      <c r="C7" s="35" t="s">
        <v>1559</v>
      </c>
      <c r="D7" s="35" t="s">
        <v>1869</v>
      </c>
      <c r="E7"/>
      <c r="F7"/>
      <c r="G7"/>
      <c r="H7"/>
      <c r="I7"/>
      <c r="J7"/>
    </row>
    <row r="8" spans="1:10" x14ac:dyDescent="0.25">
      <c r="A8"/>
      <c r="B8" s="35" t="s">
        <v>1870</v>
      </c>
      <c r="C8" s="35" t="s">
        <v>1559</v>
      </c>
      <c r="D8" s="35" t="s">
        <v>1870</v>
      </c>
      <c r="E8"/>
      <c r="F8"/>
      <c r="G8"/>
      <c r="H8"/>
      <c r="I8"/>
      <c r="J8"/>
    </row>
    <row r="9" spans="1:10" x14ac:dyDescent="0.25">
      <c r="A9"/>
      <c r="B9" s="35" t="s">
        <v>1871</v>
      </c>
      <c r="C9" s="35" t="s">
        <v>1559</v>
      </c>
      <c r="D9" s="35" t="s">
        <v>1871</v>
      </c>
      <c r="E9"/>
      <c r="F9"/>
      <c r="G9"/>
      <c r="H9"/>
      <c r="I9"/>
      <c r="J9"/>
    </row>
    <row r="10" spans="1:10" x14ac:dyDescent="0.25">
      <c r="A10"/>
      <c r="B10" s="35" t="s">
        <v>1872</v>
      </c>
      <c r="C10" s="35" t="s">
        <v>1559</v>
      </c>
      <c r="D10" s="35" t="s">
        <v>1872</v>
      </c>
      <c r="E10"/>
      <c r="F10"/>
      <c r="G10"/>
      <c r="H10"/>
      <c r="I10"/>
      <c r="J10"/>
    </row>
    <row r="11" spans="1:10" x14ac:dyDescent="0.25">
      <c r="A11"/>
      <c r="B11" s="35" t="s">
        <v>1873</v>
      </c>
      <c r="C11" s="35" t="s">
        <v>1559</v>
      </c>
      <c r="D11" s="35" t="s">
        <v>1873</v>
      </c>
      <c r="E11"/>
      <c r="F11"/>
      <c r="G11"/>
      <c r="H11"/>
      <c r="I11"/>
      <c r="J11"/>
    </row>
    <row r="12" spans="1:10" x14ac:dyDescent="0.25">
      <c r="A12"/>
      <c r="B12" s="35" t="s">
        <v>1874</v>
      </c>
      <c r="C12" s="35" t="s">
        <v>1559</v>
      </c>
      <c r="D12" s="35" t="s">
        <v>1874</v>
      </c>
      <c r="E12"/>
      <c r="F12"/>
      <c r="G12"/>
      <c r="H12"/>
      <c r="I12"/>
      <c r="J12"/>
    </row>
    <row r="13" spans="1:10" x14ac:dyDescent="0.25">
      <c r="A13"/>
      <c r="B13" s="35" t="s">
        <v>1875</v>
      </c>
      <c r="C13" s="35" t="s">
        <v>1559</v>
      </c>
      <c r="D13" s="35" t="s">
        <v>1875</v>
      </c>
      <c r="E13"/>
      <c r="F13"/>
      <c r="G13"/>
      <c r="H13"/>
      <c r="I13"/>
      <c r="J13"/>
    </row>
    <row r="14" spans="1:10" x14ac:dyDescent="0.25">
      <c r="A14"/>
      <c r="B14" s="35" t="s">
        <v>1876</v>
      </c>
      <c r="C14" s="35" t="s">
        <v>1559</v>
      </c>
      <c r="D14" s="35" t="s">
        <v>1876</v>
      </c>
      <c r="E14"/>
      <c r="F14"/>
      <c r="G14"/>
      <c r="H14"/>
      <c r="I14"/>
      <c r="J14"/>
    </row>
    <row r="15" spans="1:10" x14ac:dyDescent="0.25">
      <c r="A15"/>
      <c r="B15" s="35" t="s">
        <v>1877</v>
      </c>
      <c r="C15" s="35" t="s">
        <v>1559</v>
      </c>
      <c r="D15" s="35" t="s">
        <v>1877</v>
      </c>
      <c r="E15"/>
      <c r="F15"/>
      <c r="G15"/>
      <c r="H15"/>
      <c r="I15"/>
      <c r="J15"/>
    </row>
    <row r="16" spans="1:10" x14ac:dyDescent="0.25">
      <c r="A16"/>
      <c r="B16" s="35" t="s">
        <v>1878</v>
      </c>
      <c r="C16" s="35" t="s">
        <v>1559</v>
      </c>
      <c r="D16" s="35" t="s">
        <v>1878</v>
      </c>
      <c r="E16"/>
      <c r="F16"/>
      <c r="G16"/>
      <c r="H16"/>
      <c r="I16"/>
      <c r="J16"/>
    </row>
    <row r="17" spans="1:10" x14ac:dyDescent="0.25">
      <c r="A17"/>
      <c r="B17" s="35" t="s">
        <v>1879</v>
      </c>
      <c r="C17" s="35" t="s">
        <v>1559</v>
      </c>
      <c r="D17" s="35" t="s">
        <v>1879</v>
      </c>
      <c r="E17"/>
      <c r="F17"/>
      <c r="G17"/>
      <c r="H17"/>
      <c r="I17"/>
      <c r="J17"/>
    </row>
    <row r="18" spans="1:10" x14ac:dyDescent="0.25">
      <c r="A18"/>
      <c r="B18" s="35" t="s">
        <v>1880</v>
      </c>
      <c r="C18" s="35" t="s">
        <v>1559</v>
      </c>
      <c r="D18" s="35" t="s">
        <v>1880</v>
      </c>
      <c r="E18"/>
      <c r="F18"/>
      <c r="G18"/>
      <c r="H18"/>
      <c r="I18"/>
      <c r="J18"/>
    </row>
    <row r="19" spans="1:10" x14ac:dyDescent="0.25">
      <c r="A19" s="35" t="s">
        <v>1881</v>
      </c>
      <c r="B19" s="35" t="s">
        <v>1559</v>
      </c>
      <c r="C19" s="35" t="s">
        <v>1559</v>
      </c>
      <c r="D19" s="35" t="s">
        <v>1881</v>
      </c>
      <c r="E19"/>
      <c r="F19"/>
      <c r="G19"/>
      <c r="H19"/>
      <c r="I19"/>
      <c r="J19"/>
    </row>
    <row r="20" spans="1:10" x14ac:dyDescent="0.25">
      <c r="A20"/>
      <c r="B20" s="35" t="s">
        <v>1882</v>
      </c>
      <c r="C20" s="35" t="s">
        <v>1559</v>
      </c>
      <c r="D20" s="35" t="s">
        <v>1882</v>
      </c>
      <c r="E20"/>
      <c r="F20"/>
      <c r="G20"/>
      <c r="H20"/>
      <c r="I20"/>
      <c r="J20"/>
    </row>
    <row r="21" spans="1:10" x14ac:dyDescent="0.25">
      <c r="A21"/>
      <c r="B21"/>
      <c r="C21" s="35" t="s">
        <v>2230</v>
      </c>
      <c r="D21" s="35" t="s">
        <v>2230</v>
      </c>
      <c r="E21"/>
      <c r="F21"/>
      <c r="G21"/>
      <c r="H21"/>
      <c r="I21"/>
      <c r="J21"/>
    </row>
    <row r="22" spans="1:10" x14ac:dyDescent="0.25">
      <c r="A22"/>
      <c r="B22"/>
      <c r="C22" s="35" t="s">
        <v>2231</v>
      </c>
      <c r="D22" s="35" t="s">
        <v>2231</v>
      </c>
      <c r="E22"/>
      <c r="F22"/>
      <c r="G22"/>
      <c r="H22"/>
      <c r="I22"/>
      <c r="J22"/>
    </row>
    <row r="23" spans="1:10" x14ac:dyDescent="0.25">
      <c r="A23"/>
      <c r="B23"/>
      <c r="C23" s="35" t="s">
        <v>2232</v>
      </c>
      <c r="D23" s="35" t="s">
        <v>2232</v>
      </c>
      <c r="E23"/>
      <c r="F23"/>
      <c r="G23"/>
      <c r="H23"/>
      <c r="I23"/>
      <c r="J23"/>
    </row>
    <row r="24" spans="1:10" x14ac:dyDescent="0.25">
      <c r="A24"/>
      <c r="B24"/>
      <c r="C24" s="35" t="s">
        <v>2233</v>
      </c>
      <c r="D24" s="35" t="s">
        <v>2233</v>
      </c>
      <c r="E24"/>
      <c r="F24"/>
      <c r="G24"/>
      <c r="H24"/>
      <c r="I24"/>
      <c r="J24"/>
    </row>
    <row r="25" spans="1:10" x14ac:dyDescent="0.25">
      <c r="A25"/>
      <c r="B25" s="35" t="s">
        <v>1883</v>
      </c>
      <c r="C25" s="35" t="s">
        <v>1559</v>
      </c>
      <c r="D25" s="35" t="s">
        <v>1883</v>
      </c>
      <c r="E25"/>
      <c r="F25"/>
      <c r="G25"/>
      <c r="H25"/>
      <c r="I25"/>
      <c r="J25"/>
    </row>
    <row r="26" spans="1:10" x14ac:dyDescent="0.25">
      <c r="A26"/>
      <c r="B26" s="35" t="s">
        <v>1884</v>
      </c>
      <c r="C26" s="35" t="s">
        <v>1559</v>
      </c>
      <c r="D26" s="35" t="s">
        <v>1884</v>
      </c>
      <c r="E26"/>
      <c r="F26"/>
      <c r="G26"/>
      <c r="H26"/>
      <c r="I26"/>
      <c r="J26"/>
    </row>
    <row r="27" spans="1:10" x14ac:dyDescent="0.25">
      <c r="A27"/>
      <c r="B27"/>
      <c r="C27" s="35" t="s">
        <v>1885</v>
      </c>
      <c r="D27" s="35" t="s">
        <v>1885</v>
      </c>
      <c r="E27"/>
      <c r="F27"/>
      <c r="G27"/>
      <c r="H27"/>
      <c r="I27"/>
      <c r="J27"/>
    </row>
    <row r="28" spans="1:10" x14ac:dyDescent="0.25">
      <c r="A28"/>
      <c r="B28"/>
      <c r="C28" s="35" t="s">
        <v>1886</v>
      </c>
      <c r="D28" s="35" t="s">
        <v>1886</v>
      </c>
      <c r="E28"/>
      <c r="F28"/>
      <c r="G28"/>
      <c r="H28"/>
      <c r="I28"/>
      <c r="J28"/>
    </row>
    <row r="29" spans="1:10" x14ac:dyDescent="0.25">
      <c r="A29"/>
      <c r="B29"/>
      <c r="C29" s="35" t="s">
        <v>1887</v>
      </c>
      <c r="D29" s="35" t="s">
        <v>1887</v>
      </c>
      <c r="E29"/>
      <c r="F29"/>
      <c r="G29"/>
      <c r="H29"/>
      <c r="I29"/>
      <c r="J29"/>
    </row>
    <row r="30" spans="1:10" x14ac:dyDescent="0.25">
      <c r="A30"/>
      <c r="B30"/>
      <c r="C30" s="35" t="s">
        <v>1888</v>
      </c>
      <c r="D30" s="35" t="s">
        <v>1888</v>
      </c>
      <c r="E30"/>
      <c r="F30"/>
      <c r="G30"/>
      <c r="H30"/>
      <c r="I30"/>
      <c r="J30"/>
    </row>
    <row r="31" spans="1:10" x14ac:dyDescent="0.25">
      <c r="A31"/>
      <c r="B31" s="35" t="s">
        <v>1889</v>
      </c>
      <c r="C31" s="35" t="s">
        <v>1559</v>
      </c>
      <c r="D31" s="35" t="s">
        <v>1889</v>
      </c>
      <c r="E31"/>
      <c r="F31"/>
      <c r="G31"/>
      <c r="H31"/>
      <c r="I31"/>
      <c r="J31"/>
    </row>
    <row r="32" spans="1:10" x14ac:dyDescent="0.25">
      <c r="A32"/>
      <c r="B32" s="35" t="s">
        <v>1890</v>
      </c>
      <c r="C32" s="35" t="s">
        <v>1559</v>
      </c>
      <c r="D32" s="35" t="s">
        <v>1890</v>
      </c>
      <c r="E32"/>
      <c r="F32"/>
      <c r="G32"/>
      <c r="H32"/>
      <c r="I32"/>
      <c r="J32"/>
    </row>
    <row r="33" spans="1:10" x14ac:dyDescent="0.25">
      <c r="A33"/>
      <c r="B33" s="35" t="s">
        <v>1891</v>
      </c>
      <c r="C33" s="35" t="s">
        <v>1559</v>
      </c>
      <c r="D33" s="35" t="s">
        <v>1891</v>
      </c>
      <c r="E33"/>
      <c r="F33"/>
      <c r="G33"/>
      <c r="H33"/>
      <c r="I33"/>
      <c r="J33"/>
    </row>
    <row r="34" spans="1:10" x14ac:dyDescent="0.25">
      <c r="A34"/>
      <c r="B34" s="35" t="s">
        <v>1892</v>
      </c>
      <c r="C34" s="35" t="s">
        <v>1559</v>
      </c>
      <c r="D34" s="35" t="s">
        <v>1892</v>
      </c>
      <c r="E34"/>
      <c r="F34"/>
      <c r="G34"/>
      <c r="H34"/>
      <c r="I34"/>
      <c r="J34"/>
    </row>
    <row r="35" spans="1:10" x14ac:dyDescent="0.25">
      <c r="A35"/>
      <c r="B35" s="35" t="s">
        <v>1893</v>
      </c>
      <c r="C35" s="35" t="s">
        <v>1559</v>
      </c>
      <c r="D35" s="35" t="s">
        <v>1893</v>
      </c>
      <c r="E35"/>
      <c r="F35"/>
      <c r="G35"/>
      <c r="H35"/>
      <c r="I35"/>
      <c r="J35"/>
    </row>
    <row r="36" spans="1:10" x14ac:dyDescent="0.25">
      <c r="A36"/>
      <c r="B36" s="35" t="s">
        <v>1894</v>
      </c>
      <c r="C36" s="35" t="s">
        <v>1559</v>
      </c>
      <c r="D36" s="35" t="s">
        <v>1894</v>
      </c>
      <c r="E36"/>
      <c r="F36"/>
      <c r="G36"/>
      <c r="H36"/>
      <c r="I36"/>
      <c r="J36"/>
    </row>
    <row r="37" spans="1:10" x14ac:dyDescent="0.25">
      <c r="A37"/>
      <c r="B37" s="35" t="s">
        <v>1895</v>
      </c>
      <c r="C37" s="35" t="s">
        <v>1559</v>
      </c>
      <c r="D37" s="35" t="s">
        <v>1895</v>
      </c>
      <c r="E37"/>
      <c r="F37"/>
      <c r="G37"/>
      <c r="H37"/>
      <c r="I37"/>
      <c r="J37"/>
    </row>
    <row r="38" spans="1:10" x14ac:dyDescent="0.25">
      <c r="A38"/>
      <c r="B38" s="35" t="s">
        <v>1896</v>
      </c>
      <c r="C38" s="35" t="s">
        <v>1559</v>
      </c>
      <c r="D38" s="35" t="s">
        <v>1896</v>
      </c>
      <c r="E38"/>
      <c r="F38"/>
      <c r="G38"/>
      <c r="H38"/>
      <c r="I38"/>
      <c r="J38"/>
    </row>
    <row r="39" spans="1:10" x14ac:dyDescent="0.25">
      <c r="A39"/>
      <c r="B39" s="35" t="s">
        <v>1897</v>
      </c>
      <c r="C39" s="35" t="s">
        <v>1559</v>
      </c>
      <c r="D39" s="35" t="s">
        <v>1897</v>
      </c>
      <c r="E39"/>
      <c r="F39"/>
      <c r="G39"/>
      <c r="H39"/>
      <c r="I39"/>
      <c r="J39"/>
    </row>
    <row r="40" spans="1:10" x14ac:dyDescent="0.25">
      <c r="A40"/>
      <c r="B40" s="35" t="s">
        <v>2100</v>
      </c>
      <c r="C40" s="35" t="s">
        <v>1559</v>
      </c>
      <c r="D40" s="35" t="s">
        <v>2100</v>
      </c>
      <c r="E40"/>
      <c r="F40"/>
      <c r="G40"/>
      <c r="H40"/>
      <c r="I40"/>
      <c r="J40"/>
    </row>
    <row r="41" spans="1:10" x14ac:dyDescent="0.25">
      <c r="A41"/>
      <c r="B41" s="35" t="s">
        <v>1898</v>
      </c>
      <c r="C41" s="35" t="s">
        <v>1559</v>
      </c>
      <c r="D41" s="35" t="s">
        <v>1898</v>
      </c>
      <c r="E41"/>
      <c r="F41"/>
      <c r="G41"/>
      <c r="H41"/>
      <c r="I41"/>
      <c r="J41"/>
    </row>
    <row r="42" spans="1:10" x14ac:dyDescent="0.25">
      <c r="A42"/>
      <c r="B42" s="35" t="s">
        <v>2101</v>
      </c>
      <c r="C42" s="35" t="s">
        <v>1559</v>
      </c>
      <c r="D42" s="35" t="s">
        <v>2101</v>
      </c>
      <c r="E42"/>
      <c r="F42"/>
      <c r="G42"/>
      <c r="H42"/>
      <c r="I42"/>
      <c r="J42"/>
    </row>
    <row r="43" spans="1:10" x14ac:dyDescent="0.25">
      <c r="A43"/>
      <c r="B43" s="35" t="s">
        <v>1899</v>
      </c>
      <c r="C43" s="35" t="s">
        <v>1559</v>
      </c>
      <c r="D43" s="35" t="s">
        <v>1899</v>
      </c>
      <c r="E43"/>
      <c r="F43"/>
      <c r="G43"/>
      <c r="H43"/>
      <c r="I43"/>
      <c r="J43"/>
    </row>
    <row r="44" spans="1:10" x14ac:dyDescent="0.25">
      <c r="A44"/>
      <c r="B44" s="35" t="s">
        <v>1900</v>
      </c>
      <c r="C44" s="35" t="s">
        <v>1559</v>
      </c>
      <c r="D44" s="35" t="s">
        <v>1900</v>
      </c>
      <c r="E44"/>
      <c r="F44"/>
      <c r="G44"/>
      <c r="H44"/>
      <c r="I44"/>
      <c r="J44"/>
    </row>
    <row r="45" spans="1:10" x14ac:dyDescent="0.25">
      <c r="A45" s="35" t="s">
        <v>1901</v>
      </c>
      <c r="B45" s="35" t="s">
        <v>1559</v>
      </c>
      <c r="C45" s="35" t="s">
        <v>1559</v>
      </c>
      <c r="D45" s="35" t="s">
        <v>1901</v>
      </c>
      <c r="E45"/>
      <c r="F45"/>
      <c r="G45"/>
      <c r="H45"/>
      <c r="I45"/>
      <c r="J45"/>
    </row>
    <row r="46" spans="1:10" x14ac:dyDescent="0.25">
      <c r="A46"/>
      <c r="B46" s="35" t="s">
        <v>1902</v>
      </c>
      <c r="C46" s="35" t="s">
        <v>1559</v>
      </c>
      <c r="D46" s="35" t="s">
        <v>1902</v>
      </c>
      <c r="E46"/>
      <c r="F46"/>
      <c r="G46"/>
      <c r="H46"/>
      <c r="I46"/>
      <c r="J46"/>
    </row>
    <row r="47" spans="1:10" x14ac:dyDescent="0.25">
      <c r="A47"/>
      <c r="B47" s="35" t="s">
        <v>1903</v>
      </c>
      <c r="C47" s="35" t="s">
        <v>1559</v>
      </c>
      <c r="D47" s="35" t="s">
        <v>1903</v>
      </c>
      <c r="E47"/>
      <c r="F47"/>
      <c r="G47"/>
      <c r="H47"/>
      <c r="I47"/>
      <c r="J47"/>
    </row>
    <row r="48" spans="1:10" x14ac:dyDescent="0.25">
      <c r="A48"/>
      <c r="B48" s="35" t="s">
        <v>1904</v>
      </c>
      <c r="C48" s="35" t="s">
        <v>1559</v>
      </c>
      <c r="D48" s="35" t="s">
        <v>1904</v>
      </c>
      <c r="E48"/>
      <c r="F48"/>
      <c r="G48"/>
      <c r="H48"/>
      <c r="I48"/>
      <c r="J48"/>
    </row>
    <row r="49" spans="1:10" x14ac:dyDescent="0.25">
      <c r="A49"/>
      <c r="B49"/>
      <c r="C49" s="35" t="s">
        <v>1905</v>
      </c>
      <c r="D49" s="35" t="s">
        <v>1905</v>
      </c>
      <c r="E49"/>
      <c r="F49"/>
      <c r="G49"/>
      <c r="H49"/>
      <c r="I49"/>
      <c r="J49"/>
    </row>
    <row r="50" spans="1:10" x14ac:dyDescent="0.25">
      <c r="A50"/>
      <c r="B50"/>
      <c r="C50" s="35" t="s">
        <v>1906</v>
      </c>
      <c r="D50" s="35" t="s">
        <v>1906</v>
      </c>
      <c r="E50"/>
      <c r="F50"/>
      <c r="G50"/>
      <c r="H50"/>
      <c r="I50"/>
      <c r="J50"/>
    </row>
    <row r="51" spans="1:10" x14ac:dyDescent="0.25">
      <c r="A51"/>
      <c r="B51"/>
      <c r="C51" s="35" t="s">
        <v>1907</v>
      </c>
      <c r="D51" s="35" t="s">
        <v>1907</v>
      </c>
      <c r="E51"/>
      <c r="F51"/>
      <c r="G51"/>
      <c r="H51"/>
      <c r="I51"/>
      <c r="J51"/>
    </row>
    <row r="52" spans="1:10" x14ac:dyDescent="0.25">
      <c r="A52"/>
      <c r="B52"/>
      <c r="C52" s="35" t="s">
        <v>1908</v>
      </c>
      <c r="D52" s="35" t="s">
        <v>1908</v>
      </c>
      <c r="E52"/>
      <c r="F52"/>
      <c r="G52"/>
      <c r="H52"/>
      <c r="I52"/>
      <c r="J52"/>
    </row>
    <row r="53" spans="1:10" x14ac:dyDescent="0.25">
      <c r="A53"/>
      <c r="B53"/>
      <c r="C53" s="35" t="s">
        <v>1909</v>
      </c>
      <c r="D53" s="35" t="s">
        <v>1909</v>
      </c>
      <c r="E53"/>
      <c r="F53"/>
      <c r="G53"/>
      <c r="H53"/>
      <c r="I53"/>
      <c r="J53"/>
    </row>
    <row r="54" spans="1:10" x14ac:dyDescent="0.25">
      <c r="A54"/>
      <c r="B54"/>
      <c r="C54" s="35" t="s">
        <v>1910</v>
      </c>
      <c r="D54" s="35" t="s">
        <v>1910</v>
      </c>
      <c r="E54"/>
      <c r="F54"/>
      <c r="G54"/>
      <c r="H54"/>
      <c r="I54"/>
      <c r="J54"/>
    </row>
    <row r="55" spans="1:10" x14ac:dyDescent="0.25">
      <c r="A55"/>
      <c r="B55"/>
      <c r="C55" s="35" t="s">
        <v>1911</v>
      </c>
      <c r="D55" s="35" t="s">
        <v>1911</v>
      </c>
      <c r="E55"/>
      <c r="F55"/>
      <c r="G55"/>
      <c r="H55"/>
      <c r="I55"/>
      <c r="J55"/>
    </row>
    <row r="56" spans="1:10" x14ac:dyDescent="0.25">
      <c r="A56"/>
      <c r="B56"/>
      <c r="C56" s="35" t="s">
        <v>1912</v>
      </c>
      <c r="D56" s="35" t="s">
        <v>1912</v>
      </c>
      <c r="E56"/>
      <c r="F56"/>
      <c r="G56"/>
      <c r="H56"/>
      <c r="I56"/>
      <c r="J56"/>
    </row>
    <row r="57" spans="1:10" x14ac:dyDescent="0.25">
      <c r="A57"/>
      <c r="B57"/>
      <c r="C57" s="35" t="s">
        <v>1913</v>
      </c>
      <c r="D57" s="35" t="s">
        <v>1913</v>
      </c>
      <c r="E57"/>
      <c r="F57"/>
      <c r="G57"/>
      <c r="H57"/>
      <c r="I57"/>
      <c r="J57"/>
    </row>
    <row r="58" spans="1:10" x14ac:dyDescent="0.25">
      <c r="A58"/>
      <c r="B58"/>
      <c r="C58" s="35" t="s">
        <v>1914</v>
      </c>
      <c r="D58" s="35" t="s">
        <v>1914</v>
      </c>
      <c r="E58"/>
      <c r="F58"/>
      <c r="G58"/>
      <c r="H58"/>
      <c r="I58"/>
      <c r="J58"/>
    </row>
    <row r="59" spans="1:10" x14ac:dyDescent="0.25">
      <c r="A59"/>
      <c r="B59"/>
      <c r="C59" s="35" t="s">
        <v>1915</v>
      </c>
      <c r="D59" s="35" t="s">
        <v>1915</v>
      </c>
      <c r="E59"/>
      <c r="F59"/>
      <c r="G59"/>
      <c r="H59"/>
      <c r="I59"/>
      <c r="J59"/>
    </row>
    <row r="60" spans="1:10" x14ac:dyDescent="0.25">
      <c r="A60"/>
      <c r="B60" s="35" t="s">
        <v>1916</v>
      </c>
      <c r="C60" s="35" t="s">
        <v>1559</v>
      </c>
      <c r="D60" s="35" t="s">
        <v>1916</v>
      </c>
      <c r="E60"/>
      <c r="F60"/>
      <c r="G60"/>
      <c r="H60"/>
      <c r="I60"/>
      <c r="J60"/>
    </row>
    <row r="61" spans="1:10" x14ac:dyDescent="0.25">
      <c r="A61"/>
      <c r="B61"/>
      <c r="C61" s="35" t="s">
        <v>1917</v>
      </c>
      <c r="D61" s="35" t="s">
        <v>1917</v>
      </c>
      <c r="E61"/>
      <c r="F61"/>
      <c r="G61"/>
      <c r="H61"/>
      <c r="I61"/>
      <c r="J61"/>
    </row>
    <row r="62" spans="1:10" x14ac:dyDescent="0.25">
      <c r="A62"/>
      <c r="B62"/>
      <c r="C62" s="35" t="s">
        <v>1918</v>
      </c>
      <c r="D62" s="35" t="s">
        <v>1918</v>
      </c>
      <c r="E62"/>
      <c r="F62"/>
      <c r="G62"/>
      <c r="H62"/>
      <c r="I62"/>
      <c r="J62"/>
    </row>
    <row r="63" spans="1:10" x14ac:dyDescent="0.25">
      <c r="A63"/>
      <c r="B63" s="35" t="s">
        <v>1919</v>
      </c>
      <c r="C63" s="35" t="s">
        <v>1559</v>
      </c>
      <c r="D63" s="35" t="s">
        <v>1919</v>
      </c>
      <c r="E63"/>
      <c r="F63"/>
      <c r="G63"/>
      <c r="H63"/>
      <c r="I63"/>
      <c r="J63"/>
    </row>
    <row r="64" spans="1:10" x14ac:dyDescent="0.25">
      <c r="A64"/>
      <c r="B64"/>
      <c r="C64" s="35" t="s">
        <v>1920</v>
      </c>
      <c r="D64" s="35" t="s">
        <v>1920</v>
      </c>
      <c r="E64"/>
      <c r="F64"/>
      <c r="G64"/>
      <c r="H64"/>
      <c r="I64"/>
      <c r="J64"/>
    </row>
    <row r="65" spans="1:10" x14ac:dyDescent="0.25">
      <c r="A65"/>
      <c r="B65"/>
      <c r="C65" s="35" t="s">
        <v>1921</v>
      </c>
      <c r="D65" s="35" t="s">
        <v>1921</v>
      </c>
      <c r="E65"/>
      <c r="F65"/>
      <c r="G65"/>
      <c r="H65"/>
      <c r="I65"/>
      <c r="J65"/>
    </row>
    <row r="66" spans="1:10" x14ac:dyDescent="0.25">
      <c r="A66"/>
      <c r="B66"/>
      <c r="C66" s="35" t="s">
        <v>1922</v>
      </c>
      <c r="D66" s="35" t="s">
        <v>1922</v>
      </c>
      <c r="E66"/>
      <c r="F66"/>
      <c r="G66"/>
      <c r="H66"/>
      <c r="I66"/>
      <c r="J66"/>
    </row>
    <row r="67" spans="1:10" x14ac:dyDescent="0.25">
      <c r="A67"/>
      <c r="B67" s="35" t="s">
        <v>1923</v>
      </c>
      <c r="C67" s="35" t="s">
        <v>1559</v>
      </c>
      <c r="D67" s="35" t="s">
        <v>1923</v>
      </c>
      <c r="E67"/>
      <c r="F67"/>
      <c r="G67"/>
      <c r="H67"/>
      <c r="I67"/>
      <c r="J67"/>
    </row>
    <row r="68" spans="1:10" x14ac:dyDescent="0.25">
      <c r="A68"/>
      <c r="B68" s="35" t="s">
        <v>1924</v>
      </c>
      <c r="C68" s="35" t="s">
        <v>1559</v>
      </c>
      <c r="D68" s="35" t="s">
        <v>1924</v>
      </c>
      <c r="E68"/>
      <c r="F68"/>
      <c r="G68"/>
      <c r="H68"/>
      <c r="I68"/>
      <c r="J68"/>
    </row>
    <row r="69" spans="1:10" x14ac:dyDescent="0.25">
      <c r="A69" s="35" t="s">
        <v>1925</v>
      </c>
      <c r="B69" s="35" t="s">
        <v>1559</v>
      </c>
      <c r="C69" s="35" t="s">
        <v>1559</v>
      </c>
      <c r="D69" s="35" t="s">
        <v>1925</v>
      </c>
      <c r="E69"/>
      <c r="F69"/>
      <c r="G69"/>
      <c r="H69"/>
      <c r="I69"/>
      <c r="J69"/>
    </row>
    <row r="70" spans="1:10" x14ac:dyDescent="0.25">
      <c r="A70"/>
      <c r="B70" s="35" t="s">
        <v>1926</v>
      </c>
      <c r="C70" s="35" t="s">
        <v>1559</v>
      </c>
      <c r="D70" s="35" t="s">
        <v>1926</v>
      </c>
      <c r="E70"/>
      <c r="F70"/>
      <c r="G70"/>
      <c r="H70"/>
      <c r="I70"/>
      <c r="J70"/>
    </row>
    <row r="71" spans="1:10" x14ac:dyDescent="0.25">
      <c r="A71"/>
      <c r="B71"/>
      <c r="C71" s="35" t="s">
        <v>1927</v>
      </c>
      <c r="D71" s="35" t="s">
        <v>1927</v>
      </c>
      <c r="E71"/>
      <c r="F71"/>
      <c r="G71"/>
      <c r="H71"/>
      <c r="I71"/>
      <c r="J71"/>
    </row>
    <row r="72" spans="1:10" x14ac:dyDescent="0.25">
      <c r="A72"/>
      <c r="B72"/>
      <c r="C72" s="35" t="s">
        <v>1928</v>
      </c>
      <c r="D72" s="35" t="s">
        <v>1928</v>
      </c>
      <c r="E72"/>
      <c r="F72"/>
      <c r="G72"/>
      <c r="H72"/>
      <c r="I72"/>
      <c r="J72"/>
    </row>
    <row r="73" spans="1:10" x14ac:dyDescent="0.25">
      <c r="A73"/>
      <c r="B73"/>
      <c r="C73" s="35" t="s">
        <v>2234</v>
      </c>
      <c r="D73" s="35" t="s">
        <v>2234</v>
      </c>
      <c r="E73"/>
      <c r="F73"/>
      <c r="G73"/>
      <c r="H73"/>
      <c r="I73"/>
      <c r="J73"/>
    </row>
    <row r="74" spans="1:10" x14ac:dyDescent="0.25">
      <c r="A74"/>
      <c r="B74"/>
      <c r="C74" s="35" t="s">
        <v>2235</v>
      </c>
      <c r="D74" s="35" t="s">
        <v>2235</v>
      </c>
      <c r="E74"/>
      <c r="F74"/>
      <c r="G74"/>
      <c r="H74"/>
      <c r="I74"/>
      <c r="J74"/>
    </row>
    <row r="75" spans="1:10" x14ac:dyDescent="0.25">
      <c r="A75"/>
      <c r="B75"/>
      <c r="C75" s="35" t="s">
        <v>2236</v>
      </c>
      <c r="D75" s="35" t="s">
        <v>2236</v>
      </c>
      <c r="E75"/>
      <c r="F75"/>
      <c r="G75"/>
      <c r="H75"/>
      <c r="I75"/>
      <c r="J75"/>
    </row>
    <row r="76" spans="1:10" x14ac:dyDescent="0.25">
      <c r="A76"/>
      <c r="B76"/>
      <c r="C76" s="35" t="s">
        <v>2237</v>
      </c>
      <c r="D76" s="35" t="s">
        <v>2237</v>
      </c>
      <c r="E76"/>
      <c r="F76"/>
      <c r="G76"/>
      <c r="H76"/>
      <c r="I76"/>
      <c r="J76"/>
    </row>
    <row r="77" spans="1:10" x14ac:dyDescent="0.25">
      <c r="A77"/>
      <c r="B77"/>
      <c r="C77" s="35" t="s">
        <v>2238</v>
      </c>
      <c r="D77" s="35" t="s">
        <v>2238</v>
      </c>
      <c r="E77"/>
      <c r="F77"/>
      <c r="G77"/>
      <c r="H77"/>
      <c r="I77"/>
      <c r="J77"/>
    </row>
    <row r="78" spans="1:10" x14ac:dyDescent="0.25">
      <c r="A78"/>
      <c r="B78"/>
      <c r="C78" s="35" t="s">
        <v>2239</v>
      </c>
      <c r="D78" s="35" t="s">
        <v>2239</v>
      </c>
      <c r="E78"/>
      <c r="F78"/>
      <c r="G78"/>
      <c r="H78"/>
      <c r="I78"/>
      <c r="J78"/>
    </row>
    <row r="79" spans="1:10" x14ac:dyDescent="0.25">
      <c r="A79"/>
      <c r="B79"/>
      <c r="C79" s="35" t="s">
        <v>2240</v>
      </c>
      <c r="D79" s="35" t="s">
        <v>2240</v>
      </c>
      <c r="E79"/>
      <c r="F79"/>
      <c r="G79"/>
      <c r="H79"/>
      <c r="I79"/>
      <c r="J79"/>
    </row>
    <row r="80" spans="1:10" x14ac:dyDescent="0.25">
      <c r="A80"/>
      <c r="B80" s="35" t="s">
        <v>1929</v>
      </c>
      <c r="C80" s="35" t="s">
        <v>1559</v>
      </c>
      <c r="D80" s="35" t="s">
        <v>1929</v>
      </c>
      <c r="E80"/>
      <c r="F80"/>
      <c r="G80"/>
      <c r="H80"/>
      <c r="I80"/>
      <c r="J80"/>
    </row>
    <row r="81" spans="1:10" x14ac:dyDescent="0.25">
      <c r="A81"/>
      <c r="B81" s="35" t="s">
        <v>1930</v>
      </c>
      <c r="C81" s="35" t="s">
        <v>1559</v>
      </c>
      <c r="D81" s="35" t="s">
        <v>1930</v>
      </c>
      <c r="E81"/>
      <c r="F81"/>
      <c r="G81"/>
      <c r="H81"/>
      <c r="I81"/>
      <c r="J81"/>
    </row>
    <row r="82" spans="1:10" x14ac:dyDescent="0.25">
      <c r="A82"/>
      <c r="B82" s="35" t="s">
        <v>1931</v>
      </c>
      <c r="C82" s="35" t="s">
        <v>1559</v>
      </c>
      <c r="D82" s="35" t="s">
        <v>1931</v>
      </c>
      <c r="E82"/>
      <c r="F82"/>
      <c r="G82"/>
      <c r="H82"/>
      <c r="I82"/>
      <c r="J82"/>
    </row>
    <row r="83" spans="1:10" x14ac:dyDescent="0.25">
      <c r="A83"/>
      <c r="B83" s="35" t="s">
        <v>1932</v>
      </c>
      <c r="C83" s="35" t="s">
        <v>1559</v>
      </c>
      <c r="D83" s="35" t="s">
        <v>1932</v>
      </c>
      <c r="E83"/>
      <c r="F83"/>
      <c r="G83"/>
      <c r="H83"/>
      <c r="I83"/>
      <c r="J83"/>
    </row>
    <row r="84" spans="1:10" x14ac:dyDescent="0.25">
      <c r="A84"/>
      <c r="B84" s="35" t="s">
        <v>1933</v>
      </c>
      <c r="C84" s="35" t="s">
        <v>1559</v>
      </c>
      <c r="D84" s="35" t="s">
        <v>1933</v>
      </c>
      <c r="E84"/>
      <c r="F84"/>
      <c r="G84"/>
      <c r="H84"/>
      <c r="I84"/>
      <c r="J84"/>
    </row>
    <row r="85" spans="1:10" x14ac:dyDescent="0.25">
      <c r="A85"/>
      <c r="B85" s="35" t="s">
        <v>1934</v>
      </c>
      <c r="C85" s="35" t="s">
        <v>1559</v>
      </c>
      <c r="D85" s="35" t="s">
        <v>1934</v>
      </c>
      <c r="E85"/>
      <c r="F85"/>
      <c r="G85"/>
      <c r="H85"/>
      <c r="I85"/>
      <c r="J85"/>
    </row>
    <row r="86" spans="1:10" x14ac:dyDescent="0.25">
      <c r="A86"/>
      <c r="B86" s="35" t="s">
        <v>1935</v>
      </c>
      <c r="C86" s="35" t="s">
        <v>1559</v>
      </c>
      <c r="D86" s="35" t="s">
        <v>1935</v>
      </c>
      <c r="E86"/>
      <c r="F86"/>
      <c r="G86"/>
      <c r="H86"/>
      <c r="I86"/>
      <c r="J86"/>
    </row>
    <row r="87" spans="1:10" x14ac:dyDescent="0.25">
      <c r="A87"/>
      <c r="B87" s="35" t="s">
        <v>1936</v>
      </c>
      <c r="C87" s="35" t="s">
        <v>1559</v>
      </c>
      <c r="D87" s="35" t="s">
        <v>1936</v>
      </c>
      <c r="E87"/>
      <c r="F87"/>
      <c r="G87"/>
      <c r="H87"/>
      <c r="I87"/>
      <c r="J87"/>
    </row>
    <row r="88" spans="1:10" x14ac:dyDescent="0.25">
      <c r="A88"/>
      <c r="B88" s="35" t="s">
        <v>1937</v>
      </c>
      <c r="C88" s="35" t="s">
        <v>1559</v>
      </c>
      <c r="D88" s="35" t="s">
        <v>1937</v>
      </c>
      <c r="E88"/>
      <c r="F88"/>
      <c r="G88"/>
      <c r="H88"/>
      <c r="I88"/>
      <c r="J88"/>
    </row>
    <row r="89" spans="1:10" x14ac:dyDescent="0.25">
      <c r="A89" s="35" t="s">
        <v>1938</v>
      </c>
      <c r="B89" s="35" t="s">
        <v>1559</v>
      </c>
      <c r="C89" s="35" t="s">
        <v>1559</v>
      </c>
      <c r="D89" s="35" t="s">
        <v>1938</v>
      </c>
      <c r="E89"/>
      <c r="F89"/>
      <c r="G89"/>
      <c r="H89"/>
      <c r="I89"/>
      <c r="J89"/>
    </row>
    <row r="90" spans="1:10" x14ac:dyDescent="0.25">
      <c r="A90"/>
      <c r="B90" s="35" t="s">
        <v>1939</v>
      </c>
      <c r="C90" s="35" t="s">
        <v>1559</v>
      </c>
      <c r="D90" s="35" t="s">
        <v>1939</v>
      </c>
      <c r="E90"/>
      <c r="F90"/>
      <c r="G90"/>
      <c r="H90"/>
      <c r="I90"/>
      <c r="J90"/>
    </row>
    <row r="91" spans="1:10" x14ac:dyDescent="0.25">
      <c r="A91"/>
      <c r="B91" s="35" t="s">
        <v>1940</v>
      </c>
      <c r="C91" s="35" t="s">
        <v>1559</v>
      </c>
      <c r="D91" s="35" t="s">
        <v>1940</v>
      </c>
      <c r="E91"/>
      <c r="F91"/>
      <c r="G91"/>
      <c r="H91"/>
      <c r="I91"/>
      <c r="J91"/>
    </row>
    <row r="92" spans="1:10" x14ac:dyDescent="0.25">
      <c r="A92"/>
      <c r="B92" s="35" t="s">
        <v>1941</v>
      </c>
      <c r="C92" s="35" t="s">
        <v>1559</v>
      </c>
      <c r="D92" s="35" t="s">
        <v>1941</v>
      </c>
      <c r="E92"/>
      <c r="F92"/>
      <c r="G92"/>
      <c r="H92"/>
      <c r="I92"/>
      <c r="J92"/>
    </row>
    <row r="93" spans="1:10" x14ac:dyDescent="0.25">
      <c r="A93"/>
      <c r="B93" s="35" t="s">
        <v>1942</v>
      </c>
      <c r="C93" s="35" t="s">
        <v>1559</v>
      </c>
      <c r="D93" s="35" t="s">
        <v>1942</v>
      </c>
      <c r="E93"/>
      <c r="F93"/>
      <c r="G93"/>
      <c r="H93"/>
      <c r="I93"/>
      <c r="J93"/>
    </row>
    <row r="94" spans="1:10" x14ac:dyDescent="0.25">
      <c r="A94"/>
      <c r="B94" s="35" t="s">
        <v>1943</v>
      </c>
      <c r="C94" s="35" t="s">
        <v>1559</v>
      </c>
      <c r="D94" s="35" t="s">
        <v>1943</v>
      </c>
      <c r="E94"/>
      <c r="F94"/>
      <c r="G94"/>
      <c r="H94"/>
      <c r="I94"/>
      <c r="J94"/>
    </row>
    <row r="95" spans="1:10" x14ac:dyDescent="0.25">
      <c r="A95"/>
      <c r="B95" s="35" t="s">
        <v>1944</v>
      </c>
      <c r="C95" s="35" t="s">
        <v>1559</v>
      </c>
      <c r="D95" s="35" t="s">
        <v>1944</v>
      </c>
      <c r="E95"/>
      <c r="F95"/>
      <c r="G95"/>
      <c r="H95"/>
      <c r="I95"/>
      <c r="J95"/>
    </row>
    <row r="96" spans="1:10" x14ac:dyDescent="0.25">
      <c r="A96"/>
      <c r="B96" s="35" t="s">
        <v>1945</v>
      </c>
      <c r="C96" s="35" t="s">
        <v>1559</v>
      </c>
      <c r="D96" s="35" t="s">
        <v>1945</v>
      </c>
      <c r="E96"/>
      <c r="F96"/>
      <c r="G96"/>
      <c r="H96"/>
      <c r="I96"/>
      <c r="J96"/>
    </row>
    <row r="97" spans="1:10" x14ac:dyDescent="0.25">
      <c r="A97"/>
      <c r="B97" s="35" t="s">
        <v>1946</v>
      </c>
      <c r="C97" s="35" t="s">
        <v>1559</v>
      </c>
      <c r="D97" s="35" t="s">
        <v>1946</v>
      </c>
      <c r="E97"/>
      <c r="F97"/>
      <c r="G97"/>
      <c r="H97"/>
      <c r="I97"/>
      <c r="J97"/>
    </row>
    <row r="98" spans="1:10" x14ac:dyDescent="0.25">
      <c r="A98"/>
      <c r="B98" s="35" t="s">
        <v>1947</v>
      </c>
      <c r="C98" s="35" t="s">
        <v>1559</v>
      </c>
      <c r="D98" s="35" t="s">
        <v>1947</v>
      </c>
      <c r="E98"/>
      <c r="F98"/>
      <c r="G98"/>
      <c r="H98"/>
      <c r="I98"/>
      <c r="J98"/>
    </row>
    <row r="99" spans="1:10" x14ac:dyDescent="0.25">
      <c r="A99"/>
      <c r="B99" s="35" t="s">
        <v>1948</v>
      </c>
      <c r="C99" s="35" t="s">
        <v>1559</v>
      </c>
      <c r="D99" s="35" t="s">
        <v>1948</v>
      </c>
      <c r="E99"/>
      <c r="F99"/>
      <c r="G99"/>
      <c r="H99"/>
      <c r="I99"/>
      <c r="J99"/>
    </row>
    <row r="100" spans="1:10" x14ac:dyDescent="0.25">
      <c r="A100"/>
      <c r="B100" s="35" t="s">
        <v>1949</v>
      </c>
      <c r="C100" s="35" t="s">
        <v>1559</v>
      </c>
      <c r="D100" s="35" t="s">
        <v>1949</v>
      </c>
      <c r="E100"/>
      <c r="F100"/>
      <c r="G100"/>
      <c r="H100"/>
      <c r="I100"/>
      <c r="J100"/>
    </row>
    <row r="101" spans="1:10" x14ac:dyDescent="0.25">
      <c r="A101"/>
      <c r="B101" s="35" t="s">
        <v>1950</v>
      </c>
      <c r="C101" s="35" t="s">
        <v>1559</v>
      </c>
      <c r="D101" s="35" t="s">
        <v>1950</v>
      </c>
      <c r="E101"/>
      <c r="F101"/>
      <c r="G101"/>
      <c r="H101"/>
      <c r="I101"/>
      <c r="J101"/>
    </row>
    <row r="102" spans="1:10" x14ac:dyDescent="0.25">
      <c r="A102"/>
      <c r="B102" s="35" t="s">
        <v>1951</v>
      </c>
      <c r="C102" s="35" t="s">
        <v>1559</v>
      </c>
      <c r="D102" s="35" t="s">
        <v>1951</v>
      </c>
      <c r="E102"/>
      <c r="F102"/>
      <c r="G102"/>
      <c r="H102"/>
      <c r="I102"/>
      <c r="J102"/>
    </row>
    <row r="103" spans="1:10" x14ac:dyDescent="0.25">
      <c r="A103"/>
      <c r="B103" s="35" t="s">
        <v>1952</v>
      </c>
      <c r="C103" s="35" t="s">
        <v>1559</v>
      </c>
      <c r="D103" s="35" t="s">
        <v>1952</v>
      </c>
      <c r="E103"/>
      <c r="F103"/>
      <c r="G103"/>
      <c r="H103"/>
      <c r="I103"/>
      <c r="J103"/>
    </row>
    <row r="104" spans="1:10" x14ac:dyDescent="0.25">
      <c r="A104"/>
      <c r="B104" s="35" t="s">
        <v>1953</v>
      </c>
      <c r="C104" s="35" t="s">
        <v>1559</v>
      </c>
      <c r="D104" s="35" t="s">
        <v>1953</v>
      </c>
      <c r="E104"/>
      <c r="F104"/>
      <c r="G104"/>
      <c r="H104"/>
      <c r="I104"/>
      <c r="J104"/>
    </row>
    <row r="105" spans="1:10" x14ac:dyDescent="0.25">
      <c r="A105"/>
      <c r="B105" s="35" t="s">
        <v>1954</v>
      </c>
      <c r="C105" s="35" t="s">
        <v>1559</v>
      </c>
      <c r="D105" s="35" t="s">
        <v>1954</v>
      </c>
      <c r="E105"/>
      <c r="F105"/>
      <c r="G105"/>
      <c r="H105"/>
      <c r="I105"/>
      <c r="J105"/>
    </row>
    <row r="106" spans="1:10" x14ac:dyDescent="0.25">
      <c r="A106"/>
      <c r="B106" s="35" t="s">
        <v>1955</v>
      </c>
      <c r="C106" s="35" t="s">
        <v>1559</v>
      </c>
      <c r="D106" s="35" t="s">
        <v>1955</v>
      </c>
      <c r="E106"/>
      <c r="F106"/>
      <c r="G106"/>
      <c r="H106"/>
      <c r="I106"/>
      <c r="J106"/>
    </row>
    <row r="107" spans="1:10" x14ac:dyDescent="0.25">
      <c r="A107" s="35" t="s">
        <v>1956</v>
      </c>
      <c r="B107" s="35" t="s">
        <v>1559</v>
      </c>
      <c r="C107" s="35" t="s">
        <v>1559</v>
      </c>
      <c r="D107" s="35" t="s">
        <v>1956</v>
      </c>
      <c r="E107"/>
      <c r="F107"/>
      <c r="G107"/>
      <c r="H107"/>
      <c r="I107"/>
      <c r="J107"/>
    </row>
    <row r="108" spans="1:10" x14ac:dyDescent="0.25">
      <c r="A108"/>
      <c r="B108" s="35" t="s">
        <v>1957</v>
      </c>
      <c r="C108" s="35" t="s">
        <v>1559</v>
      </c>
      <c r="D108" s="35" t="s">
        <v>1957</v>
      </c>
      <c r="E108"/>
      <c r="F108"/>
      <c r="G108"/>
      <c r="H108"/>
      <c r="I108"/>
      <c r="J108"/>
    </row>
    <row r="109" spans="1:10" x14ac:dyDescent="0.25">
      <c r="A109"/>
      <c r="B109" s="35" t="s">
        <v>1958</v>
      </c>
      <c r="C109" s="35" t="s">
        <v>1559</v>
      </c>
      <c r="D109" s="35" t="s">
        <v>1958</v>
      </c>
      <c r="E109"/>
      <c r="F109"/>
      <c r="G109"/>
      <c r="H109"/>
      <c r="I109"/>
      <c r="J109"/>
    </row>
    <row r="110" spans="1:10" x14ac:dyDescent="0.25">
      <c r="A110"/>
      <c r="B110" s="35" t="s">
        <v>1959</v>
      </c>
      <c r="C110" s="35" t="s">
        <v>1559</v>
      </c>
      <c r="D110" s="35" t="s">
        <v>1959</v>
      </c>
      <c r="E110"/>
      <c r="F110"/>
      <c r="G110"/>
      <c r="H110"/>
      <c r="I110"/>
      <c r="J110"/>
    </row>
    <row r="111" spans="1:10" x14ac:dyDescent="0.25">
      <c r="A111"/>
      <c r="B111" s="35" t="s">
        <v>1960</v>
      </c>
      <c r="C111" s="35" t="s">
        <v>1559</v>
      </c>
      <c r="D111" s="35" t="s">
        <v>1960</v>
      </c>
      <c r="E111"/>
      <c r="F111"/>
      <c r="G111"/>
      <c r="H111"/>
      <c r="I111"/>
      <c r="J111"/>
    </row>
    <row r="112" spans="1:10" x14ac:dyDescent="0.25">
      <c r="A112"/>
      <c r="B112" s="35" t="s">
        <v>1961</v>
      </c>
      <c r="C112" s="35" t="s">
        <v>1559</v>
      </c>
      <c r="D112" s="35" t="s">
        <v>1961</v>
      </c>
      <c r="E112"/>
      <c r="F112"/>
      <c r="G112"/>
      <c r="H112"/>
      <c r="I112"/>
      <c r="J112"/>
    </row>
    <row r="113" spans="1:10" x14ac:dyDescent="0.25">
      <c r="A113"/>
      <c r="B113" s="35" t="s">
        <v>1962</v>
      </c>
      <c r="C113" s="35" t="s">
        <v>1559</v>
      </c>
      <c r="D113" s="35" t="s">
        <v>1962</v>
      </c>
      <c r="E113"/>
      <c r="F113"/>
      <c r="G113"/>
      <c r="H113"/>
      <c r="I113"/>
      <c r="J113"/>
    </row>
    <row r="114" spans="1:10" x14ac:dyDescent="0.25">
      <c r="A114"/>
      <c r="B114" s="35" t="s">
        <v>1963</v>
      </c>
      <c r="C114" s="35" t="s">
        <v>1559</v>
      </c>
      <c r="D114" s="35" t="s">
        <v>1963</v>
      </c>
      <c r="E114"/>
      <c r="F114"/>
      <c r="G114"/>
      <c r="H114"/>
      <c r="I114"/>
      <c r="J114"/>
    </row>
    <row r="115" spans="1:10" x14ac:dyDescent="0.25">
      <c r="A115"/>
      <c r="B115" s="35" t="s">
        <v>1964</v>
      </c>
      <c r="C115" s="35" t="s">
        <v>1559</v>
      </c>
      <c r="D115" s="35" t="s">
        <v>1964</v>
      </c>
      <c r="E115"/>
      <c r="F115"/>
      <c r="G115"/>
      <c r="H115"/>
      <c r="I115"/>
      <c r="J115"/>
    </row>
    <row r="116" spans="1:10" x14ac:dyDescent="0.25">
      <c r="A116"/>
      <c r="B116" s="35" t="s">
        <v>1965</v>
      </c>
      <c r="C116" s="35" t="s">
        <v>1559</v>
      </c>
      <c r="D116" s="35" t="s">
        <v>1965</v>
      </c>
      <c r="E116"/>
      <c r="F116"/>
      <c r="G116"/>
      <c r="H116"/>
      <c r="I116"/>
      <c r="J116"/>
    </row>
    <row r="117" spans="1:10" x14ac:dyDescent="0.25">
      <c r="A117"/>
      <c r="B117" s="35" t="s">
        <v>1966</v>
      </c>
      <c r="C117" s="35" t="s">
        <v>1559</v>
      </c>
      <c r="D117" s="35" t="s">
        <v>1966</v>
      </c>
      <c r="E117"/>
      <c r="F117"/>
      <c r="G117"/>
      <c r="H117"/>
      <c r="I117"/>
      <c r="J117"/>
    </row>
    <row r="118" spans="1:10" x14ac:dyDescent="0.25">
      <c r="A118"/>
      <c r="B118" s="35" t="s">
        <v>1967</v>
      </c>
      <c r="C118" s="35" t="s">
        <v>1559</v>
      </c>
      <c r="D118" s="35" t="s">
        <v>1967</v>
      </c>
      <c r="E118"/>
      <c r="F118"/>
      <c r="G118"/>
      <c r="H118"/>
      <c r="I118"/>
      <c r="J118"/>
    </row>
    <row r="119" spans="1:10" x14ac:dyDescent="0.25">
      <c r="A119"/>
      <c r="B119" s="35" t="s">
        <v>1968</v>
      </c>
      <c r="C119" s="35" t="s">
        <v>1559</v>
      </c>
      <c r="D119" s="35" t="s">
        <v>1968</v>
      </c>
      <c r="E119"/>
      <c r="F119"/>
      <c r="G119"/>
      <c r="H119"/>
      <c r="I119"/>
      <c r="J119"/>
    </row>
    <row r="120" spans="1:10" x14ac:dyDescent="0.25">
      <c r="A120"/>
      <c r="B120" s="35" t="s">
        <v>1969</v>
      </c>
      <c r="C120" s="35" t="s">
        <v>1559</v>
      </c>
      <c r="D120" s="35" t="s">
        <v>1969</v>
      </c>
      <c r="E120"/>
      <c r="F120"/>
      <c r="G120"/>
      <c r="H120"/>
      <c r="I120"/>
      <c r="J120"/>
    </row>
    <row r="121" spans="1:10" x14ac:dyDescent="0.25">
      <c r="A121"/>
      <c r="B121" s="35" t="s">
        <v>1970</v>
      </c>
      <c r="C121" s="35" t="s">
        <v>1559</v>
      </c>
      <c r="D121" s="35" t="s">
        <v>1970</v>
      </c>
      <c r="E121"/>
      <c r="F121"/>
      <c r="G121"/>
      <c r="H121"/>
      <c r="I121"/>
      <c r="J121"/>
    </row>
    <row r="122" spans="1:10" x14ac:dyDescent="0.25">
      <c r="A122"/>
      <c r="B122" s="35" t="s">
        <v>1971</v>
      </c>
      <c r="C122" s="35" t="s">
        <v>1559</v>
      </c>
      <c r="D122" s="35" t="s">
        <v>1971</v>
      </c>
      <c r="E122"/>
      <c r="F122"/>
      <c r="G122"/>
      <c r="H122"/>
      <c r="I122"/>
      <c r="J122"/>
    </row>
    <row r="123" spans="1:10" x14ac:dyDescent="0.25">
      <c r="A123"/>
      <c r="B123" s="35" t="s">
        <v>1972</v>
      </c>
      <c r="C123" s="35" t="s">
        <v>1559</v>
      </c>
      <c r="D123" s="35" t="s">
        <v>1972</v>
      </c>
      <c r="E123"/>
      <c r="F123"/>
      <c r="G123"/>
      <c r="H123"/>
      <c r="I123"/>
      <c r="J123"/>
    </row>
    <row r="124" spans="1:10" x14ac:dyDescent="0.25">
      <c r="A124" s="35" t="s">
        <v>1973</v>
      </c>
      <c r="B124" s="35" t="s">
        <v>1559</v>
      </c>
      <c r="C124" s="35" t="s">
        <v>1559</v>
      </c>
      <c r="D124" s="35" t="s">
        <v>1973</v>
      </c>
      <c r="E124"/>
      <c r="F124"/>
      <c r="G124"/>
      <c r="H124"/>
      <c r="I124"/>
      <c r="J124"/>
    </row>
    <row r="125" spans="1:10" x14ac:dyDescent="0.25">
      <c r="A125"/>
      <c r="B125" s="35" t="s">
        <v>1974</v>
      </c>
      <c r="C125" s="35" t="s">
        <v>1559</v>
      </c>
      <c r="D125" s="35" t="s">
        <v>1974</v>
      </c>
      <c r="E125"/>
      <c r="F125"/>
      <c r="G125"/>
      <c r="H125"/>
      <c r="I125"/>
      <c r="J125"/>
    </row>
    <row r="126" spans="1:10" x14ac:dyDescent="0.25">
      <c r="A126"/>
      <c r="B126" s="35" t="s">
        <v>1975</v>
      </c>
      <c r="C126" s="35" t="s">
        <v>1559</v>
      </c>
      <c r="D126" s="35" t="s">
        <v>1975</v>
      </c>
      <c r="E126"/>
      <c r="F126"/>
      <c r="G126"/>
      <c r="H126"/>
      <c r="I126"/>
      <c r="J126"/>
    </row>
    <row r="127" spans="1:10" x14ac:dyDescent="0.25">
      <c r="A127"/>
      <c r="B127" s="35" t="s">
        <v>1976</v>
      </c>
      <c r="C127" s="35" t="s">
        <v>1559</v>
      </c>
      <c r="D127" s="35" t="s">
        <v>1976</v>
      </c>
      <c r="E127"/>
      <c r="F127"/>
      <c r="G127"/>
      <c r="H127"/>
      <c r="I127"/>
      <c r="J127"/>
    </row>
    <row r="128" spans="1:10" x14ac:dyDescent="0.25">
      <c r="A128"/>
      <c r="B128" s="35" t="s">
        <v>1977</v>
      </c>
      <c r="C128" s="35" t="s">
        <v>1559</v>
      </c>
      <c r="D128" s="35" t="s">
        <v>1977</v>
      </c>
      <c r="E128"/>
      <c r="F128"/>
      <c r="G128"/>
      <c r="H128"/>
      <c r="I128"/>
      <c r="J128"/>
    </row>
    <row r="129" spans="1:10" x14ac:dyDescent="0.25">
      <c r="A129" s="35" t="s">
        <v>1978</v>
      </c>
      <c r="B129" s="35" t="s">
        <v>1559</v>
      </c>
      <c r="C129" s="35" t="s">
        <v>1559</v>
      </c>
      <c r="D129" s="35" t="s">
        <v>1978</v>
      </c>
      <c r="E129"/>
      <c r="F129"/>
      <c r="G129"/>
      <c r="H129"/>
      <c r="I129"/>
      <c r="J129"/>
    </row>
    <row r="130" spans="1:10" x14ac:dyDescent="0.25">
      <c r="A130"/>
      <c r="B130" s="35" t="s">
        <v>1979</v>
      </c>
      <c r="C130" s="35" t="s">
        <v>1559</v>
      </c>
      <c r="D130" s="35" t="s">
        <v>1979</v>
      </c>
      <c r="E130"/>
      <c r="F130"/>
      <c r="G130"/>
      <c r="H130"/>
      <c r="I130"/>
      <c r="J130"/>
    </row>
    <row r="131" spans="1:10" x14ac:dyDescent="0.25">
      <c r="A131"/>
      <c r="B131" s="35" t="s">
        <v>2102</v>
      </c>
      <c r="C131" s="35" t="s">
        <v>1559</v>
      </c>
      <c r="D131" s="35" t="s">
        <v>2102</v>
      </c>
      <c r="E131"/>
      <c r="F131"/>
      <c r="G131"/>
      <c r="H131"/>
      <c r="I131"/>
      <c r="J131"/>
    </row>
    <row r="132" spans="1:10" x14ac:dyDescent="0.25">
      <c r="A132"/>
      <c r="B132" s="35" t="s">
        <v>2076</v>
      </c>
      <c r="C132" s="35" t="s">
        <v>1559</v>
      </c>
      <c r="D132" s="35" t="s">
        <v>2076</v>
      </c>
      <c r="E132"/>
      <c r="F132"/>
      <c r="G132"/>
      <c r="H132"/>
      <c r="I132"/>
      <c r="J132"/>
    </row>
    <row r="133" spans="1:10" x14ac:dyDescent="0.25">
      <c r="A133"/>
      <c r="B133" s="35" t="s">
        <v>2103</v>
      </c>
      <c r="C133" s="35" t="s">
        <v>1559</v>
      </c>
      <c r="D133" s="35" t="s">
        <v>2103</v>
      </c>
      <c r="E133"/>
      <c r="F133"/>
      <c r="G133"/>
      <c r="H133"/>
      <c r="I133"/>
      <c r="J133"/>
    </row>
    <row r="134" spans="1:10" x14ac:dyDescent="0.25">
      <c r="A134"/>
      <c r="B134" s="35" t="s">
        <v>2104</v>
      </c>
      <c r="C134" s="35" t="s">
        <v>1559</v>
      </c>
      <c r="D134" s="35" t="s">
        <v>2104</v>
      </c>
      <c r="E134"/>
      <c r="F134"/>
      <c r="G134"/>
      <c r="H134"/>
      <c r="I134"/>
      <c r="J134"/>
    </row>
    <row r="135" spans="1:10" x14ac:dyDescent="0.25">
      <c r="A135"/>
      <c r="B135" s="35" t="s">
        <v>2077</v>
      </c>
      <c r="C135" s="35" t="s">
        <v>1559</v>
      </c>
      <c r="D135" s="35" t="s">
        <v>2077</v>
      </c>
      <c r="E135"/>
      <c r="F135"/>
      <c r="G135"/>
      <c r="H135"/>
      <c r="I135"/>
      <c r="J135"/>
    </row>
    <row r="136" spans="1:10" x14ac:dyDescent="0.25">
      <c r="A136"/>
      <c r="B136" s="35" t="s">
        <v>2105</v>
      </c>
      <c r="C136" s="35" t="s">
        <v>1559</v>
      </c>
      <c r="D136" s="35" t="s">
        <v>2105</v>
      </c>
      <c r="E136"/>
      <c r="F136"/>
      <c r="G136"/>
      <c r="H136"/>
      <c r="I136"/>
      <c r="J136"/>
    </row>
    <row r="137" spans="1:10" x14ac:dyDescent="0.25">
      <c r="A137"/>
      <c r="B137" s="35" t="s">
        <v>1980</v>
      </c>
      <c r="C137" s="35" t="s">
        <v>1559</v>
      </c>
      <c r="D137" s="35" t="s">
        <v>1980</v>
      </c>
      <c r="E137"/>
      <c r="F137"/>
      <c r="G137"/>
      <c r="H137"/>
      <c r="I137"/>
      <c r="J137"/>
    </row>
    <row r="138" spans="1:10" x14ac:dyDescent="0.25">
      <c r="A138"/>
      <c r="B138" s="35" t="s">
        <v>2078</v>
      </c>
      <c r="C138" s="35" t="s">
        <v>1559</v>
      </c>
      <c r="D138" s="35" t="s">
        <v>2078</v>
      </c>
      <c r="E138"/>
      <c r="F138"/>
      <c r="G138"/>
      <c r="H138"/>
      <c r="I138"/>
      <c r="J138"/>
    </row>
    <row r="139" spans="1:10" x14ac:dyDescent="0.25">
      <c r="A139"/>
      <c r="B139" s="35" t="s">
        <v>1981</v>
      </c>
      <c r="C139" s="35" t="s">
        <v>1559</v>
      </c>
      <c r="D139" s="35" t="s">
        <v>1981</v>
      </c>
      <c r="E139"/>
      <c r="F139"/>
      <c r="G139"/>
      <c r="H139"/>
      <c r="I139"/>
      <c r="J139"/>
    </row>
    <row r="140" spans="1:10" x14ac:dyDescent="0.25">
      <c r="A140"/>
      <c r="B140" s="35" t="s">
        <v>2106</v>
      </c>
      <c r="C140" s="35" t="s">
        <v>1559</v>
      </c>
      <c r="D140" s="35" t="s">
        <v>2106</v>
      </c>
      <c r="E140"/>
      <c r="F140"/>
      <c r="G140"/>
      <c r="H140"/>
      <c r="I140"/>
      <c r="J140"/>
    </row>
    <row r="141" spans="1:10" x14ac:dyDescent="0.25">
      <c r="A141"/>
      <c r="B141" s="35" t="s">
        <v>1982</v>
      </c>
      <c r="C141" s="35" t="s">
        <v>1559</v>
      </c>
      <c r="D141" s="35" t="s">
        <v>1982</v>
      </c>
      <c r="E141"/>
      <c r="F141"/>
      <c r="G141"/>
      <c r="H141"/>
      <c r="I141"/>
      <c r="J141"/>
    </row>
    <row r="142" spans="1:10" x14ac:dyDescent="0.25">
      <c r="A142"/>
      <c r="B142" s="35" t="s">
        <v>2079</v>
      </c>
      <c r="C142" s="35" t="s">
        <v>1559</v>
      </c>
      <c r="D142" s="35" t="s">
        <v>2079</v>
      </c>
      <c r="E142"/>
      <c r="F142"/>
      <c r="G142"/>
      <c r="H142"/>
      <c r="I142"/>
      <c r="J142"/>
    </row>
    <row r="143" spans="1:10" x14ac:dyDescent="0.25">
      <c r="A143"/>
      <c r="B143" s="35" t="s">
        <v>2074</v>
      </c>
      <c r="C143" s="35" t="s">
        <v>1559</v>
      </c>
      <c r="D143" s="35" t="s">
        <v>2074</v>
      </c>
      <c r="E143"/>
      <c r="F143"/>
      <c r="G143"/>
      <c r="H143"/>
      <c r="I143"/>
      <c r="J143"/>
    </row>
    <row r="144" spans="1:10" x14ac:dyDescent="0.25">
      <c r="A144"/>
      <c r="B144" s="35" t="s">
        <v>2107</v>
      </c>
      <c r="C144" s="35" t="s">
        <v>1559</v>
      </c>
      <c r="D144" s="35" t="s">
        <v>2107</v>
      </c>
      <c r="E144"/>
      <c r="F144"/>
      <c r="G144"/>
      <c r="H144"/>
      <c r="I144"/>
      <c r="J144"/>
    </row>
    <row r="145" spans="1:10" x14ac:dyDescent="0.25">
      <c r="A145"/>
      <c r="B145" s="35" t="s">
        <v>1983</v>
      </c>
      <c r="C145" s="35" t="s">
        <v>1559</v>
      </c>
      <c r="D145" s="35" t="s">
        <v>1983</v>
      </c>
      <c r="E145"/>
      <c r="F145"/>
      <c r="G145"/>
      <c r="H145"/>
      <c r="I145"/>
      <c r="J145"/>
    </row>
    <row r="146" spans="1:10" x14ac:dyDescent="0.25">
      <c r="A146"/>
      <c r="B146" s="35" t="s">
        <v>1984</v>
      </c>
      <c r="C146" s="35" t="s">
        <v>1559</v>
      </c>
      <c r="D146" s="35" t="s">
        <v>1984</v>
      </c>
      <c r="E146"/>
      <c r="F146"/>
      <c r="G146"/>
      <c r="H146"/>
      <c r="I146"/>
      <c r="J146"/>
    </row>
    <row r="147" spans="1:10" x14ac:dyDescent="0.25">
      <c r="A147"/>
      <c r="B147" s="35" t="s">
        <v>1985</v>
      </c>
      <c r="C147" s="35" t="s">
        <v>1559</v>
      </c>
      <c r="D147" s="35" t="s">
        <v>1985</v>
      </c>
      <c r="E147"/>
      <c r="F147"/>
      <c r="G147"/>
      <c r="H147"/>
      <c r="I147"/>
      <c r="J147"/>
    </row>
    <row r="148" spans="1:10" x14ac:dyDescent="0.25">
      <c r="A148" s="35" t="s">
        <v>1986</v>
      </c>
      <c r="B148" s="35" t="s">
        <v>1559</v>
      </c>
      <c r="C148" s="35" t="s">
        <v>1559</v>
      </c>
      <c r="D148" s="35" t="s">
        <v>1986</v>
      </c>
      <c r="E148"/>
      <c r="F148"/>
      <c r="G148"/>
      <c r="H148"/>
      <c r="I148"/>
      <c r="J148"/>
    </row>
    <row r="149" spans="1:10" x14ac:dyDescent="0.25">
      <c r="A149"/>
      <c r="B149" s="35" t="s">
        <v>1987</v>
      </c>
      <c r="C149" s="35" t="s">
        <v>1559</v>
      </c>
      <c r="D149" s="35" t="s">
        <v>1987</v>
      </c>
      <c r="E149"/>
      <c r="F149"/>
      <c r="G149"/>
      <c r="H149"/>
      <c r="I149"/>
      <c r="J149"/>
    </row>
    <row r="150" spans="1:10" x14ac:dyDescent="0.25">
      <c r="A150"/>
      <c r="B150" s="35" t="s">
        <v>1988</v>
      </c>
      <c r="C150" s="35" t="s">
        <v>1559</v>
      </c>
      <c r="D150" s="35" t="s">
        <v>1988</v>
      </c>
      <c r="E150"/>
      <c r="F150"/>
      <c r="G150"/>
      <c r="H150"/>
      <c r="I150"/>
      <c r="J150"/>
    </row>
    <row r="151" spans="1:10" x14ac:dyDescent="0.25">
      <c r="A151"/>
      <c r="B151" s="35" t="s">
        <v>1989</v>
      </c>
      <c r="C151" s="35" t="s">
        <v>1559</v>
      </c>
      <c r="D151" s="35" t="s">
        <v>1989</v>
      </c>
      <c r="E151"/>
      <c r="F151"/>
      <c r="G151"/>
      <c r="H151"/>
      <c r="I151"/>
      <c r="J151"/>
    </row>
    <row r="152" spans="1:10" x14ac:dyDescent="0.25">
      <c r="A152"/>
      <c r="B152" s="35" t="s">
        <v>1990</v>
      </c>
      <c r="C152" s="35" t="s">
        <v>1559</v>
      </c>
      <c r="D152" s="35" t="s">
        <v>1990</v>
      </c>
      <c r="E152"/>
      <c r="F152"/>
      <c r="G152"/>
      <c r="H152"/>
      <c r="I152"/>
      <c r="J152"/>
    </row>
    <row r="153" spans="1:10" x14ac:dyDescent="0.25">
      <c r="A153"/>
      <c r="B153" s="35" t="s">
        <v>1991</v>
      </c>
      <c r="C153" s="35" t="s">
        <v>1559</v>
      </c>
      <c r="D153" s="35" t="s">
        <v>1991</v>
      </c>
      <c r="E153"/>
      <c r="F153"/>
      <c r="G153"/>
      <c r="H153"/>
      <c r="I153"/>
      <c r="J153"/>
    </row>
    <row r="154" spans="1:10" x14ac:dyDescent="0.25">
      <c r="A154"/>
      <c r="B154" s="35" t="s">
        <v>1992</v>
      </c>
      <c r="C154" s="35" t="s">
        <v>1559</v>
      </c>
      <c r="D154" s="35" t="s">
        <v>1992</v>
      </c>
      <c r="E154"/>
      <c r="F154"/>
      <c r="G154"/>
      <c r="H154"/>
      <c r="I154"/>
      <c r="J154"/>
    </row>
    <row r="155" spans="1:10" x14ac:dyDescent="0.25">
      <c r="A155"/>
      <c r="B155" s="35" t="s">
        <v>2075</v>
      </c>
      <c r="C155" s="35" t="s">
        <v>1559</v>
      </c>
      <c r="D155" s="35" t="s">
        <v>2075</v>
      </c>
      <c r="E155"/>
      <c r="F155"/>
      <c r="G155"/>
      <c r="H155"/>
      <c r="I155"/>
      <c r="J155"/>
    </row>
    <row r="156" spans="1:10" x14ac:dyDescent="0.25">
      <c r="A156"/>
      <c r="B156" s="35" t="s">
        <v>1993</v>
      </c>
      <c r="C156" s="35" t="s">
        <v>1559</v>
      </c>
      <c r="D156" s="35" t="s">
        <v>1993</v>
      </c>
      <c r="E156"/>
      <c r="F156"/>
      <c r="G156"/>
      <c r="H156"/>
      <c r="I156"/>
      <c r="J156"/>
    </row>
    <row r="157" spans="1:10" x14ac:dyDescent="0.25">
      <c r="A157"/>
      <c r="B157" s="35" t="s">
        <v>1994</v>
      </c>
      <c r="C157" s="35" t="s">
        <v>1559</v>
      </c>
      <c r="D157" s="35" t="s">
        <v>1994</v>
      </c>
      <c r="E157"/>
      <c r="F157"/>
      <c r="G157"/>
      <c r="H157"/>
      <c r="I157"/>
      <c r="J157"/>
    </row>
    <row r="158" spans="1:10" x14ac:dyDescent="0.25">
      <c r="A158"/>
      <c r="B158" s="35" t="s">
        <v>1995</v>
      </c>
      <c r="C158" s="35" t="s">
        <v>1559</v>
      </c>
      <c r="D158" s="35" t="s">
        <v>1995</v>
      </c>
      <c r="E158"/>
      <c r="F158"/>
      <c r="G158"/>
      <c r="H158"/>
      <c r="I158"/>
      <c r="J158"/>
    </row>
    <row r="159" spans="1:10" x14ac:dyDescent="0.25">
      <c r="A159" s="35" t="s">
        <v>1996</v>
      </c>
      <c r="B159" s="35" t="s">
        <v>1559</v>
      </c>
      <c r="C159" s="35" t="s">
        <v>1559</v>
      </c>
      <c r="D159" s="35" t="s">
        <v>1996</v>
      </c>
      <c r="E159"/>
      <c r="F159"/>
      <c r="G159"/>
      <c r="H159"/>
      <c r="I159"/>
      <c r="J159"/>
    </row>
    <row r="160" spans="1:10" x14ac:dyDescent="0.25">
      <c r="A160"/>
      <c r="B160" s="35" t="s">
        <v>2108</v>
      </c>
      <c r="C160" s="35" t="s">
        <v>1559</v>
      </c>
      <c r="D160" s="35" t="s">
        <v>2108</v>
      </c>
      <c r="E160"/>
      <c r="F160"/>
      <c r="G160"/>
      <c r="H160"/>
      <c r="I160"/>
      <c r="J160"/>
    </row>
    <row r="161" spans="1:10" x14ac:dyDescent="0.25">
      <c r="A161"/>
      <c r="B161"/>
      <c r="C161" s="35" t="s">
        <v>2109</v>
      </c>
      <c r="D161" s="35" t="s">
        <v>2109</v>
      </c>
      <c r="E161"/>
      <c r="F161"/>
      <c r="G161"/>
      <c r="H161"/>
      <c r="I161"/>
      <c r="J161"/>
    </row>
    <row r="162" spans="1:10" x14ac:dyDescent="0.25">
      <c r="A162"/>
      <c r="B162"/>
      <c r="C162" s="35" t="s">
        <v>2110</v>
      </c>
      <c r="D162" s="35" t="s">
        <v>2110</v>
      </c>
      <c r="E162"/>
      <c r="F162"/>
      <c r="G162"/>
      <c r="H162"/>
      <c r="I162"/>
      <c r="J162"/>
    </row>
    <row r="163" spans="1:10" x14ac:dyDescent="0.25">
      <c r="A163"/>
      <c r="B163"/>
      <c r="C163" s="35" t="s">
        <v>2111</v>
      </c>
      <c r="D163" s="35" t="s">
        <v>2111</v>
      </c>
      <c r="E163"/>
      <c r="F163"/>
      <c r="G163"/>
      <c r="H163"/>
      <c r="I163"/>
      <c r="J163"/>
    </row>
    <row r="164" spans="1:10" x14ac:dyDescent="0.25">
      <c r="A164"/>
      <c r="B164"/>
      <c r="C164" s="35" t="s">
        <v>2112</v>
      </c>
      <c r="D164" s="35" t="s">
        <v>2112</v>
      </c>
      <c r="E164"/>
      <c r="F164"/>
      <c r="G164"/>
      <c r="H164"/>
      <c r="I164"/>
      <c r="J164"/>
    </row>
    <row r="165" spans="1:10" x14ac:dyDescent="0.25">
      <c r="A165"/>
      <c r="B165"/>
      <c r="C165" s="35" t="s">
        <v>2113</v>
      </c>
      <c r="D165" s="35" t="s">
        <v>2113</v>
      </c>
      <c r="E165"/>
      <c r="F165"/>
      <c r="G165"/>
      <c r="H165"/>
      <c r="I165"/>
      <c r="J165"/>
    </row>
    <row r="166" spans="1:10" x14ac:dyDescent="0.25">
      <c r="A166"/>
      <c r="B166"/>
      <c r="C166" s="35" t="s">
        <v>2114</v>
      </c>
      <c r="D166" s="35" t="s">
        <v>2114</v>
      </c>
      <c r="E166"/>
      <c r="F166"/>
      <c r="G166"/>
      <c r="H166"/>
      <c r="I166"/>
      <c r="J166"/>
    </row>
    <row r="167" spans="1:10" x14ac:dyDescent="0.25">
      <c r="A167"/>
      <c r="B167"/>
      <c r="C167" s="35" t="s">
        <v>2115</v>
      </c>
      <c r="D167" s="35" t="s">
        <v>2115</v>
      </c>
      <c r="E167"/>
      <c r="F167"/>
      <c r="G167"/>
      <c r="H167"/>
      <c r="I167"/>
      <c r="J167"/>
    </row>
    <row r="168" spans="1:10" x14ac:dyDescent="0.25">
      <c r="A168"/>
      <c r="B168" s="35" t="s">
        <v>2116</v>
      </c>
      <c r="C168" s="35" t="s">
        <v>1559</v>
      </c>
      <c r="D168" s="35" t="s">
        <v>2116</v>
      </c>
      <c r="E168"/>
      <c r="F168"/>
      <c r="G168"/>
      <c r="H168"/>
      <c r="I168"/>
      <c r="J168"/>
    </row>
    <row r="169" spans="1:10" x14ac:dyDescent="0.25">
      <c r="A169"/>
      <c r="B169" s="35" t="s">
        <v>2117</v>
      </c>
      <c r="C169" s="35" t="s">
        <v>1559</v>
      </c>
      <c r="D169" s="35" t="s">
        <v>2117</v>
      </c>
      <c r="E169"/>
      <c r="F169"/>
      <c r="G169"/>
      <c r="H169"/>
      <c r="I169"/>
      <c r="J169"/>
    </row>
    <row r="170" spans="1:10" x14ac:dyDescent="0.25">
      <c r="A170"/>
      <c r="B170" s="35" t="s">
        <v>1997</v>
      </c>
      <c r="C170" s="35" t="s">
        <v>1559</v>
      </c>
      <c r="D170" s="35" t="s">
        <v>1997</v>
      </c>
      <c r="E170"/>
      <c r="F170"/>
      <c r="G170"/>
      <c r="H170"/>
      <c r="I170"/>
      <c r="J170"/>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87041" r:id="rId5" name="ToggleButton1">
          <controlPr defaultSize="0" autoFill="0" autoLine="0" r:id="rId6">
            <anchor moveWithCells="1">
              <from>
                <xdr:col>2</xdr:col>
                <xdr:colOff>19050</xdr:colOff>
                <xdr:row>0</xdr:row>
                <xdr:rowOff>9525</xdr:rowOff>
              </from>
              <to>
                <xdr:col>3</xdr:col>
                <xdr:colOff>828675</xdr:colOff>
                <xdr:row>1</xdr:row>
                <xdr:rowOff>180975</xdr:rowOff>
              </to>
            </anchor>
          </controlPr>
        </control>
      </mc:Choice>
      <mc:Fallback>
        <control shapeId="87041" r:id="rId5" name="Toggle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theme="8" tint="0.59999389629810485"/>
  </sheetPr>
  <dimension ref="A2:J184"/>
  <sheetViews>
    <sheetView workbookViewId="0">
      <selection activeCell="B13" sqref="B6:B65"/>
    </sheetView>
  </sheetViews>
  <sheetFormatPr defaultRowHeight="15" x14ac:dyDescent="0.25"/>
  <cols>
    <col min="1" max="1" width="21.42578125" style="35" customWidth="1"/>
    <col min="2" max="2" width="26.28515625" style="35" customWidth="1"/>
    <col min="3" max="3" width="30.42578125" style="35" customWidth="1"/>
    <col min="4" max="4" width="183.5703125" style="35" customWidth="1"/>
    <col min="5" max="7" width="53.7109375" style="35" customWidth="1"/>
    <col min="8" max="8" width="53.7109375" style="35" bestFit="1" customWidth="1"/>
    <col min="9" max="16384" width="9.140625" style="35"/>
  </cols>
  <sheetData>
    <row r="2" spans="1:10" x14ac:dyDescent="0.25">
      <c r="A2" s="24" t="s">
        <v>1548</v>
      </c>
      <c r="B2" s="35" t="s">
        <v>1998</v>
      </c>
    </row>
    <row r="4" spans="1:10" x14ac:dyDescent="0.25">
      <c r="A4"/>
      <c r="B4"/>
      <c r="C4"/>
      <c r="D4"/>
      <c r="E4"/>
      <c r="F4"/>
      <c r="G4"/>
      <c r="H4"/>
      <c r="I4"/>
      <c r="J4"/>
    </row>
    <row r="5" spans="1:10" x14ac:dyDescent="0.25">
      <c r="A5" s="24" t="s">
        <v>1549</v>
      </c>
      <c r="B5" s="24" t="s">
        <v>1550</v>
      </c>
      <c r="C5" s="24" t="s">
        <v>1551</v>
      </c>
      <c r="D5" s="24" t="s">
        <v>1547</v>
      </c>
      <c r="E5"/>
      <c r="F5"/>
      <c r="G5"/>
      <c r="H5"/>
      <c r="I5"/>
      <c r="J5"/>
    </row>
    <row r="6" spans="1:10" x14ac:dyDescent="0.25">
      <c r="A6" s="35" t="s">
        <v>1559</v>
      </c>
      <c r="B6" s="35" t="s">
        <v>1559</v>
      </c>
      <c r="C6" s="35" t="s">
        <v>1559</v>
      </c>
      <c r="D6" s="35" t="s">
        <v>1998</v>
      </c>
      <c r="E6"/>
      <c r="F6"/>
      <c r="G6"/>
      <c r="H6"/>
      <c r="I6"/>
      <c r="J6"/>
    </row>
    <row r="7" spans="1:10" x14ac:dyDescent="0.25">
      <c r="A7" s="35" t="s">
        <v>1999</v>
      </c>
      <c r="B7" s="35" t="s">
        <v>1559</v>
      </c>
      <c r="C7" s="35" t="s">
        <v>1559</v>
      </c>
      <c r="D7" s="35" t="s">
        <v>1999</v>
      </c>
      <c r="E7"/>
      <c r="F7"/>
      <c r="G7"/>
      <c r="H7"/>
      <c r="I7"/>
      <c r="J7"/>
    </row>
    <row r="8" spans="1:10" x14ac:dyDescent="0.25">
      <c r="A8"/>
      <c r="B8" s="35" t="s">
        <v>2241</v>
      </c>
      <c r="C8" s="35" t="s">
        <v>1559</v>
      </c>
      <c r="D8" s="35" t="s">
        <v>2241</v>
      </c>
      <c r="E8"/>
      <c r="F8"/>
      <c r="G8"/>
      <c r="H8"/>
      <c r="I8"/>
      <c r="J8"/>
    </row>
    <row r="9" spans="1:10" x14ac:dyDescent="0.25">
      <c r="A9"/>
      <c r="B9"/>
      <c r="C9" s="35" t="s">
        <v>2242</v>
      </c>
      <c r="D9" s="35" t="s">
        <v>2242</v>
      </c>
      <c r="E9"/>
      <c r="F9"/>
      <c r="G9"/>
      <c r="H9"/>
      <c r="I9"/>
      <c r="J9"/>
    </row>
    <row r="10" spans="1:10" x14ac:dyDescent="0.25">
      <c r="A10"/>
      <c r="B10"/>
      <c r="C10" s="35" t="s">
        <v>2243</v>
      </c>
      <c r="D10" s="35" t="s">
        <v>2243</v>
      </c>
      <c r="E10"/>
      <c r="F10"/>
      <c r="G10"/>
      <c r="H10"/>
      <c r="I10"/>
      <c r="J10"/>
    </row>
    <row r="11" spans="1:10" x14ac:dyDescent="0.25">
      <c r="A11"/>
      <c r="B11"/>
      <c r="C11" s="35" t="s">
        <v>2244</v>
      </c>
      <c r="D11" s="35" t="s">
        <v>2244</v>
      </c>
      <c r="E11"/>
      <c r="F11"/>
      <c r="G11"/>
      <c r="H11"/>
      <c r="I11"/>
      <c r="J11"/>
    </row>
    <row r="12" spans="1:10" x14ac:dyDescent="0.25">
      <c r="A12"/>
      <c r="B12"/>
      <c r="C12" s="35" t="s">
        <v>2245</v>
      </c>
      <c r="D12" s="35" t="s">
        <v>2245</v>
      </c>
      <c r="E12"/>
      <c r="F12"/>
      <c r="G12"/>
      <c r="H12"/>
      <c r="I12"/>
      <c r="J12"/>
    </row>
    <row r="13" spans="1:10" x14ac:dyDescent="0.25">
      <c r="A13"/>
      <c r="B13"/>
      <c r="C13" s="35" t="s">
        <v>2246</v>
      </c>
      <c r="D13" s="35" t="s">
        <v>2246</v>
      </c>
      <c r="E13"/>
      <c r="F13"/>
      <c r="G13"/>
      <c r="H13"/>
      <c r="I13"/>
      <c r="J13"/>
    </row>
    <row r="14" spans="1:10" x14ac:dyDescent="0.25">
      <c r="A14"/>
      <c r="B14"/>
      <c r="C14" s="35" t="s">
        <v>2247</v>
      </c>
      <c r="D14" s="35" t="s">
        <v>2247</v>
      </c>
      <c r="E14"/>
      <c r="F14"/>
      <c r="G14"/>
      <c r="H14"/>
      <c r="I14"/>
      <c r="J14"/>
    </row>
    <row r="15" spans="1:10" x14ac:dyDescent="0.25">
      <c r="A15"/>
      <c r="B15" s="35" t="s">
        <v>2248</v>
      </c>
      <c r="C15" s="35" t="s">
        <v>1559</v>
      </c>
      <c r="D15" s="35" t="s">
        <v>2248</v>
      </c>
      <c r="E15"/>
      <c r="F15"/>
      <c r="G15"/>
      <c r="H15"/>
      <c r="I15"/>
      <c r="J15"/>
    </row>
    <row r="16" spans="1:10" x14ac:dyDescent="0.25">
      <c r="A16"/>
      <c r="B16"/>
      <c r="C16" s="35" t="s">
        <v>2249</v>
      </c>
      <c r="D16" s="35" t="s">
        <v>2249</v>
      </c>
      <c r="E16"/>
      <c r="F16"/>
      <c r="G16"/>
      <c r="H16"/>
      <c r="I16"/>
      <c r="J16"/>
    </row>
    <row r="17" spans="1:10" x14ac:dyDescent="0.25">
      <c r="A17"/>
      <c r="B17"/>
      <c r="C17" s="35" t="s">
        <v>2250</v>
      </c>
      <c r="D17" s="35" t="s">
        <v>2250</v>
      </c>
      <c r="E17"/>
      <c r="F17"/>
      <c r="G17"/>
      <c r="H17"/>
      <c r="I17"/>
      <c r="J17"/>
    </row>
    <row r="18" spans="1:10" x14ac:dyDescent="0.25">
      <c r="A18"/>
      <c r="B18"/>
      <c r="C18" s="35" t="s">
        <v>2251</v>
      </c>
      <c r="D18" s="35" t="s">
        <v>2251</v>
      </c>
      <c r="E18"/>
      <c r="F18"/>
      <c r="G18"/>
      <c r="H18"/>
      <c r="I18"/>
      <c r="J18"/>
    </row>
    <row r="19" spans="1:10" x14ac:dyDescent="0.25">
      <c r="A19"/>
      <c r="B19"/>
      <c r="C19" s="35" t="s">
        <v>2252</v>
      </c>
      <c r="D19" s="35" t="s">
        <v>2252</v>
      </c>
      <c r="E19"/>
      <c r="F19"/>
      <c r="G19"/>
      <c r="H19"/>
      <c r="I19"/>
      <c r="J19"/>
    </row>
    <row r="20" spans="1:10" x14ac:dyDescent="0.25">
      <c r="A20"/>
      <c r="B20" s="35" t="s">
        <v>2253</v>
      </c>
      <c r="C20" s="35" t="s">
        <v>1559</v>
      </c>
      <c r="D20" s="35" t="s">
        <v>2253</v>
      </c>
      <c r="E20"/>
      <c r="F20"/>
      <c r="G20"/>
      <c r="H20"/>
      <c r="I20"/>
      <c r="J20"/>
    </row>
    <row r="21" spans="1:10" x14ac:dyDescent="0.25">
      <c r="A21"/>
      <c r="B21"/>
      <c r="C21" s="35" t="s">
        <v>2254</v>
      </c>
      <c r="D21" s="35" t="s">
        <v>2254</v>
      </c>
      <c r="E21"/>
      <c r="F21"/>
      <c r="G21"/>
      <c r="H21"/>
      <c r="I21"/>
      <c r="J21"/>
    </row>
    <row r="22" spans="1:10" x14ac:dyDescent="0.25">
      <c r="A22"/>
      <c r="B22"/>
      <c r="C22" s="35" t="s">
        <v>2255</v>
      </c>
      <c r="D22" s="35" t="s">
        <v>2255</v>
      </c>
      <c r="E22"/>
      <c r="F22"/>
      <c r="G22"/>
      <c r="H22"/>
      <c r="I22"/>
      <c r="J22"/>
    </row>
    <row r="23" spans="1:10" x14ac:dyDescent="0.25">
      <c r="A23"/>
      <c r="B23"/>
      <c r="C23" s="35" t="s">
        <v>2256</v>
      </c>
      <c r="D23" s="35" t="s">
        <v>2256</v>
      </c>
      <c r="E23"/>
      <c r="F23"/>
      <c r="G23"/>
      <c r="H23"/>
      <c r="I23"/>
      <c r="J23"/>
    </row>
    <row r="24" spans="1:10" x14ac:dyDescent="0.25">
      <c r="A24"/>
      <c r="B24"/>
      <c r="C24" s="35" t="s">
        <v>2257</v>
      </c>
      <c r="D24" s="35" t="s">
        <v>2257</v>
      </c>
      <c r="E24"/>
      <c r="F24"/>
      <c r="G24"/>
      <c r="H24"/>
      <c r="I24"/>
      <c r="J24"/>
    </row>
    <row r="25" spans="1:10" x14ac:dyDescent="0.25">
      <c r="A25"/>
      <c r="B25"/>
      <c r="C25" s="35" t="s">
        <v>2258</v>
      </c>
      <c r="D25" s="35" t="s">
        <v>2258</v>
      </c>
      <c r="E25"/>
      <c r="F25"/>
      <c r="G25"/>
      <c r="H25"/>
      <c r="I25"/>
      <c r="J25"/>
    </row>
    <row r="26" spans="1:10" x14ac:dyDescent="0.25">
      <c r="A26"/>
      <c r="B26"/>
      <c r="C26" s="35" t="s">
        <v>2259</v>
      </c>
      <c r="D26" s="35" t="s">
        <v>2259</v>
      </c>
      <c r="E26"/>
      <c r="F26"/>
      <c r="G26"/>
      <c r="H26"/>
      <c r="I26"/>
      <c r="J26"/>
    </row>
    <row r="27" spans="1:10" x14ac:dyDescent="0.25">
      <c r="A27"/>
      <c r="B27"/>
      <c r="C27" s="35" t="s">
        <v>2260</v>
      </c>
      <c r="D27" s="35" t="s">
        <v>2260</v>
      </c>
      <c r="E27"/>
      <c r="F27"/>
      <c r="G27"/>
      <c r="H27"/>
      <c r="I27"/>
      <c r="J27"/>
    </row>
    <row r="28" spans="1:10" x14ac:dyDescent="0.25">
      <c r="A28"/>
      <c r="B28"/>
      <c r="C28" s="35" t="s">
        <v>2261</v>
      </c>
      <c r="D28" s="35" t="s">
        <v>2261</v>
      </c>
      <c r="E28"/>
      <c r="F28"/>
      <c r="G28"/>
      <c r="H28"/>
      <c r="I28"/>
      <c r="J28"/>
    </row>
    <row r="29" spans="1:10" x14ac:dyDescent="0.25">
      <c r="A29"/>
      <c r="B29"/>
      <c r="C29" s="35" t="s">
        <v>2262</v>
      </c>
      <c r="D29" s="35" t="s">
        <v>2262</v>
      </c>
      <c r="E29"/>
      <c r="F29"/>
      <c r="G29"/>
      <c r="H29"/>
      <c r="I29"/>
      <c r="J29"/>
    </row>
    <row r="30" spans="1:10" x14ac:dyDescent="0.25">
      <c r="A30"/>
      <c r="B30"/>
      <c r="C30" s="35" t="s">
        <v>2263</v>
      </c>
      <c r="D30" s="35" t="s">
        <v>2263</v>
      </c>
      <c r="E30"/>
      <c r="F30"/>
      <c r="G30"/>
      <c r="H30"/>
      <c r="I30"/>
      <c r="J30"/>
    </row>
    <row r="31" spans="1:10" x14ac:dyDescent="0.25">
      <c r="A31"/>
      <c r="B31"/>
      <c r="C31" s="35" t="s">
        <v>2264</v>
      </c>
      <c r="D31" s="35" t="s">
        <v>2264</v>
      </c>
      <c r="E31"/>
      <c r="F31"/>
      <c r="G31"/>
      <c r="H31"/>
      <c r="I31"/>
      <c r="J31"/>
    </row>
    <row r="32" spans="1:10" x14ac:dyDescent="0.25">
      <c r="A32"/>
      <c r="B32"/>
      <c r="C32" s="35" t="s">
        <v>2265</v>
      </c>
      <c r="D32" s="35" t="s">
        <v>2265</v>
      </c>
      <c r="E32"/>
      <c r="F32"/>
      <c r="G32"/>
      <c r="H32"/>
      <c r="I32"/>
      <c r="J32"/>
    </row>
    <row r="33" spans="1:10" x14ac:dyDescent="0.25">
      <c r="A33"/>
      <c r="B33"/>
      <c r="C33" s="35" t="s">
        <v>2266</v>
      </c>
      <c r="D33" s="35" t="s">
        <v>2266</v>
      </c>
      <c r="E33"/>
      <c r="F33"/>
      <c r="G33"/>
      <c r="H33"/>
      <c r="I33"/>
      <c r="J33"/>
    </row>
    <row r="34" spans="1:10" x14ac:dyDescent="0.25">
      <c r="A34"/>
      <c r="B34"/>
      <c r="C34" s="35" t="s">
        <v>2267</v>
      </c>
      <c r="D34" s="35" t="s">
        <v>2267</v>
      </c>
      <c r="E34"/>
      <c r="F34"/>
      <c r="G34"/>
      <c r="H34"/>
      <c r="I34"/>
      <c r="J34"/>
    </row>
    <row r="35" spans="1:10" x14ac:dyDescent="0.25">
      <c r="A35"/>
      <c r="B35" s="35" t="s">
        <v>2268</v>
      </c>
      <c r="C35" s="35" t="s">
        <v>1559</v>
      </c>
      <c r="D35" s="35" t="s">
        <v>2268</v>
      </c>
      <c r="E35"/>
      <c r="F35"/>
      <c r="G35"/>
      <c r="H35"/>
      <c r="I35"/>
      <c r="J35"/>
    </row>
    <row r="36" spans="1:10" x14ac:dyDescent="0.25">
      <c r="A36"/>
      <c r="B36"/>
      <c r="C36" s="35" t="s">
        <v>2269</v>
      </c>
      <c r="D36" s="35" t="s">
        <v>2269</v>
      </c>
      <c r="E36"/>
      <c r="F36"/>
      <c r="G36"/>
      <c r="H36"/>
      <c r="I36"/>
      <c r="J36"/>
    </row>
    <row r="37" spans="1:10" x14ac:dyDescent="0.25">
      <c r="A37"/>
      <c r="B37"/>
      <c r="C37" s="35" t="s">
        <v>2270</v>
      </c>
      <c r="D37" s="35" t="s">
        <v>2270</v>
      </c>
      <c r="E37"/>
      <c r="F37"/>
      <c r="G37"/>
      <c r="H37"/>
      <c r="I37"/>
      <c r="J37"/>
    </row>
    <row r="38" spans="1:10" x14ac:dyDescent="0.25">
      <c r="A38"/>
      <c r="B38"/>
      <c r="C38" s="35" t="s">
        <v>2271</v>
      </c>
      <c r="D38" s="35" t="s">
        <v>2271</v>
      </c>
      <c r="E38"/>
      <c r="F38"/>
      <c r="G38"/>
      <c r="H38"/>
      <c r="I38"/>
      <c r="J38"/>
    </row>
    <row r="39" spans="1:10" x14ac:dyDescent="0.25">
      <c r="A39"/>
      <c r="B39"/>
      <c r="C39" s="35" t="s">
        <v>2272</v>
      </c>
      <c r="D39" s="35" t="s">
        <v>2272</v>
      </c>
      <c r="E39"/>
      <c r="F39"/>
      <c r="G39"/>
      <c r="H39"/>
      <c r="I39"/>
      <c r="J39"/>
    </row>
    <row r="40" spans="1:10" x14ac:dyDescent="0.25">
      <c r="A40"/>
      <c r="B40"/>
      <c r="C40" s="35" t="s">
        <v>2273</v>
      </c>
      <c r="D40" s="35" t="s">
        <v>2273</v>
      </c>
      <c r="E40"/>
      <c r="F40"/>
      <c r="G40"/>
      <c r="H40"/>
      <c r="I40"/>
      <c r="J40"/>
    </row>
    <row r="41" spans="1:10" x14ac:dyDescent="0.25">
      <c r="A41"/>
      <c r="B41"/>
      <c r="C41" s="35" t="s">
        <v>2274</v>
      </c>
      <c r="D41" s="35" t="s">
        <v>2274</v>
      </c>
      <c r="E41"/>
      <c r="F41"/>
      <c r="G41"/>
      <c r="H41"/>
      <c r="I41"/>
      <c r="J41"/>
    </row>
    <row r="42" spans="1:10" x14ac:dyDescent="0.25">
      <c r="A42"/>
      <c r="B42"/>
      <c r="C42" s="35" t="s">
        <v>2275</v>
      </c>
      <c r="D42" s="35" t="s">
        <v>2275</v>
      </c>
      <c r="E42"/>
      <c r="F42"/>
      <c r="G42"/>
      <c r="H42"/>
      <c r="I42"/>
      <c r="J42"/>
    </row>
    <row r="43" spans="1:10" x14ac:dyDescent="0.25">
      <c r="A43"/>
      <c r="B43"/>
      <c r="C43" s="35" t="s">
        <v>2276</v>
      </c>
      <c r="D43" s="35" t="s">
        <v>2276</v>
      </c>
      <c r="E43"/>
      <c r="F43"/>
      <c r="G43"/>
      <c r="H43"/>
      <c r="I43"/>
      <c r="J43"/>
    </row>
    <row r="44" spans="1:10" x14ac:dyDescent="0.25">
      <c r="A44"/>
      <c r="B44"/>
      <c r="C44" s="35" t="s">
        <v>2277</v>
      </c>
      <c r="D44" s="35" t="s">
        <v>2277</v>
      </c>
      <c r="E44"/>
      <c r="F44"/>
      <c r="G44"/>
      <c r="H44"/>
      <c r="I44"/>
      <c r="J44"/>
    </row>
    <row r="45" spans="1:10" x14ac:dyDescent="0.25">
      <c r="A45"/>
      <c r="B45"/>
      <c r="C45" s="35" t="s">
        <v>2278</v>
      </c>
      <c r="D45" s="35" t="s">
        <v>2278</v>
      </c>
      <c r="E45"/>
      <c r="F45"/>
      <c r="G45"/>
      <c r="H45"/>
      <c r="I45"/>
      <c r="J45"/>
    </row>
    <row r="46" spans="1:10" x14ac:dyDescent="0.25">
      <c r="A46"/>
      <c r="B46"/>
      <c r="C46" s="35" t="s">
        <v>2279</v>
      </c>
      <c r="D46" s="35" t="s">
        <v>2279</v>
      </c>
      <c r="E46"/>
      <c r="F46"/>
      <c r="G46"/>
      <c r="H46"/>
      <c r="I46"/>
      <c r="J46"/>
    </row>
    <row r="47" spans="1:10" x14ac:dyDescent="0.25">
      <c r="A47"/>
      <c r="B47"/>
      <c r="C47" s="35" t="s">
        <v>2280</v>
      </c>
      <c r="D47" s="35" t="s">
        <v>2280</v>
      </c>
      <c r="E47"/>
      <c r="F47"/>
      <c r="G47"/>
      <c r="H47"/>
      <c r="I47"/>
      <c r="J47"/>
    </row>
    <row r="48" spans="1:10" x14ac:dyDescent="0.25">
      <c r="A48"/>
      <c r="B48"/>
      <c r="C48" s="35" t="s">
        <v>2281</v>
      </c>
      <c r="D48" s="35" t="s">
        <v>2281</v>
      </c>
      <c r="E48"/>
      <c r="F48"/>
      <c r="G48"/>
      <c r="H48"/>
      <c r="I48"/>
      <c r="J48"/>
    </row>
    <row r="49" spans="1:10" x14ac:dyDescent="0.25">
      <c r="A49"/>
      <c r="B49"/>
      <c r="C49" s="35" t="s">
        <v>2282</v>
      </c>
      <c r="D49" s="35" t="s">
        <v>2282</v>
      </c>
      <c r="E49"/>
      <c r="F49"/>
      <c r="G49"/>
      <c r="H49"/>
      <c r="I49"/>
      <c r="J49"/>
    </row>
    <row r="50" spans="1:10" x14ac:dyDescent="0.25">
      <c r="A50"/>
      <c r="B50"/>
      <c r="C50" s="35" t="s">
        <v>2283</v>
      </c>
      <c r="D50" s="35" t="s">
        <v>2283</v>
      </c>
      <c r="E50"/>
      <c r="F50"/>
      <c r="G50"/>
      <c r="H50"/>
      <c r="I50"/>
      <c r="J50"/>
    </row>
    <row r="51" spans="1:10" x14ac:dyDescent="0.25">
      <c r="A51"/>
      <c r="B51" s="35" t="s">
        <v>2284</v>
      </c>
      <c r="C51" s="35" t="s">
        <v>1559</v>
      </c>
      <c r="D51" s="35" t="s">
        <v>2284</v>
      </c>
      <c r="E51"/>
      <c r="F51"/>
      <c r="G51"/>
      <c r="H51"/>
      <c r="I51"/>
      <c r="J51"/>
    </row>
    <row r="52" spans="1:10" x14ac:dyDescent="0.25">
      <c r="A52"/>
      <c r="B52"/>
      <c r="C52" s="35" t="s">
        <v>2285</v>
      </c>
      <c r="D52" s="35" t="s">
        <v>2285</v>
      </c>
      <c r="E52"/>
      <c r="F52"/>
      <c r="G52"/>
      <c r="H52"/>
      <c r="I52"/>
      <c r="J52"/>
    </row>
    <row r="53" spans="1:10" x14ac:dyDescent="0.25">
      <c r="A53"/>
      <c r="B53"/>
      <c r="C53" s="35" t="s">
        <v>2286</v>
      </c>
      <c r="D53" s="35" t="s">
        <v>2286</v>
      </c>
      <c r="E53"/>
      <c r="F53"/>
      <c r="G53"/>
      <c r="H53"/>
      <c r="I53"/>
      <c r="J53"/>
    </row>
    <row r="54" spans="1:10" x14ac:dyDescent="0.25">
      <c r="A54"/>
      <c r="B54"/>
      <c r="C54" s="35" t="s">
        <v>2287</v>
      </c>
      <c r="D54" s="35" t="s">
        <v>2287</v>
      </c>
      <c r="E54"/>
      <c r="F54"/>
      <c r="G54"/>
      <c r="H54"/>
      <c r="I54"/>
      <c r="J54"/>
    </row>
    <row r="55" spans="1:10" x14ac:dyDescent="0.25">
      <c r="A55"/>
      <c r="B55"/>
      <c r="C55" s="35" t="s">
        <v>2288</v>
      </c>
      <c r="D55" s="35" t="s">
        <v>2288</v>
      </c>
      <c r="E55"/>
      <c r="F55"/>
      <c r="G55"/>
      <c r="H55"/>
      <c r="I55"/>
      <c r="J55"/>
    </row>
    <row r="56" spans="1:10" x14ac:dyDescent="0.25">
      <c r="A56"/>
      <c r="B56"/>
      <c r="C56" s="35" t="s">
        <v>2289</v>
      </c>
      <c r="D56" s="35" t="s">
        <v>2289</v>
      </c>
      <c r="E56"/>
      <c r="F56"/>
      <c r="G56"/>
      <c r="H56"/>
      <c r="I56"/>
      <c r="J56"/>
    </row>
    <row r="57" spans="1:10" x14ac:dyDescent="0.25">
      <c r="A57"/>
      <c r="B57"/>
      <c r="C57" s="35" t="s">
        <v>2290</v>
      </c>
      <c r="D57" s="35" t="s">
        <v>2290</v>
      </c>
      <c r="E57"/>
      <c r="F57"/>
      <c r="G57"/>
      <c r="H57"/>
      <c r="I57"/>
      <c r="J57"/>
    </row>
    <row r="58" spans="1:10" x14ac:dyDescent="0.25">
      <c r="A58"/>
      <c r="B58" s="35" t="s">
        <v>2291</v>
      </c>
      <c r="C58" s="35" t="s">
        <v>1559</v>
      </c>
      <c r="D58" s="35" t="s">
        <v>2291</v>
      </c>
      <c r="E58"/>
      <c r="F58"/>
      <c r="G58"/>
      <c r="H58"/>
      <c r="I58"/>
      <c r="J58"/>
    </row>
    <row r="59" spans="1:10" x14ac:dyDescent="0.25">
      <c r="A59"/>
      <c r="B59"/>
      <c r="C59" s="35" t="s">
        <v>2292</v>
      </c>
      <c r="D59" s="35" t="s">
        <v>2292</v>
      </c>
      <c r="E59"/>
      <c r="F59"/>
      <c r="G59"/>
      <c r="H59"/>
      <c r="I59"/>
      <c r="J59"/>
    </row>
    <row r="60" spans="1:10" x14ac:dyDescent="0.25">
      <c r="A60"/>
      <c r="B60"/>
      <c r="C60" s="35" t="s">
        <v>2293</v>
      </c>
      <c r="D60" s="35" t="s">
        <v>2293</v>
      </c>
      <c r="E60"/>
      <c r="F60"/>
      <c r="G60"/>
      <c r="H60"/>
      <c r="I60"/>
      <c r="J60"/>
    </row>
    <row r="61" spans="1:10" x14ac:dyDescent="0.25">
      <c r="A61"/>
      <c r="B61"/>
      <c r="C61" s="35" t="s">
        <v>2294</v>
      </c>
      <c r="D61" s="35" t="s">
        <v>2294</v>
      </c>
      <c r="E61"/>
      <c r="F61"/>
      <c r="G61"/>
      <c r="H61"/>
      <c r="I61"/>
      <c r="J61"/>
    </row>
    <row r="62" spans="1:10" x14ac:dyDescent="0.25">
      <c r="A62"/>
      <c r="B62"/>
      <c r="C62" s="35" t="s">
        <v>2295</v>
      </c>
      <c r="D62" s="35" t="s">
        <v>2295</v>
      </c>
      <c r="E62"/>
      <c r="F62"/>
      <c r="G62"/>
      <c r="H62"/>
      <c r="I62"/>
      <c r="J62"/>
    </row>
    <row r="63" spans="1:10" x14ac:dyDescent="0.25">
      <c r="A63"/>
      <c r="B63"/>
      <c r="C63" s="35" t="s">
        <v>2296</v>
      </c>
      <c r="D63" s="35" t="s">
        <v>2296</v>
      </c>
      <c r="E63"/>
      <c r="F63"/>
      <c r="G63"/>
      <c r="H63"/>
      <c r="I63"/>
      <c r="J63"/>
    </row>
    <row r="64" spans="1:10" x14ac:dyDescent="0.25">
      <c r="A64"/>
      <c r="B64"/>
      <c r="C64" s="35" t="s">
        <v>2297</v>
      </c>
      <c r="D64" s="35" t="s">
        <v>2297</v>
      </c>
      <c r="E64"/>
      <c r="F64"/>
      <c r="G64"/>
      <c r="H64"/>
      <c r="I64"/>
      <c r="J64"/>
    </row>
    <row r="65" spans="1:10" x14ac:dyDescent="0.25">
      <c r="A65"/>
      <c r="B65"/>
      <c r="C65" s="35" t="s">
        <v>2298</v>
      </c>
      <c r="D65" s="35" t="s">
        <v>2298</v>
      </c>
      <c r="E65"/>
      <c r="F65"/>
      <c r="G65"/>
      <c r="H65"/>
      <c r="I65"/>
      <c r="J65"/>
    </row>
    <row r="66" spans="1:10" x14ac:dyDescent="0.25">
      <c r="A66"/>
      <c r="B66"/>
      <c r="C66" s="35" t="s">
        <v>2299</v>
      </c>
      <c r="D66" s="35" t="s">
        <v>2299</v>
      </c>
      <c r="E66"/>
      <c r="F66"/>
      <c r="G66"/>
      <c r="H66"/>
      <c r="I66"/>
      <c r="J66"/>
    </row>
    <row r="67" spans="1:10" x14ac:dyDescent="0.25">
      <c r="A67"/>
      <c r="B67"/>
      <c r="C67" s="35" t="s">
        <v>2300</v>
      </c>
      <c r="D67" s="35" t="s">
        <v>2300</v>
      </c>
      <c r="E67"/>
      <c r="F67"/>
      <c r="G67"/>
      <c r="H67"/>
      <c r="I67"/>
      <c r="J67"/>
    </row>
    <row r="68" spans="1:10" x14ac:dyDescent="0.25">
      <c r="A68"/>
      <c r="B68"/>
      <c r="C68" s="35" t="s">
        <v>2301</v>
      </c>
      <c r="D68" s="35" t="s">
        <v>2301</v>
      </c>
      <c r="E68"/>
      <c r="F68"/>
      <c r="G68"/>
      <c r="H68"/>
      <c r="I68"/>
      <c r="J68"/>
    </row>
    <row r="69" spans="1:10" x14ac:dyDescent="0.25">
      <c r="A69"/>
      <c r="B69"/>
      <c r="C69" s="35" t="s">
        <v>2302</v>
      </c>
      <c r="D69" s="35" t="s">
        <v>2302</v>
      </c>
      <c r="E69"/>
      <c r="F69"/>
      <c r="G69"/>
      <c r="H69"/>
      <c r="I69"/>
      <c r="J69"/>
    </row>
    <row r="70" spans="1:10" x14ac:dyDescent="0.25">
      <c r="A70"/>
      <c r="B70"/>
      <c r="C70" s="35" t="s">
        <v>2303</v>
      </c>
      <c r="D70" s="35" t="s">
        <v>2303</v>
      </c>
      <c r="E70"/>
      <c r="F70"/>
      <c r="G70"/>
      <c r="H70"/>
      <c r="I70"/>
      <c r="J70"/>
    </row>
    <row r="71" spans="1:10" x14ac:dyDescent="0.25">
      <c r="A71"/>
      <c r="B71"/>
      <c r="C71" s="35" t="s">
        <v>2304</v>
      </c>
      <c r="D71" s="35" t="s">
        <v>2304</v>
      </c>
      <c r="E71"/>
      <c r="F71"/>
      <c r="G71"/>
      <c r="H71"/>
      <c r="I71"/>
      <c r="J71"/>
    </row>
    <row r="72" spans="1:10" x14ac:dyDescent="0.25">
      <c r="A72"/>
      <c r="B72"/>
      <c r="C72" s="35" t="s">
        <v>2305</v>
      </c>
      <c r="D72" s="35" t="s">
        <v>2305</v>
      </c>
      <c r="E72"/>
      <c r="F72"/>
      <c r="G72"/>
      <c r="H72"/>
      <c r="I72"/>
      <c r="J72"/>
    </row>
    <row r="73" spans="1:10" x14ac:dyDescent="0.25">
      <c r="A73"/>
      <c r="B73"/>
      <c r="C73" s="35" t="s">
        <v>2306</v>
      </c>
      <c r="D73" s="35" t="s">
        <v>2306</v>
      </c>
      <c r="E73"/>
      <c r="F73"/>
      <c r="G73"/>
      <c r="H73"/>
      <c r="I73"/>
      <c r="J73"/>
    </row>
    <row r="74" spans="1:10" x14ac:dyDescent="0.25">
      <c r="A74"/>
      <c r="B74"/>
      <c r="C74" s="35" t="s">
        <v>2307</v>
      </c>
      <c r="D74" s="35" t="s">
        <v>2307</v>
      </c>
      <c r="E74"/>
      <c r="F74"/>
      <c r="G74"/>
      <c r="H74"/>
      <c r="I74"/>
      <c r="J74"/>
    </row>
    <row r="75" spans="1:10" x14ac:dyDescent="0.25">
      <c r="A75"/>
      <c r="B75"/>
      <c r="C75" s="35" t="s">
        <v>2308</v>
      </c>
      <c r="D75" s="35" t="s">
        <v>2308</v>
      </c>
      <c r="E75"/>
      <c r="F75"/>
      <c r="G75"/>
      <c r="H75"/>
      <c r="I75"/>
      <c r="J75"/>
    </row>
    <row r="76" spans="1:10" x14ac:dyDescent="0.25">
      <c r="A76"/>
      <c r="B76"/>
      <c r="C76" s="35" t="s">
        <v>2309</v>
      </c>
      <c r="D76" s="35" t="s">
        <v>2309</v>
      </c>
      <c r="E76"/>
      <c r="F76"/>
      <c r="G76"/>
      <c r="H76"/>
      <c r="I76"/>
      <c r="J76"/>
    </row>
    <row r="77" spans="1:10" x14ac:dyDescent="0.25">
      <c r="A77"/>
      <c r="B77"/>
      <c r="C77" s="35" t="s">
        <v>2310</v>
      </c>
      <c r="D77" s="35" t="s">
        <v>2310</v>
      </c>
      <c r="E77"/>
      <c r="F77"/>
      <c r="G77"/>
      <c r="H77"/>
      <c r="I77"/>
      <c r="J77"/>
    </row>
    <row r="78" spans="1:10" x14ac:dyDescent="0.25">
      <c r="A78"/>
      <c r="B78"/>
      <c r="C78" s="35" t="s">
        <v>2311</v>
      </c>
      <c r="D78" s="35" t="s">
        <v>2311</v>
      </c>
      <c r="E78"/>
      <c r="F78"/>
      <c r="G78"/>
      <c r="H78"/>
      <c r="I78"/>
      <c r="J78"/>
    </row>
    <row r="79" spans="1:10" x14ac:dyDescent="0.25">
      <c r="A79"/>
      <c r="B79" s="35" t="s">
        <v>2312</v>
      </c>
      <c r="C79" s="35" t="s">
        <v>1559</v>
      </c>
      <c r="D79" s="35" t="s">
        <v>2312</v>
      </c>
      <c r="E79"/>
      <c r="F79"/>
      <c r="G79"/>
      <c r="H79"/>
      <c r="I79"/>
      <c r="J79"/>
    </row>
    <row r="80" spans="1:10" x14ac:dyDescent="0.25">
      <c r="A80"/>
      <c r="B80"/>
      <c r="C80" s="35" t="s">
        <v>2313</v>
      </c>
      <c r="D80" s="35" t="s">
        <v>2313</v>
      </c>
      <c r="E80"/>
      <c r="F80"/>
      <c r="G80"/>
      <c r="H80"/>
      <c r="I80"/>
      <c r="J80"/>
    </row>
    <row r="81" spans="1:10" x14ac:dyDescent="0.25">
      <c r="A81"/>
      <c r="B81"/>
      <c r="C81" s="35" t="s">
        <v>2314</v>
      </c>
      <c r="D81" s="35" t="s">
        <v>2314</v>
      </c>
      <c r="E81"/>
      <c r="F81"/>
      <c r="G81"/>
      <c r="H81"/>
      <c r="I81"/>
      <c r="J81"/>
    </row>
    <row r="82" spans="1:10" x14ac:dyDescent="0.25">
      <c r="A82"/>
      <c r="B82"/>
      <c r="C82" s="35" t="s">
        <v>2315</v>
      </c>
      <c r="D82" s="35" t="s">
        <v>2315</v>
      </c>
      <c r="E82"/>
      <c r="F82"/>
      <c r="G82"/>
      <c r="H82"/>
      <c r="I82"/>
      <c r="J82"/>
    </row>
    <row r="83" spans="1:10" x14ac:dyDescent="0.25">
      <c r="A83"/>
      <c r="B83"/>
      <c r="C83" s="35" t="s">
        <v>2316</v>
      </c>
      <c r="D83" s="35" t="s">
        <v>2316</v>
      </c>
      <c r="E83"/>
      <c r="F83"/>
      <c r="G83"/>
      <c r="H83"/>
      <c r="I83"/>
      <c r="J83"/>
    </row>
    <row r="84" spans="1:10" x14ac:dyDescent="0.25">
      <c r="A84"/>
      <c r="B84"/>
      <c r="C84" s="35" t="s">
        <v>2382</v>
      </c>
      <c r="D84" s="35" t="s">
        <v>2382</v>
      </c>
      <c r="E84"/>
      <c r="F84"/>
      <c r="G84"/>
      <c r="H84"/>
      <c r="I84"/>
      <c r="J84"/>
    </row>
    <row r="85" spans="1:10" x14ac:dyDescent="0.25">
      <c r="A85"/>
      <c r="B85"/>
      <c r="C85" s="35" t="s">
        <v>2383</v>
      </c>
      <c r="D85" s="35" t="s">
        <v>2383</v>
      </c>
      <c r="E85"/>
      <c r="F85"/>
      <c r="G85"/>
      <c r="H85"/>
      <c r="I85"/>
      <c r="J85"/>
    </row>
    <row r="86" spans="1:10" x14ac:dyDescent="0.25">
      <c r="A86" s="35" t="s">
        <v>2080</v>
      </c>
      <c r="B86" s="35" t="s">
        <v>1559</v>
      </c>
      <c r="C86" s="35" t="s">
        <v>1559</v>
      </c>
      <c r="D86" s="35" t="s">
        <v>2080</v>
      </c>
      <c r="E86"/>
      <c r="F86"/>
      <c r="G86"/>
      <c r="H86"/>
      <c r="I86"/>
      <c r="J86"/>
    </row>
    <row r="87" spans="1:10" x14ac:dyDescent="0.25">
      <c r="A87"/>
      <c r="B87" s="35" t="s">
        <v>2081</v>
      </c>
      <c r="C87" s="35" t="s">
        <v>1559</v>
      </c>
      <c r="D87" s="35" t="s">
        <v>2081</v>
      </c>
      <c r="E87"/>
      <c r="F87"/>
      <c r="G87"/>
      <c r="H87"/>
      <c r="I87"/>
      <c r="J87"/>
    </row>
    <row r="88" spans="1:10" x14ac:dyDescent="0.25">
      <c r="A88"/>
      <c r="B88" s="35" t="s">
        <v>2082</v>
      </c>
      <c r="C88" s="35" t="s">
        <v>1559</v>
      </c>
      <c r="D88" s="35" t="s">
        <v>2082</v>
      </c>
      <c r="E88"/>
      <c r="F88"/>
      <c r="G88"/>
      <c r="H88"/>
      <c r="I88"/>
      <c r="J88"/>
    </row>
    <row r="89" spans="1:10" x14ac:dyDescent="0.25">
      <c r="A89"/>
      <c r="B89" s="35" t="s">
        <v>2083</v>
      </c>
      <c r="C89" s="35" t="s">
        <v>1559</v>
      </c>
      <c r="D89" s="35" t="s">
        <v>2083</v>
      </c>
      <c r="E89"/>
      <c r="F89"/>
      <c r="G89"/>
      <c r="H89"/>
      <c r="I89"/>
      <c r="J89"/>
    </row>
    <row r="90" spans="1:10" x14ac:dyDescent="0.25">
      <c r="A90"/>
      <c r="B90" s="35" t="s">
        <v>2084</v>
      </c>
      <c r="C90" s="35" t="s">
        <v>1559</v>
      </c>
      <c r="D90" s="35" t="s">
        <v>2084</v>
      </c>
      <c r="E90"/>
      <c r="F90"/>
      <c r="G90"/>
      <c r="H90"/>
      <c r="I90"/>
      <c r="J90"/>
    </row>
    <row r="91" spans="1:10" x14ac:dyDescent="0.25">
      <c r="A91"/>
      <c r="B91" s="35" t="s">
        <v>2085</v>
      </c>
      <c r="C91" s="35" t="s">
        <v>1559</v>
      </c>
      <c r="D91" s="35" t="s">
        <v>2085</v>
      </c>
      <c r="E91"/>
      <c r="F91"/>
      <c r="G91"/>
      <c r="H91"/>
      <c r="I91"/>
      <c r="J91"/>
    </row>
    <row r="92" spans="1:10" x14ac:dyDescent="0.25">
      <c r="A92"/>
      <c r="B92"/>
      <c r="C92" s="35" t="s">
        <v>2086</v>
      </c>
      <c r="D92" s="35" t="s">
        <v>2086</v>
      </c>
      <c r="E92"/>
      <c r="F92"/>
      <c r="G92"/>
      <c r="H92"/>
      <c r="I92"/>
      <c r="J92"/>
    </row>
    <row r="93" spans="1:10" x14ac:dyDescent="0.25">
      <c r="A93"/>
      <c r="B93"/>
      <c r="C93" s="35" t="s">
        <v>2087</v>
      </c>
      <c r="D93" s="35" t="s">
        <v>2087</v>
      </c>
      <c r="E93"/>
      <c r="F93"/>
      <c r="G93"/>
      <c r="H93"/>
      <c r="I93"/>
      <c r="J93"/>
    </row>
    <row r="94" spans="1:10" x14ac:dyDescent="0.25">
      <c r="A94"/>
      <c r="B94"/>
      <c r="C94" s="35" t="s">
        <v>2088</v>
      </c>
      <c r="D94" s="35" t="s">
        <v>2088</v>
      </c>
      <c r="E94"/>
      <c r="F94"/>
      <c r="G94"/>
      <c r="H94"/>
      <c r="I94"/>
      <c r="J94"/>
    </row>
    <row r="95" spans="1:10" x14ac:dyDescent="0.25">
      <c r="A95"/>
      <c r="B95" s="35" t="s">
        <v>2089</v>
      </c>
      <c r="C95" s="35" t="s">
        <v>1559</v>
      </c>
      <c r="D95" s="35" t="s">
        <v>2089</v>
      </c>
      <c r="E95"/>
      <c r="F95"/>
      <c r="G95"/>
      <c r="H95"/>
      <c r="I95"/>
      <c r="J95"/>
    </row>
    <row r="96" spans="1:10" x14ac:dyDescent="0.25">
      <c r="A96"/>
      <c r="B96"/>
      <c r="C96" s="35" t="s">
        <v>2090</v>
      </c>
      <c r="D96" s="35" t="s">
        <v>2090</v>
      </c>
      <c r="E96"/>
      <c r="F96"/>
      <c r="G96"/>
      <c r="H96"/>
      <c r="I96"/>
      <c r="J96"/>
    </row>
    <row r="97" spans="1:10" x14ac:dyDescent="0.25">
      <c r="A97"/>
      <c r="B97"/>
      <c r="C97" s="35" t="s">
        <v>2091</v>
      </c>
      <c r="D97" s="35" t="s">
        <v>2091</v>
      </c>
      <c r="E97"/>
      <c r="F97"/>
      <c r="G97"/>
      <c r="H97"/>
      <c r="I97"/>
      <c r="J97"/>
    </row>
    <row r="98" spans="1:10" x14ac:dyDescent="0.25">
      <c r="A98"/>
      <c r="B98"/>
      <c r="C98" s="35" t="s">
        <v>2092</v>
      </c>
      <c r="D98" s="35" t="s">
        <v>2092</v>
      </c>
      <c r="E98"/>
      <c r="F98"/>
      <c r="G98"/>
      <c r="H98"/>
      <c r="I98"/>
      <c r="J98"/>
    </row>
    <row r="99" spans="1:10" x14ac:dyDescent="0.25">
      <c r="A99"/>
      <c r="B99"/>
      <c r="C99" s="35" t="s">
        <v>2093</v>
      </c>
      <c r="D99" s="35" t="s">
        <v>2093</v>
      </c>
      <c r="E99"/>
      <c r="F99"/>
      <c r="G99"/>
      <c r="H99"/>
      <c r="I99"/>
      <c r="J99"/>
    </row>
    <row r="100" spans="1:10" x14ac:dyDescent="0.25">
      <c r="A100"/>
      <c r="B100" s="35" t="s">
        <v>2094</v>
      </c>
      <c r="C100" s="35" t="s">
        <v>1559</v>
      </c>
      <c r="D100" s="35" t="s">
        <v>2094</v>
      </c>
      <c r="E100"/>
      <c r="F100"/>
      <c r="G100"/>
      <c r="H100"/>
      <c r="I100"/>
      <c r="J100"/>
    </row>
    <row r="101" spans="1:10" x14ac:dyDescent="0.25">
      <c r="A101"/>
      <c r="B101"/>
      <c r="C101" s="35" t="s">
        <v>2095</v>
      </c>
      <c r="D101" s="35" t="s">
        <v>2095</v>
      </c>
      <c r="E101"/>
      <c r="F101"/>
      <c r="G101"/>
      <c r="H101"/>
      <c r="I101"/>
      <c r="J101"/>
    </row>
    <row r="102" spans="1:10" x14ac:dyDescent="0.25">
      <c r="A102"/>
      <c r="B102"/>
      <c r="C102" s="35" t="s">
        <v>2096</v>
      </c>
      <c r="D102" s="35" t="s">
        <v>2096</v>
      </c>
      <c r="E102"/>
      <c r="F102"/>
      <c r="G102"/>
      <c r="H102"/>
      <c r="I102"/>
      <c r="J102"/>
    </row>
    <row r="103" spans="1:10" x14ac:dyDescent="0.25">
      <c r="A103"/>
      <c r="B103"/>
      <c r="C103" s="35" t="s">
        <v>2097</v>
      </c>
      <c r="D103" s="35" t="s">
        <v>2097</v>
      </c>
      <c r="E103"/>
      <c r="F103"/>
      <c r="G103"/>
      <c r="H103"/>
      <c r="I103"/>
      <c r="J103"/>
    </row>
    <row r="104" spans="1:10" x14ac:dyDescent="0.25">
      <c r="A104"/>
      <c r="B104"/>
      <c r="C104" s="35" t="s">
        <v>2098</v>
      </c>
      <c r="D104" s="35" t="s">
        <v>2098</v>
      </c>
      <c r="E104"/>
      <c r="F104"/>
      <c r="G104"/>
      <c r="H104"/>
      <c r="I104"/>
      <c r="J104"/>
    </row>
    <row r="105" spans="1:10" x14ac:dyDescent="0.25">
      <c r="A105"/>
      <c r="B105"/>
      <c r="C105" s="35" t="s">
        <v>2317</v>
      </c>
      <c r="D105" s="35" t="s">
        <v>2317</v>
      </c>
      <c r="E105"/>
      <c r="F105"/>
      <c r="G105"/>
      <c r="H105"/>
      <c r="I105"/>
      <c r="J105"/>
    </row>
    <row r="106" spans="1:10" x14ac:dyDescent="0.25">
      <c r="A106"/>
      <c r="B106" s="35" t="s">
        <v>2099</v>
      </c>
      <c r="C106" s="35" t="s">
        <v>1559</v>
      </c>
      <c r="D106" s="35" t="s">
        <v>2099</v>
      </c>
      <c r="E106"/>
      <c r="F106"/>
      <c r="G106"/>
      <c r="H106"/>
      <c r="I106"/>
      <c r="J106"/>
    </row>
    <row r="107" spans="1:10" x14ac:dyDescent="0.25">
      <c r="A107"/>
      <c r="B107"/>
      <c r="C107" s="35" t="s">
        <v>2318</v>
      </c>
      <c r="D107" s="35" t="s">
        <v>2318</v>
      </c>
      <c r="E107"/>
      <c r="F107"/>
      <c r="G107"/>
      <c r="H107"/>
      <c r="I107"/>
      <c r="J107"/>
    </row>
    <row r="108" spans="1:10" x14ac:dyDescent="0.25">
      <c r="A108"/>
      <c r="B108"/>
      <c r="C108" s="35" t="s">
        <v>2319</v>
      </c>
      <c r="D108" s="35" t="s">
        <v>2319</v>
      </c>
      <c r="E108"/>
      <c r="F108"/>
      <c r="G108"/>
      <c r="H108"/>
      <c r="I108"/>
      <c r="J108"/>
    </row>
    <row r="109" spans="1:10" x14ac:dyDescent="0.25">
      <c r="A109"/>
      <c r="B109"/>
      <c r="C109" s="35" t="s">
        <v>2320</v>
      </c>
      <c r="D109" s="35" t="s">
        <v>2320</v>
      </c>
      <c r="E109"/>
      <c r="F109"/>
      <c r="G109"/>
      <c r="H109"/>
      <c r="I109"/>
      <c r="J109"/>
    </row>
    <row r="110" spans="1:10" x14ac:dyDescent="0.25">
      <c r="A110"/>
      <c r="B110"/>
      <c r="C110" s="35" t="s">
        <v>2321</v>
      </c>
      <c r="D110" s="35" t="s">
        <v>2321</v>
      </c>
      <c r="E110"/>
      <c r="F110"/>
      <c r="G110"/>
      <c r="H110"/>
      <c r="I110"/>
      <c r="J110"/>
    </row>
    <row r="111" spans="1:10" x14ac:dyDescent="0.25">
      <c r="A111"/>
      <c r="B111"/>
      <c r="C111" s="35" t="s">
        <v>2322</v>
      </c>
      <c r="D111" s="35" t="s">
        <v>2322</v>
      </c>
      <c r="E111"/>
      <c r="F111"/>
      <c r="G111"/>
      <c r="H111"/>
      <c r="I111"/>
      <c r="J111"/>
    </row>
    <row r="112" spans="1:10" x14ac:dyDescent="0.25">
      <c r="A112"/>
      <c r="B112"/>
      <c r="C112" s="35" t="s">
        <v>2323</v>
      </c>
      <c r="D112" s="35" t="s">
        <v>2323</v>
      </c>
      <c r="E112"/>
      <c r="F112"/>
      <c r="G112"/>
      <c r="H112"/>
      <c r="I112"/>
      <c r="J112"/>
    </row>
    <row r="113" spans="1:10" x14ac:dyDescent="0.25">
      <c r="A113" s="35" t="s">
        <v>2384</v>
      </c>
      <c r="B113" s="35" t="s">
        <v>1559</v>
      </c>
      <c r="C113" s="35" t="s">
        <v>1559</v>
      </c>
      <c r="D113" s="35" t="s">
        <v>2384</v>
      </c>
      <c r="E113"/>
      <c r="F113"/>
      <c r="G113"/>
      <c r="H113"/>
      <c r="I113"/>
      <c r="J113"/>
    </row>
    <row r="114" spans="1:10" x14ac:dyDescent="0.25">
      <c r="A114"/>
      <c r="B114" s="35" t="s">
        <v>2385</v>
      </c>
      <c r="C114" s="35" t="s">
        <v>1559</v>
      </c>
      <c r="D114" s="35" t="s">
        <v>2385</v>
      </c>
      <c r="E114"/>
      <c r="F114"/>
      <c r="G114"/>
      <c r="H114"/>
      <c r="I114"/>
      <c r="J114"/>
    </row>
    <row r="115" spans="1:10" x14ac:dyDescent="0.25">
      <c r="A115"/>
      <c r="B115" s="35" t="s">
        <v>2386</v>
      </c>
      <c r="C115" s="35" t="s">
        <v>1559</v>
      </c>
      <c r="D115" s="35" t="s">
        <v>2386</v>
      </c>
      <c r="E115"/>
      <c r="F115"/>
      <c r="G115"/>
      <c r="H115"/>
      <c r="I115"/>
      <c r="J115"/>
    </row>
    <row r="116" spans="1:10" x14ac:dyDescent="0.25">
      <c r="A116"/>
      <c r="B116" s="35" t="s">
        <v>2387</v>
      </c>
      <c r="C116" s="35" t="s">
        <v>1559</v>
      </c>
      <c r="D116" s="35" t="s">
        <v>2387</v>
      </c>
      <c r="E116"/>
      <c r="F116"/>
      <c r="G116"/>
      <c r="H116"/>
      <c r="I116"/>
      <c r="J116"/>
    </row>
    <row r="117" spans="1:10" x14ac:dyDescent="0.25">
      <c r="A117"/>
      <c r="B117" s="35" t="s">
        <v>2388</v>
      </c>
      <c r="C117" s="35" t="s">
        <v>1559</v>
      </c>
      <c r="D117" s="35" t="s">
        <v>2388</v>
      </c>
      <c r="E117"/>
      <c r="F117"/>
      <c r="G117"/>
      <c r="H117"/>
      <c r="I117"/>
      <c r="J117"/>
    </row>
    <row r="118" spans="1:10" x14ac:dyDescent="0.25">
      <c r="A118" s="35" t="s">
        <v>2389</v>
      </c>
      <c r="B118" s="35" t="s">
        <v>1559</v>
      </c>
      <c r="C118" s="35" t="s">
        <v>1559</v>
      </c>
      <c r="D118" s="35" t="s">
        <v>2389</v>
      </c>
      <c r="E118"/>
      <c r="F118"/>
      <c r="G118"/>
      <c r="H118"/>
      <c r="I118"/>
      <c r="J118"/>
    </row>
    <row r="119" spans="1:10" x14ac:dyDescent="0.25">
      <c r="A119"/>
      <c r="B119" s="35" t="s">
        <v>2000</v>
      </c>
      <c r="C119" s="35" t="s">
        <v>1559</v>
      </c>
      <c r="D119" s="35" t="s">
        <v>2000</v>
      </c>
      <c r="E119"/>
      <c r="F119"/>
      <c r="G119"/>
      <c r="H119"/>
      <c r="I119"/>
      <c r="J119"/>
    </row>
    <row r="120" spans="1:10" x14ac:dyDescent="0.25">
      <c r="A120"/>
      <c r="B120"/>
      <c r="C120" s="35" t="s">
        <v>2001</v>
      </c>
      <c r="D120" s="35" t="s">
        <v>2001</v>
      </c>
      <c r="E120"/>
      <c r="F120"/>
      <c r="G120"/>
      <c r="H120"/>
      <c r="I120"/>
      <c r="J120"/>
    </row>
    <row r="121" spans="1:10" x14ac:dyDescent="0.25">
      <c r="A121"/>
      <c r="B121"/>
      <c r="C121" s="35" t="s">
        <v>2002</v>
      </c>
      <c r="D121" s="35" t="s">
        <v>2002</v>
      </c>
      <c r="E121"/>
      <c r="F121"/>
      <c r="G121"/>
      <c r="H121"/>
      <c r="I121"/>
      <c r="J121"/>
    </row>
    <row r="122" spans="1:10" x14ac:dyDescent="0.25">
      <c r="A122"/>
      <c r="B122"/>
      <c r="C122" s="35" t="s">
        <v>2003</v>
      </c>
      <c r="D122" s="35" t="s">
        <v>2003</v>
      </c>
      <c r="E122"/>
      <c r="F122"/>
      <c r="G122"/>
      <c r="H122"/>
      <c r="I122"/>
      <c r="J122"/>
    </row>
    <row r="123" spans="1:10" x14ac:dyDescent="0.25">
      <c r="A123"/>
      <c r="B123"/>
      <c r="C123" s="35" t="s">
        <v>2004</v>
      </c>
      <c r="D123" s="35" t="s">
        <v>2004</v>
      </c>
      <c r="E123"/>
      <c r="F123"/>
      <c r="G123"/>
      <c r="H123"/>
      <c r="I123"/>
      <c r="J123"/>
    </row>
    <row r="124" spans="1:10" x14ac:dyDescent="0.25">
      <c r="A124"/>
      <c r="B124" s="35" t="s">
        <v>2005</v>
      </c>
      <c r="C124" s="35" t="s">
        <v>1559</v>
      </c>
      <c r="D124" s="35" t="s">
        <v>2005</v>
      </c>
      <c r="E124"/>
      <c r="F124"/>
      <c r="G124"/>
      <c r="H124"/>
      <c r="I124"/>
      <c r="J124"/>
    </row>
    <row r="125" spans="1:10" x14ac:dyDescent="0.25">
      <c r="A125"/>
      <c r="B125" s="35" t="s">
        <v>2006</v>
      </c>
      <c r="C125" s="35" t="s">
        <v>1559</v>
      </c>
      <c r="D125" s="35" t="s">
        <v>2006</v>
      </c>
      <c r="E125"/>
      <c r="F125"/>
      <c r="G125"/>
      <c r="H125"/>
      <c r="I125"/>
      <c r="J125"/>
    </row>
    <row r="126" spans="1:10" x14ac:dyDescent="0.25">
      <c r="A126"/>
      <c r="B126" s="35" t="s">
        <v>2007</v>
      </c>
      <c r="C126" s="35" t="s">
        <v>1559</v>
      </c>
      <c r="D126" s="35" t="s">
        <v>2007</v>
      </c>
      <c r="E126"/>
      <c r="F126"/>
      <c r="G126"/>
      <c r="H126"/>
      <c r="I126"/>
      <c r="J126"/>
    </row>
    <row r="127" spans="1:10" x14ac:dyDescent="0.25">
      <c r="A127" s="35" t="s">
        <v>2390</v>
      </c>
      <c r="B127" s="35" t="s">
        <v>1559</v>
      </c>
      <c r="C127" s="35" t="s">
        <v>1559</v>
      </c>
      <c r="D127" s="35" t="s">
        <v>2390</v>
      </c>
      <c r="E127"/>
      <c r="F127"/>
      <c r="G127"/>
      <c r="H127"/>
      <c r="I127"/>
      <c r="J127"/>
    </row>
    <row r="128" spans="1:10" x14ac:dyDescent="0.25">
      <c r="A128"/>
      <c r="B128" s="35" t="s">
        <v>2391</v>
      </c>
      <c r="C128" s="35" t="s">
        <v>1559</v>
      </c>
      <c r="D128" s="35" t="s">
        <v>2391</v>
      </c>
      <c r="E128"/>
      <c r="F128"/>
      <c r="G128"/>
      <c r="H128"/>
      <c r="I128"/>
      <c r="J128"/>
    </row>
    <row r="129" spans="1:10" x14ac:dyDescent="0.25">
      <c r="A129" s="35" t="s">
        <v>2392</v>
      </c>
      <c r="B129" s="35" t="s">
        <v>1559</v>
      </c>
      <c r="C129" s="35" t="s">
        <v>1559</v>
      </c>
      <c r="D129" s="35" t="s">
        <v>2392</v>
      </c>
      <c r="E129"/>
      <c r="F129"/>
      <c r="G129"/>
      <c r="H129"/>
      <c r="I129"/>
      <c r="J129"/>
    </row>
    <row r="130" spans="1:10" x14ac:dyDescent="0.25">
      <c r="A130"/>
      <c r="B130" s="35" t="s">
        <v>2393</v>
      </c>
      <c r="C130" s="35" t="s">
        <v>1559</v>
      </c>
      <c r="D130" s="35" t="s">
        <v>2393</v>
      </c>
      <c r="E130"/>
      <c r="F130"/>
      <c r="G130"/>
      <c r="H130"/>
      <c r="I130"/>
      <c r="J130"/>
    </row>
    <row r="131" spans="1:10" x14ac:dyDescent="0.25">
      <c r="A131"/>
      <c r="B131"/>
      <c r="C131" s="35" t="s">
        <v>2394</v>
      </c>
      <c r="D131" s="35" t="s">
        <v>2394</v>
      </c>
      <c r="E131"/>
      <c r="F131"/>
      <c r="G131"/>
      <c r="H131"/>
      <c r="I131"/>
      <c r="J131"/>
    </row>
    <row r="132" spans="1:10" x14ac:dyDescent="0.25">
      <c r="A132"/>
      <c r="B132"/>
      <c r="C132" s="35" t="s">
        <v>2395</v>
      </c>
      <c r="D132" s="35" t="s">
        <v>2395</v>
      </c>
      <c r="E132"/>
      <c r="F132"/>
      <c r="G132"/>
      <c r="H132"/>
      <c r="I132"/>
      <c r="J132"/>
    </row>
    <row r="133" spans="1:10" x14ac:dyDescent="0.25">
      <c r="A133"/>
      <c r="B133"/>
      <c r="C133" s="35" t="s">
        <v>2396</v>
      </c>
      <c r="D133" s="35" t="s">
        <v>2396</v>
      </c>
      <c r="E133"/>
      <c r="F133"/>
      <c r="G133"/>
      <c r="H133"/>
      <c r="I133"/>
      <c r="J133"/>
    </row>
    <row r="134" spans="1:10" x14ac:dyDescent="0.25">
      <c r="A134"/>
      <c r="B134" s="35" t="s">
        <v>2397</v>
      </c>
      <c r="C134" s="35" t="s">
        <v>1559</v>
      </c>
      <c r="D134" s="35" t="s">
        <v>2397</v>
      </c>
      <c r="E134"/>
      <c r="F134"/>
      <c r="G134"/>
      <c r="H134"/>
      <c r="I134"/>
      <c r="J134"/>
    </row>
    <row r="135" spans="1:10" x14ac:dyDescent="0.25">
      <c r="A135"/>
      <c r="B135" s="35" t="s">
        <v>2398</v>
      </c>
      <c r="C135" s="35" t="s">
        <v>1559</v>
      </c>
      <c r="D135" s="35" t="s">
        <v>2398</v>
      </c>
      <c r="E135"/>
      <c r="F135"/>
      <c r="G135"/>
      <c r="H135"/>
      <c r="I135"/>
      <c r="J135"/>
    </row>
    <row r="136" spans="1:10" x14ac:dyDescent="0.25">
      <c r="A136"/>
      <c r="B136"/>
      <c r="C136" s="35" t="s">
        <v>2399</v>
      </c>
      <c r="D136" s="35" t="s">
        <v>2399</v>
      </c>
      <c r="E136"/>
      <c r="F136"/>
      <c r="G136"/>
      <c r="H136"/>
      <c r="I136"/>
      <c r="J136"/>
    </row>
    <row r="137" spans="1:10" x14ac:dyDescent="0.25">
      <c r="A137"/>
      <c r="B137"/>
      <c r="C137" s="35" t="s">
        <v>2400</v>
      </c>
      <c r="D137" s="35" t="s">
        <v>2400</v>
      </c>
      <c r="E137"/>
      <c r="F137"/>
      <c r="G137"/>
      <c r="H137"/>
      <c r="I137"/>
      <c r="J137"/>
    </row>
    <row r="138" spans="1:10" x14ac:dyDescent="0.25">
      <c r="A138"/>
      <c r="B138"/>
      <c r="C138" s="35" t="s">
        <v>2401</v>
      </c>
      <c r="D138" s="35" t="s">
        <v>2401</v>
      </c>
      <c r="E138"/>
      <c r="F138"/>
      <c r="G138"/>
      <c r="H138"/>
      <c r="I138"/>
      <c r="J138"/>
    </row>
    <row r="139" spans="1:10" x14ac:dyDescent="0.25">
      <c r="A139"/>
      <c r="B139"/>
      <c r="C139" s="35" t="s">
        <v>2402</v>
      </c>
      <c r="D139" s="35" t="s">
        <v>2402</v>
      </c>
      <c r="E139"/>
      <c r="F139"/>
      <c r="G139"/>
      <c r="H139"/>
      <c r="I139"/>
      <c r="J139"/>
    </row>
    <row r="140" spans="1:10" x14ac:dyDescent="0.25">
      <c r="A140"/>
      <c r="B140"/>
      <c r="C140" s="35" t="s">
        <v>2403</v>
      </c>
      <c r="D140" s="35" t="s">
        <v>2403</v>
      </c>
      <c r="E140"/>
      <c r="F140"/>
      <c r="G140"/>
      <c r="H140"/>
      <c r="I140"/>
      <c r="J140"/>
    </row>
    <row r="141" spans="1:10" x14ac:dyDescent="0.25">
      <c r="A141"/>
      <c r="B141"/>
      <c r="C141" s="35" t="s">
        <v>2404</v>
      </c>
      <c r="D141" s="35" t="s">
        <v>2404</v>
      </c>
      <c r="E141"/>
      <c r="F141"/>
      <c r="G141"/>
      <c r="H141"/>
      <c r="I141"/>
      <c r="J141"/>
    </row>
    <row r="142" spans="1:10" x14ac:dyDescent="0.25">
      <c r="A142"/>
      <c r="B142"/>
      <c r="C142" s="35" t="s">
        <v>2405</v>
      </c>
      <c r="D142" s="35" t="s">
        <v>2405</v>
      </c>
      <c r="E142"/>
      <c r="F142"/>
      <c r="G142"/>
      <c r="H142"/>
      <c r="I142"/>
      <c r="J142"/>
    </row>
    <row r="143" spans="1:10" x14ac:dyDescent="0.25">
      <c r="A143"/>
      <c r="B143"/>
      <c r="C143" s="35" t="s">
        <v>2406</v>
      </c>
      <c r="D143" s="35" t="s">
        <v>2406</v>
      </c>
      <c r="E143"/>
      <c r="F143"/>
      <c r="G143"/>
      <c r="H143"/>
      <c r="I143"/>
      <c r="J143"/>
    </row>
    <row r="144" spans="1:10" x14ac:dyDescent="0.25">
      <c r="A144"/>
      <c r="B144"/>
      <c r="C144" s="35" t="s">
        <v>2407</v>
      </c>
      <c r="D144" s="35" t="s">
        <v>2407</v>
      </c>
      <c r="E144"/>
      <c r="F144"/>
      <c r="G144"/>
      <c r="H144"/>
      <c r="I144"/>
      <c r="J144"/>
    </row>
    <row r="145" spans="1:10" x14ac:dyDescent="0.25">
      <c r="A145"/>
      <c r="B145"/>
      <c r="C145" s="35" t="s">
        <v>2408</v>
      </c>
      <c r="D145" s="35" t="s">
        <v>2408</v>
      </c>
      <c r="E145"/>
      <c r="F145"/>
      <c r="G145"/>
      <c r="H145"/>
      <c r="I145"/>
      <c r="J145"/>
    </row>
    <row r="146" spans="1:10" x14ac:dyDescent="0.25">
      <c r="A146"/>
      <c r="B146"/>
      <c r="C146" s="35" t="s">
        <v>2409</v>
      </c>
      <c r="D146" s="35" t="s">
        <v>2409</v>
      </c>
      <c r="E146"/>
      <c r="F146"/>
      <c r="G146"/>
      <c r="H146"/>
      <c r="I146"/>
      <c r="J146"/>
    </row>
    <row r="147" spans="1:10" x14ac:dyDescent="0.25">
      <c r="A147"/>
      <c r="B147" s="35" t="s">
        <v>2410</v>
      </c>
      <c r="C147" s="35" t="s">
        <v>1559</v>
      </c>
      <c r="D147" s="35" t="s">
        <v>2410</v>
      </c>
      <c r="E147"/>
      <c r="F147"/>
      <c r="G147"/>
      <c r="H147"/>
      <c r="I147"/>
      <c r="J147"/>
    </row>
    <row r="148" spans="1:10" x14ac:dyDescent="0.25">
      <c r="A148"/>
      <c r="B148"/>
      <c r="C148" s="35" t="s">
        <v>2411</v>
      </c>
      <c r="D148" s="35" t="s">
        <v>2411</v>
      </c>
      <c r="E148"/>
      <c r="F148"/>
      <c r="G148"/>
      <c r="H148"/>
      <c r="I148"/>
      <c r="J148"/>
    </row>
    <row r="149" spans="1:10" x14ac:dyDescent="0.25">
      <c r="A149"/>
      <c r="B149"/>
      <c r="C149" s="35" t="s">
        <v>2412</v>
      </c>
      <c r="D149" s="35" t="s">
        <v>2412</v>
      </c>
      <c r="E149"/>
      <c r="F149"/>
      <c r="G149"/>
      <c r="H149"/>
      <c r="I149"/>
      <c r="J149"/>
    </row>
    <row r="150" spans="1:10" x14ac:dyDescent="0.25">
      <c r="A150"/>
      <c r="B150"/>
      <c r="C150" s="35" t="s">
        <v>2413</v>
      </c>
      <c r="D150" s="35" t="s">
        <v>2413</v>
      </c>
      <c r="E150"/>
      <c r="F150"/>
      <c r="G150"/>
      <c r="H150"/>
      <c r="I150"/>
      <c r="J150"/>
    </row>
    <row r="151" spans="1:10" x14ac:dyDescent="0.25">
      <c r="A151"/>
      <c r="B151"/>
      <c r="C151" s="35" t="s">
        <v>2414</v>
      </c>
      <c r="D151" s="35" t="s">
        <v>2414</v>
      </c>
      <c r="E151"/>
      <c r="F151"/>
      <c r="G151"/>
      <c r="H151"/>
      <c r="I151"/>
      <c r="J151"/>
    </row>
    <row r="152" spans="1:10" x14ac:dyDescent="0.25">
      <c r="A152"/>
      <c r="B152" s="35" t="s">
        <v>2415</v>
      </c>
      <c r="C152" s="35" t="s">
        <v>1559</v>
      </c>
      <c r="D152" s="35" t="s">
        <v>2415</v>
      </c>
      <c r="E152"/>
      <c r="F152"/>
      <c r="G152"/>
      <c r="H152"/>
      <c r="I152"/>
      <c r="J152"/>
    </row>
    <row r="153" spans="1:10" x14ac:dyDescent="0.25">
      <c r="A153"/>
      <c r="B153"/>
      <c r="C153" s="35" t="s">
        <v>2416</v>
      </c>
      <c r="D153" s="35" t="s">
        <v>2416</v>
      </c>
      <c r="E153"/>
      <c r="F153"/>
      <c r="G153"/>
      <c r="H153"/>
      <c r="I153"/>
      <c r="J153"/>
    </row>
    <row r="154" spans="1:10" x14ac:dyDescent="0.25">
      <c r="A154"/>
      <c r="B154"/>
      <c r="C154" s="35" t="s">
        <v>2417</v>
      </c>
      <c r="D154" s="35" t="s">
        <v>2417</v>
      </c>
      <c r="E154"/>
      <c r="F154"/>
      <c r="G154"/>
      <c r="H154"/>
      <c r="I154"/>
      <c r="J154"/>
    </row>
    <row r="155" spans="1:10" x14ac:dyDescent="0.25">
      <c r="A155"/>
      <c r="B155"/>
      <c r="C155" s="35" t="s">
        <v>2418</v>
      </c>
      <c r="D155" s="35" t="s">
        <v>2418</v>
      </c>
      <c r="E155"/>
      <c r="F155"/>
      <c r="G155"/>
      <c r="H155"/>
      <c r="I155"/>
      <c r="J155"/>
    </row>
    <row r="156" spans="1:10" x14ac:dyDescent="0.25">
      <c r="A156"/>
      <c r="B156" s="35" t="s">
        <v>2419</v>
      </c>
      <c r="C156" s="35" t="s">
        <v>1559</v>
      </c>
      <c r="D156" s="35" t="s">
        <v>2419</v>
      </c>
      <c r="E156"/>
      <c r="F156"/>
      <c r="G156"/>
      <c r="H156"/>
      <c r="I156"/>
      <c r="J156"/>
    </row>
    <row r="157" spans="1:10" x14ac:dyDescent="0.25">
      <c r="A157"/>
      <c r="B157"/>
      <c r="C157" s="35" t="s">
        <v>2420</v>
      </c>
      <c r="D157" s="35" t="s">
        <v>2420</v>
      </c>
      <c r="E157"/>
      <c r="F157"/>
      <c r="G157"/>
      <c r="H157"/>
      <c r="I157"/>
      <c r="J157"/>
    </row>
    <row r="158" spans="1:10" x14ac:dyDescent="0.25">
      <c r="A158"/>
      <c r="B158"/>
      <c r="C158" s="35" t="s">
        <v>2421</v>
      </c>
      <c r="D158" s="35" t="s">
        <v>2421</v>
      </c>
      <c r="E158"/>
      <c r="F158"/>
      <c r="G158"/>
      <c r="H158"/>
      <c r="I158"/>
      <c r="J158"/>
    </row>
    <row r="159" spans="1:10" x14ac:dyDescent="0.25">
      <c r="A159"/>
      <c r="B159" s="35" t="s">
        <v>2422</v>
      </c>
      <c r="C159" s="35" t="s">
        <v>1559</v>
      </c>
      <c r="D159" s="35" t="s">
        <v>2422</v>
      </c>
      <c r="E159"/>
      <c r="F159"/>
      <c r="G159"/>
      <c r="H159"/>
      <c r="I159"/>
      <c r="J159"/>
    </row>
    <row r="160" spans="1:10" x14ac:dyDescent="0.25">
      <c r="A160"/>
      <c r="B160"/>
      <c r="C160" s="35" t="s">
        <v>2423</v>
      </c>
      <c r="D160" s="35" t="s">
        <v>2423</v>
      </c>
      <c r="E160"/>
      <c r="F160"/>
      <c r="G160"/>
      <c r="H160"/>
      <c r="I160"/>
      <c r="J160"/>
    </row>
    <row r="161" spans="1:10" x14ac:dyDescent="0.25">
      <c r="A161"/>
      <c r="B161"/>
      <c r="C161" s="35" t="s">
        <v>2424</v>
      </c>
      <c r="D161" s="35" t="s">
        <v>2424</v>
      </c>
      <c r="E161"/>
      <c r="F161"/>
      <c r="G161"/>
      <c r="H161"/>
      <c r="I161"/>
      <c r="J161"/>
    </row>
    <row r="162" spans="1:10" x14ac:dyDescent="0.25">
      <c r="A162"/>
      <c r="B162"/>
      <c r="C162" s="35" t="s">
        <v>2425</v>
      </c>
      <c r="D162" s="35" t="s">
        <v>2425</v>
      </c>
      <c r="E162"/>
      <c r="F162"/>
      <c r="G162"/>
      <c r="H162"/>
      <c r="I162"/>
      <c r="J162"/>
    </row>
    <row r="163" spans="1:10" x14ac:dyDescent="0.25">
      <c r="A163"/>
      <c r="B163"/>
      <c r="C163" s="35" t="s">
        <v>2426</v>
      </c>
      <c r="D163" s="35" t="s">
        <v>2426</v>
      </c>
      <c r="E163"/>
      <c r="F163"/>
      <c r="G163"/>
      <c r="H163"/>
      <c r="I163"/>
      <c r="J163"/>
    </row>
    <row r="164" spans="1:10" x14ac:dyDescent="0.25">
      <c r="A164"/>
      <c r="B164"/>
      <c r="C164" s="35" t="s">
        <v>2427</v>
      </c>
      <c r="D164" s="35" t="s">
        <v>2427</v>
      </c>
      <c r="E164"/>
      <c r="F164"/>
      <c r="G164"/>
      <c r="H164"/>
      <c r="I164"/>
      <c r="J164"/>
    </row>
    <row r="165" spans="1:10" x14ac:dyDescent="0.25">
      <c r="A165"/>
      <c r="B165"/>
      <c r="C165" s="35" t="s">
        <v>2428</v>
      </c>
      <c r="D165" s="35" t="s">
        <v>2428</v>
      </c>
      <c r="E165"/>
      <c r="F165"/>
      <c r="G165"/>
      <c r="H165"/>
      <c r="I165"/>
      <c r="J165"/>
    </row>
    <row r="166" spans="1:10" x14ac:dyDescent="0.25">
      <c r="A166"/>
      <c r="B166"/>
      <c r="C166" s="35" t="s">
        <v>2429</v>
      </c>
      <c r="D166" s="35" t="s">
        <v>2429</v>
      </c>
      <c r="E166"/>
      <c r="F166"/>
      <c r="G166"/>
      <c r="H166"/>
      <c r="I166"/>
      <c r="J166"/>
    </row>
    <row r="167" spans="1:10" x14ac:dyDescent="0.25">
      <c r="A167"/>
      <c r="B167"/>
      <c r="C167" s="35" t="s">
        <v>2430</v>
      </c>
      <c r="D167" s="35" t="s">
        <v>2430</v>
      </c>
      <c r="E167"/>
      <c r="F167"/>
      <c r="G167"/>
      <c r="H167"/>
      <c r="I167"/>
      <c r="J167"/>
    </row>
    <row r="168" spans="1:10" x14ac:dyDescent="0.25">
      <c r="A168"/>
      <c r="B168"/>
      <c r="C168" s="35" t="s">
        <v>2431</v>
      </c>
      <c r="D168" s="35" t="s">
        <v>2431</v>
      </c>
      <c r="E168"/>
      <c r="F168"/>
      <c r="G168"/>
      <c r="H168"/>
      <c r="I168"/>
      <c r="J168"/>
    </row>
    <row r="169" spans="1:10" x14ac:dyDescent="0.25">
      <c r="A169"/>
      <c r="B169"/>
      <c r="C169" s="35" t="s">
        <v>2432</v>
      </c>
      <c r="D169" s="35" t="s">
        <v>2432</v>
      </c>
      <c r="E169"/>
      <c r="F169"/>
      <c r="G169"/>
      <c r="H169"/>
      <c r="I169"/>
      <c r="J169"/>
    </row>
    <row r="170" spans="1:10" x14ac:dyDescent="0.25">
      <c r="A170"/>
      <c r="B170"/>
      <c r="C170" s="35" t="s">
        <v>2433</v>
      </c>
      <c r="D170" s="35" t="s">
        <v>2433</v>
      </c>
      <c r="E170"/>
      <c r="F170"/>
      <c r="G170"/>
      <c r="H170"/>
      <c r="I170"/>
      <c r="J170"/>
    </row>
    <row r="171" spans="1:10" x14ac:dyDescent="0.25">
      <c r="A171"/>
      <c r="B171"/>
      <c r="C171" s="35" t="s">
        <v>2434</v>
      </c>
      <c r="D171" s="35" t="s">
        <v>2434</v>
      </c>
      <c r="E171"/>
      <c r="F171"/>
      <c r="G171"/>
      <c r="H171"/>
      <c r="I171"/>
      <c r="J171"/>
    </row>
    <row r="172" spans="1:10" x14ac:dyDescent="0.25">
      <c r="A172"/>
      <c r="B172"/>
      <c r="C172" s="35" t="s">
        <v>2435</v>
      </c>
      <c r="D172" s="35" t="s">
        <v>2435</v>
      </c>
      <c r="E172"/>
      <c r="F172"/>
      <c r="G172"/>
      <c r="H172"/>
      <c r="I172"/>
      <c r="J172"/>
    </row>
    <row r="173" spans="1:10" x14ac:dyDescent="0.25">
      <c r="A173"/>
      <c r="B173" s="35" t="s">
        <v>2436</v>
      </c>
      <c r="C173" s="35" t="s">
        <v>1559</v>
      </c>
      <c r="D173" s="35" t="s">
        <v>2436</v>
      </c>
      <c r="E173"/>
      <c r="F173"/>
      <c r="G173"/>
      <c r="H173"/>
      <c r="I173"/>
      <c r="J173"/>
    </row>
    <row r="174" spans="1:10" x14ac:dyDescent="0.25">
      <c r="A174"/>
      <c r="B174"/>
      <c r="C174" s="35" t="s">
        <v>2437</v>
      </c>
      <c r="D174" s="35" t="s">
        <v>2437</v>
      </c>
      <c r="E174"/>
      <c r="F174"/>
      <c r="G174"/>
      <c r="H174"/>
      <c r="I174"/>
      <c r="J174"/>
    </row>
    <row r="175" spans="1:10" x14ac:dyDescent="0.25">
      <c r="A175"/>
      <c r="B175"/>
      <c r="C175" s="35" t="s">
        <v>2438</v>
      </c>
      <c r="D175" s="35" t="s">
        <v>2438</v>
      </c>
      <c r="E175"/>
      <c r="F175"/>
      <c r="G175"/>
      <c r="H175"/>
      <c r="I175"/>
      <c r="J175"/>
    </row>
    <row r="176" spans="1:10" x14ac:dyDescent="0.25">
      <c r="A176"/>
      <c r="B176"/>
      <c r="C176" s="35" t="s">
        <v>2439</v>
      </c>
      <c r="D176" s="35" t="s">
        <v>2439</v>
      </c>
      <c r="E176"/>
      <c r="F176"/>
      <c r="G176"/>
      <c r="H176"/>
      <c r="I176"/>
      <c r="J176"/>
    </row>
    <row r="177" spans="1:10" x14ac:dyDescent="0.25">
      <c r="A177"/>
      <c r="B177"/>
      <c r="C177" s="35" t="s">
        <v>2440</v>
      </c>
      <c r="D177" s="35" t="s">
        <v>2440</v>
      </c>
      <c r="E177"/>
      <c r="F177"/>
      <c r="G177"/>
      <c r="H177"/>
      <c r="I177"/>
      <c r="J177"/>
    </row>
    <row r="178" spans="1:10" x14ac:dyDescent="0.25">
      <c r="A178"/>
      <c r="B178"/>
      <c r="C178" s="35" t="s">
        <v>2441</v>
      </c>
      <c r="D178" s="35" t="s">
        <v>2441</v>
      </c>
      <c r="E178"/>
      <c r="F178"/>
      <c r="G178"/>
      <c r="H178"/>
      <c r="I178"/>
      <c r="J178"/>
    </row>
    <row r="179" spans="1:10" x14ac:dyDescent="0.25">
      <c r="A179"/>
      <c r="B179"/>
      <c r="C179" s="35" t="s">
        <v>2442</v>
      </c>
      <c r="D179" s="35" t="s">
        <v>2442</v>
      </c>
      <c r="E179"/>
      <c r="F179"/>
      <c r="G179"/>
      <c r="H179"/>
      <c r="I179"/>
      <c r="J179"/>
    </row>
    <row r="180" spans="1:10" x14ac:dyDescent="0.25">
      <c r="A180"/>
      <c r="B180" s="35" t="s">
        <v>2443</v>
      </c>
      <c r="C180" s="35" t="s">
        <v>1559</v>
      </c>
      <c r="D180" s="35" t="s">
        <v>2443</v>
      </c>
      <c r="E180"/>
      <c r="F180"/>
      <c r="G180"/>
      <c r="H180"/>
      <c r="I180"/>
      <c r="J180"/>
    </row>
    <row r="181" spans="1:10" x14ac:dyDescent="0.25">
      <c r="A181"/>
      <c r="B181" s="35" t="s">
        <v>2444</v>
      </c>
      <c r="C181" s="35" t="s">
        <v>1559</v>
      </c>
      <c r="D181" s="35" t="s">
        <v>2444</v>
      </c>
      <c r="E181"/>
      <c r="F181"/>
      <c r="G181"/>
      <c r="H181"/>
      <c r="I181"/>
      <c r="J181"/>
    </row>
    <row r="182" spans="1:10" x14ac:dyDescent="0.25">
      <c r="A182" s="35" t="s">
        <v>2445</v>
      </c>
      <c r="B182" s="35" t="s">
        <v>1559</v>
      </c>
      <c r="C182" s="35" t="s">
        <v>1559</v>
      </c>
      <c r="D182" s="35" t="s">
        <v>2445</v>
      </c>
      <c r="E182"/>
      <c r="F182"/>
      <c r="G182"/>
      <c r="H182"/>
      <c r="I182"/>
      <c r="J182"/>
    </row>
    <row r="183" spans="1:10" x14ac:dyDescent="0.25">
      <c r="A183"/>
      <c r="B183" s="35" t="s">
        <v>2446</v>
      </c>
      <c r="C183" s="35" t="s">
        <v>1559</v>
      </c>
      <c r="D183" s="35" t="s">
        <v>2446</v>
      </c>
      <c r="E183"/>
      <c r="F183"/>
      <c r="G183"/>
      <c r="H183"/>
      <c r="I183"/>
      <c r="J183"/>
    </row>
    <row r="184" spans="1:10" x14ac:dyDescent="0.25">
      <c r="A184"/>
      <c r="B184" s="35" t="s">
        <v>2447</v>
      </c>
      <c r="C184" s="35" t="s">
        <v>1559</v>
      </c>
      <c r="D184" s="35" t="s">
        <v>2447</v>
      </c>
      <c r="E184"/>
      <c r="F184"/>
      <c r="G184"/>
      <c r="H184"/>
      <c r="I184"/>
      <c r="J184"/>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88065" r:id="rId5" name="ToggleButton1">
          <controlPr defaultSize="0" autoFill="0" autoLine="0" r:id="rId6">
            <anchor moveWithCells="1">
              <from>
                <xdr:col>2</xdr:col>
                <xdr:colOff>19050</xdr:colOff>
                <xdr:row>0</xdr:row>
                <xdr:rowOff>9525</xdr:rowOff>
              </from>
              <to>
                <xdr:col>3</xdr:col>
                <xdr:colOff>828675</xdr:colOff>
                <xdr:row>1</xdr:row>
                <xdr:rowOff>180975</xdr:rowOff>
              </to>
            </anchor>
          </controlPr>
        </control>
      </mc:Choice>
      <mc:Fallback>
        <control shapeId="88065" r:id="rId5" name="ToggleButton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8" tint="0.59999389629810485"/>
  </sheetPr>
  <dimension ref="A2:J184"/>
  <sheetViews>
    <sheetView workbookViewId="0">
      <selection activeCell="B13" sqref="B6:B65"/>
    </sheetView>
  </sheetViews>
  <sheetFormatPr defaultRowHeight="15" x14ac:dyDescent="0.25"/>
  <cols>
    <col min="1" max="1" width="21.42578125" style="35" customWidth="1"/>
    <col min="2" max="2" width="26.28515625" style="35" customWidth="1"/>
    <col min="3" max="3" width="30.42578125" style="35" customWidth="1"/>
    <col min="4" max="4" width="159" style="35" customWidth="1"/>
    <col min="5" max="7" width="53.7109375" style="35" customWidth="1"/>
    <col min="8" max="8" width="53.7109375" style="35" bestFit="1" customWidth="1"/>
    <col min="9" max="16384" width="9.140625" style="35"/>
  </cols>
  <sheetData>
    <row r="2" spans="1:10" x14ac:dyDescent="0.25">
      <c r="A2" s="24" t="s">
        <v>1548</v>
      </c>
      <c r="B2" s="35" t="s">
        <v>2008</v>
      </c>
    </row>
    <row r="4" spans="1:10" x14ac:dyDescent="0.25">
      <c r="A4"/>
      <c r="B4"/>
      <c r="C4"/>
      <c r="D4"/>
      <c r="E4"/>
      <c r="F4"/>
      <c r="G4"/>
      <c r="H4"/>
      <c r="I4"/>
      <c r="J4"/>
    </row>
    <row r="5" spans="1:10" x14ac:dyDescent="0.25">
      <c r="A5" s="24" t="s">
        <v>1549</v>
      </c>
      <c r="B5" s="24" t="s">
        <v>1550</v>
      </c>
      <c r="C5" s="24" t="s">
        <v>1551</v>
      </c>
      <c r="D5" s="24" t="s">
        <v>1547</v>
      </c>
      <c r="E5"/>
      <c r="F5"/>
      <c r="G5"/>
      <c r="H5"/>
      <c r="I5"/>
      <c r="J5"/>
    </row>
    <row r="6" spans="1:10" x14ac:dyDescent="0.25">
      <c r="A6" s="35" t="s">
        <v>1559</v>
      </c>
      <c r="B6" s="35" t="s">
        <v>1559</v>
      </c>
      <c r="C6" s="35" t="s">
        <v>1559</v>
      </c>
      <c r="D6" s="35" t="s">
        <v>2008</v>
      </c>
      <c r="E6"/>
      <c r="F6"/>
      <c r="G6"/>
      <c r="H6"/>
      <c r="I6"/>
      <c r="J6"/>
    </row>
    <row r="7" spans="1:10" x14ac:dyDescent="0.25">
      <c r="A7" s="35" t="s">
        <v>2009</v>
      </c>
      <c r="B7" s="35" t="s">
        <v>1559</v>
      </c>
      <c r="C7" s="35" t="s">
        <v>1559</v>
      </c>
      <c r="D7" s="35" t="s">
        <v>2009</v>
      </c>
      <c r="E7"/>
      <c r="F7"/>
      <c r="G7"/>
      <c r="H7"/>
      <c r="I7"/>
      <c r="J7"/>
    </row>
    <row r="8" spans="1:10" x14ac:dyDescent="0.25">
      <c r="A8"/>
      <c r="B8" s="35" t="s">
        <v>2010</v>
      </c>
      <c r="C8" s="35" t="s">
        <v>1559</v>
      </c>
      <c r="D8" s="35" t="s">
        <v>2010</v>
      </c>
      <c r="E8"/>
      <c r="F8"/>
      <c r="G8"/>
      <c r="H8"/>
      <c r="I8"/>
      <c r="J8"/>
    </row>
    <row r="9" spans="1:10" x14ac:dyDescent="0.25">
      <c r="A9"/>
      <c r="B9" s="35" t="s">
        <v>2011</v>
      </c>
      <c r="C9" s="35" t="s">
        <v>1559</v>
      </c>
      <c r="D9" s="35" t="s">
        <v>2011</v>
      </c>
      <c r="E9"/>
      <c r="F9"/>
      <c r="G9"/>
      <c r="H9"/>
      <c r="I9"/>
      <c r="J9"/>
    </row>
    <row r="10" spans="1:10" x14ac:dyDescent="0.25">
      <c r="A10"/>
      <c r="B10" s="35" t="s">
        <v>2012</v>
      </c>
      <c r="C10" s="35" t="s">
        <v>1559</v>
      </c>
      <c r="D10" s="35" t="s">
        <v>2012</v>
      </c>
      <c r="E10"/>
      <c r="F10"/>
      <c r="G10"/>
      <c r="H10"/>
      <c r="I10"/>
      <c r="J10"/>
    </row>
    <row r="11" spans="1:10" x14ac:dyDescent="0.25">
      <c r="A11"/>
      <c r="B11" s="35" t="s">
        <v>2013</v>
      </c>
      <c r="C11" s="35" t="s">
        <v>1559</v>
      </c>
      <c r="D11" s="35" t="s">
        <v>2013</v>
      </c>
      <c r="E11"/>
      <c r="F11"/>
      <c r="G11"/>
      <c r="H11"/>
      <c r="I11"/>
      <c r="J11"/>
    </row>
    <row r="12" spans="1:10" x14ac:dyDescent="0.25">
      <c r="A12"/>
      <c r="B12" s="35" t="s">
        <v>2014</v>
      </c>
      <c r="C12" s="35" t="s">
        <v>1559</v>
      </c>
      <c r="D12" s="35" t="s">
        <v>2014</v>
      </c>
      <c r="E12"/>
      <c r="F12"/>
      <c r="G12"/>
      <c r="H12"/>
      <c r="I12"/>
      <c r="J12"/>
    </row>
    <row r="13" spans="1:10" x14ac:dyDescent="0.25">
      <c r="A13" s="35" t="s">
        <v>2015</v>
      </c>
      <c r="B13" s="35" t="s">
        <v>1559</v>
      </c>
      <c r="C13" s="35" t="s">
        <v>1559</v>
      </c>
      <c r="D13" s="35" t="s">
        <v>2015</v>
      </c>
      <c r="E13"/>
      <c r="F13"/>
      <c r="G13"/>
      <c r="H13"/>
      <c r="I13"/>
      <c r="J13"/>
    </row>
    <row r="14" spans="1:10" x14ac:dyDescent="0.25">
      <c r="A14"/>
      <c r="B14" s="35" t="s">
        <v>2016</v>
      </c>
      <c r="C14" s="35" t="s">
        <v>1559</v>
      </c>
      <c r="D14" s="35" t="s">
        <v>2016</v>
      </c>
      <c r="E14"/>
      <c r="F14"/>
      <c r="G14"/>
      <c r="H14"/>
      <c r="I14"/>
      <c r="J14"/>
    </row>
    <row r="15" spans="1:10" x14ac:dyDescent="0.25">
      <c r="A15"/>
      <c r="B15" s="35" t="s">
        <v>2017</v>
      </c>
      <c r="C15" s="35" t="s">
        <v>1559</v>
      </c>
      <c r="D15" s="35" t="s">
        <v>2017</v>
      </c>
      <c r="E15"/>
      <c r="F15"/>
      <c r="G15"/>
      <c r="H15"/>
      <c r="I15"/>
      <c r="J15"/>
    </row>
    <row r="16" spans="1:10" x14ac:dyDescent="0.25">
      <c r="A16"/>
      <c r="B16" s="35" t="s">
        <v>2018</v>
      </c>
      <c r="C16" s="35" t="s">
        <v>1559</v>
      </c>
      <c r="D16" s="35" t="s">
        <v>2018</v>
      </c>
      <c r="E16"/>
      <c r="F16"/>
      <c r="G16"/>
      <c r="H16"/>
      <c r="I16"/>
      <c r="J16"/>
    </row>
    <row r="17" spans="1:10" x14ac:dyDescent="0.25">
      <c r="A17"/>
      <c r="B17" s="35" t="s">
        <v>2019</v>
      </c>
      <c r="C17" s="35" t="s">
        <v>1559</v>
      </c>
      <c r="D17" s="35" t="s">
        <v>2019</v>
      </c>
      <c r="E17"/>
      <c r="F17"/>
      <c r="G17"/>
      <c r="H17"/>
      <c r="I17"/>
      <c r="J17"/>
    </row>
    <row r="18" spans="1:10" x14ac:dyDescent="0.25">
      <c r="A18"/>
      <c r="B18" s="35" t="s">
        <v>2020</v>
      </c>
      <c r="C18" s="35" t="s">
        <v>1559</v>
      </c>
      <c r="D18" s="35" t="s">
        <v>2020</v>
      </c>
      <c r="E18"/>
      <c r="F18"/>
      <c r="G18"/>
      <c r="H18"/>
      <c r="I18"/>
      <c r="J18"/>
    </row>
    <row r="19" spans="1:10" x14ac:dyDescent="0.25">
      <c r="A19"/>
      <c r="B19" s="35" t="s">
        <v>2021</v>
      </c>
      <c r="C19" s="35" t="s">
        <v>1559</v>
      </c>
      <c r="D19" s="35" t="s">
        <v>2021</v>
      </c>
      <c r="E19"/>
      <c r="F19"/>
      <c r="G19"/>
      <c r="H19"/>
      <c r="I19"/>
      <c r="J19"/>
    </row>
    <row r="20" spans="1:10" x14ac:dyDescent="0.25">
      <c r="A20"/>
      <c r="B20" s="35" t="s">
        <v>2022</v>
      </c>
      <c r="C20" s="35" t="s">
        <v>1559</v>
      </c>
      <c r="D20" s="35" t="s">
        <v>2022</v>
      </c>
      <c r="E20"/>
      <c r="F20"/>
      <c r="G20"/>
      <c r="H20"/>
      <c r="I20"/>
      <c r="J20"/>
    </row>
    <row r="21" spans="1:10" x14ac:dyDescent="0.25">
      <c r="A21"/>
      <c r="B21" s="35" t="s">
        <v>2023</v>
      </c>
      <c r="C21" s="35" t="s">
        <v>1559</v>
      </c>
      <c r="D21" s="35" t="s">
        <v>2023</v>
      </c>
      <c r="E21"/>
      <c r="F21"/>
      <c r="G21"/>
      <c r="H21"/>
      <c r="I21"/>
      <c r="J21"/>
    </row>
    <row r="22" spans="1:10" x14ac:dyDescent="0.25">
      <c r="A22"/>
      <c r="B22" s="35" t="s">
        <v>2024</v>
      </c>
      <c r="C22" s="35" t="s">
        <v>1559</v>
      </c>
      <c r="D22" s="35" t="s">
        <v>2024</v>
      </c>
      <c r="E22"/>
      <c r="F22"/>
      <c r="G22"/>
      <c r="H22"/>
      <c r="I22"/>
      <c r="J22"/>
    </row>
    <row r="23" spans="1:10" x14ac:dyDescent="0.25">
      <c r="A23"/>
      <c r="B23" s="35" t="s">
        <v>2025</v>
      </c>
      <c r="C23" s="35" t="s">
        <v>1559</v>
      </c>
      <c r="D23" s="35" t="s">
        <v>2025</v>
      </c>
      <c r="E23"/>
      <c r="F23"/>
      <c r="G23"/>
      <c r="H23"/>
      <c r="I23"/>
      <c r="J23"/>
    </row>
    <row r="24" spans="1:10" x14ac:dyDescent="0.25">
      <c r="A24" s="35" t="s">
        <v>2026</v>
      </c>
      <c r="B24" s="35" t="s">
        <v>1559</v>
      </c>
      <c r="C24" s="35" t="s">
        <v>1559</v>
      </c>
      <c r="D24" s="35" t="s">
        <v>2026</v>
      </c>
      <c r="E24"/>
      <c r="F24"/>
      <c r="G24"/>
      <c r="H24"/>
      <c r="I24"/>
      <c r="J24"/>
    </row>
    <row r="25" spans="1:10" x14ac:dyDescent="0.25">
      <c r="A25"/>
      <c r="B25" s="35" t="s">
        <v>2027</v>
      </c>
      <c r="C25" s="35" t="s">
        <v>1559</v>
      </c>
      <c r="D25" s="35" t="s">
        <v>2027</v>
      </c>
      <c r="E25"/>
      <c r="F25"/>
      <c r="G25"/>
      <c r="H25"/>
      <c r="I25"/>
      <c r="J25"/>
    </row>
    <row r="26" spans="1:10" x14ac:dyDescent="0.25">
      <c r="A26"/>
      <c r="B26" s="35" t="s">
        <v>2028</v>
      </c>
      <c r="C26" s="35" t="s">
        <v>1559</v>
      </c>
      <c r="D26" s="35" t="s">
        <v>2028</v>
      </c>
      <c r="E26"/>
      <c r="F26"/>
      <c r="G26"/>
      <c r="H26"/>
      <c r="I26"/>
      <c r="J26"/>
    </row>
    <row r="27" spans="1:10" x14ac:dyDescent="0.25">
      <c r="A27"/>
      <c r="B27" s="35" t="s">
        <v>2029</v>
      </c>
      <c r="C27" s="35" t="s">
        <v>1559</v>
      </c>
      <c r="D27" s="35" t="s">
        <v>2029</v>
      </c>
      <c r="E27"/>
      <c r="F27"/>
      <c r="G27"/>
      <c r="H27"/>
      <c r="I27"/>
      <c r="J27"/>
    </row>
    <row r="28" spans="1:10" x14ac:dyDescent="0.25">
      <c r="A28" s="35" t="s">
        <v>2030</v>
      </c>
      <c r="B28" s="35" t="s">
        <v>1559</v>
      </c>
      <c r="C28" s="35" t="s">
        <v>1559</v>
      </c>
      <c r="D28" s="35" t="s">
        <v>2030</v>
      </c>
      <c r="E28"/>
      <c r="F28"/>
      <c r="G28"/>
      <c r="H28"/>
      <c r="I28"/>
      <c r="J28"/>
    </row>
    <row r="29" spans="1:10" x14ac:dyDescent="0.25">
      <c r="A29"/>
      <c r="B29" s="35" t="s">
        <v>2031</v>
      </c>
      <c r="C29" s="35" t="s">
        <v>1559</v>
      </c>
      <c r="D29" s="35" t="s">
        <v>2031</v>
      </c>
      <c r="E29"/>
      <c r="F29"/>
      <c r="G29"/>
      <c r="H29"/>
      <c r="I29"/>
      <c r="J29"/>
    </row>
    <row r="30" spans="1:10" x14ac:dyDescent="0.25">
      <c r="A30"/>
      <c r="B30" s="35" t="s">
        <v>2032</v>
      </c>
      <c r="C30" s="35" t="s">
        <v>1559</v>
      </c>
      <c r="D30" s="35" t="s">
        <v>2032</v>
      </c>
      <c r="E30"/>
      <c r="F30"/>
      <c r="G30"/>
      <c r="H30"/>
      <c r="I30"/>
      <c r="J30"/>
    </row>
    <row r="31" spans="1:10" x14ac:dyDescent="0.25">
      <c r="A31"/>
      <c r="B31" s="35" t="s">
        <v>2033</v>
      </c>
      <c r="C31" s="35" t="s">
        <v>1559</v>
      </c>
      <c r="D31" s="35" t="s">
        <v>2033</v>
      </c>
      <c r="E31"/>
      <c r="F31"/>
      <c r="G31"/>
      <c r="H31"/>
      <c r="I31"/>
      <c r="J31"/>
    </row>
    <row r="32" spans="1:10" x14ac:dyDescent="0.25">
      <c r="A32"/>
      <c r="B32" s="35" t="s">
        <v>2034</v>
      </c>
      <c r="C32" s="35" t="s">
        <v>1559</v>
      </c>
      <c r="D32" s="35" t="s">
        <v>2034</v>
      </c>
      <c r="E32"/>
      <c r="F32"/>
      <c r="G32"/>
      <c r="H32"/>
      <c r="I32"/>
      <c r="J32"/>
    </row>
    <row r="33" spans="1:10" x14ac:dyDescent="0.25">
      <c r="A33" s="35" t="s">
        <v>2035</v>
      </c>
      <c r="B33" s="35" t="s">
        <v>1559</v>
      </c>
      <c r="C33" s="35" t="s">
        <v>1559</v>
      </c>
      <c r="D33" s="35" t="s">
        <v>2035</v>
      </c>
      <c r="E33"/>
      <c r="F33"/>
      <c r="G33"/>
      <c r="H33"/>
      <c r="I33"/>
      <c r="J33"/>
    </row>
    <row r="34" spans="1:10" x14ac:dyDescent="0.25">
      <c r="A34"/>
      <c r="B34" s="35" t="s">
        <v>2036</v>
      </c>
      <c r="C34" s="35" t="s">
        <v>1559</v>
      </c>
      <c r="D34" s="35" t="s">
        <v>2036</v>
      </c>
      <c r="E34"/>
      <c r="F34"/>
      <c r="G34"/>
      <c r="H34"/>
      <c r="I34"/>
      <c r="J34"/>
    </row>
    <row r="35" spans="1:10" x14ac:dyDescent="0.25">
      <c r="A35"/>
      <c r="B35"/>
      <c r="C35" s="35" t="s">
        <v>2037</v>
      </c>
      <c r="D35" s="35" t="s">
        <v>2037</v>
      </c>
      <c r="E35"/>
      <c r="F35"/>
      <c r="G35"/>
      <c r="H35"/>
      <c r="I35"/>
      <c r="J35"/>
    </row>
    <row r="36" spans="1:10" x14ac:dyDescent="0.25">
      <c r="A36"/>
      <c r="B36"/>
      <c r="C36" s="35" t="s">
        <v>2038</v>
      </c>
      <c r="D36" s="35" t="s">
        <v>2038</v>
      </c>
      <c r="E36"/>
      <c r="F36"/>
      <c r="G36"/>
      <c r="H36"/>
      <c r="I36"/>
      <c r="J36"/>
    </row>
    <row r="37" spans="1:10" x14ac:dyDescent="0.25">
      <c r="A37"/>
      <c r="B37"/>
      <c r="C37" s="35" t="s">
        <v>2039</v>
      </c>
      <c r="D37" s="35" t="s">
        <v>2039</v>
      </c>
      <c r="E37"/>
      <c r="F37"/>
      <c r="G37"/>
      <c r="H37"/>
      <c r="I37"/>
      <c r="J37"/>
    </row>
    <row r="38" spans="1:10" x14ac:dyDescent="0.25">
      <c r="A38"/>
      <c r="B38"/>
      <c r="C38" s="35" t="s">
        <v>2040</v>
      </c>
      <c r="D38" s="35" t="s">
        <v>2040</v>
      </c>
      <c r="E38"/>
      <c r="F38"/>
      <c r="G38"/>
      <c r="H38"/>
      <c r="I38"/>
      <c r="J38"/>
    </row>
    <row r="39" spans="1:10" x14ac:dyDescent="0.25">
      <c r="A39"/>
      <c r="B39"/>
      <c r="C39" s="35" t="s">
        <v>2041</v>
      </c>
      <c r="D39" s="35" t="s">
        <v>2041</v>
      </c>
      <c r="E39"/>
      <c r="F39"/>
      <c r="G39"/>
      <c r="H39"/>
      <c r="I39"/>
      <c r="J39"/>
    </row>
    <row r="40" spans="1:10" x14ac:dyDescent="0.25">
      <c r="A40"/>
      <c r="B40" s="35" t="s">
        <v>2042</v>
      </c>
      <c r="C40" s="35" t="s">
        <v>1559</v>
      </c>
      <c r="D40" s="35" t="s">
        <v>2042</v>
      </c>
      <c r="E40"/>
      <c r="F40"/>
      <c r="G40"/>
      <c r="H40"/>
      <c r="I40"/>
      <c r="J40"/>
    </row>
    <row r="41" spans="1:10" x14ac:dyDescent="0.25">
      <c r="A41"/>
      <c r="B41"/>
      <c r="C41" s="35" t="s">
        <v>2043</v>
      </c>
      <c r="D41" s="35" t="s">
        <v>2043</v>
      </c>
      <c r="E41"/>
      <c r="F41"/>
      <c r="G41"/>
      <c r="H41"/>
      <c r="I41"/>
      <c r="J41"/>
    </row>
    <row r="42" spans="1:10" x14ac:dyDescent="0.25">
      <c r="A42"/>
      <c r="B42"/>
      <c r="C42" s="35" t="s">
        <v>2044</v>
      </c>
      <c r="D42" s="35" t="s">
        <v>2044</v>
      </c>
      <c r="E42"/>
      <c r="F42"/>
      <c r="G42"/>
      <c r="H42"/>
      <c r="I42"/>
      <c r="J42"/>
    </row>
    <row r="43" spans="1:10" x14ac:dyDescent="0.25">
      <c r="A43"/>
      <c r="B43"/>
      <c r="C43" s="35" t="s">
        <v>2045</v>
      </c>
      <c r="D43" s="35" t="s">
        <v>2045</v>
      </c>
      <c r="E43"/>
      <c r="F43"/>
      <c r="G43"/>
      <c r="H43"/>
      <c r="I43"/>
      <c r="J43"/>
    </row>
    <row r="44" spans="1:10" x14ac:dyDescent="0.25">
      <c r="A44"/>
      <c r="B44" s="35" t="s">
        <v>2046</v>
      </c>
      <c r="C44" s="35" t="s">
        <v>1559</v>
      </c>
      <c r="D44" s="35" t="s">
        <v>2046</v>
      </c>
      <c r="E44"/>
      <c r="F44"/>
      <c r="G44"/>
      <c r="H44"/>
      <c r="I44"/>
      <c r="J44"/>
    </row>
    <row r="45" spans="1:10" x14ac:dyDescent="0.25">
      <c r="A45"/>
      <c r="B45"/>
      <c r="C45" s="35" t="s">
        <v>2047</v>
      </c>
      <c r="D45" s="35" t="s">
        <v>2047</v>
      </c>
      <c r="E45"/>
      <c r="F45"/>
      <c r="G45"/>
      <c r="H45"/>
      <c r="I45"/>
      <c r="J45"/>
    </row>
    <row r="46" spans="1:10" x14ac:dyDescent="0.25">
      <c r="A46"/>
      <c r="B46"/>
      <c r="C46" s="35" t="s">
        <v>2048</v>
      </c>
      <c r="D46" s="35" t="s">
        <v>2048</v>
      </c>
      <c r="E46"/>
      <c r="F46"/>
      <c r="G46"/>
      <c r="H46"/>
      <c r="I46"/>
      <c r="J46"/>
    </row>
    <row r="47" spans="1:10" x14ac:dyDescent="0.25">
      <c r="A47"/>
      <c r="B47"/>
      <c r="C47" s="35" t="s">
        <v>2049</v>
      </c>
      <c r="D47" s="35" t="s">
        <v>2049</v>
      </c>
      <c r="E47"/>
      <c r="F47"/>
      <c r="G47"/>
      <c r="H47"/>
      <c r="I47"/>
      <c r="J47"/>
    </row>
    <row r="48" spans="1:10" x14ac:dyDescent="0.25">
      <c r="A48" s="35" t="s">
        <v>2050</v>
      </c>
      <c r="B48" s="35" t="s">
        <v>1559</v>
      </c>
      <c r="C48" s="35" t="s">
        <v>1559</v>
      </c>
      <c r="D48" s="35" t="s">
        <v>2050</v>
      </c>
      <c r="E48"/>
      <c r="F48"/>
      <c r="G48"/>
      <c r="H48"/>
      <c r="I48"/>
      <c r="J48"/>
    </row>
    <row r="49" spans="1:10" x14ac:dyDescent="0.25">
      <c r="A49"/>
      <c r="B49" s="35" t="s">
        <v>2051</v>
      </c>
      <c r="C49" s="35" t="s">
        <v>1559</v>
      </c>
      <c r="D49" s="35" t="s">
        <v>2051</v>
      </c>
      <c r="E49"/>
      <c r="F49"/>
      <c r="G49"/>
      <c r="H49"/>
      <c r="I49"/>
      <c r="J49"/>
    </row>
    <row r="50" spans="1:10" x14ac:dyDescent="0.25">
      <c r="A50"/>
      <c r="B50" s="35" t="s">
        <v>2052</v>
      </c>
      <c r="C50" s="35" t="s">
        <v>1559</v>
      </c>
      <c r="D50" s="35" t="s">
        <v>2052</v>
      </c>
      <c r="E50"/>
      <c r="F50"/>
      <c r="G50"/>
      <c r="H50"/>
      <c r="I50"/>
      <c r="J50"/>
    </row>
    <row r="51" spans="1:10" x14ac:dyDescent="0.25">
      <c r="A51"/>
      <c r="B51" s="35" t="s">
        <v>2053</v>
      </c>
      <c r="C51" s="35" t="s">
        <v>1559</v>
      </c>
      <c r="D51" s="35" t="s">
        <v>2053</v>
      </c>
      <c r="E51"/>
      <c r="F51"/>
      <c r="G51"/>
      <c r="H51"/>
      <c r="I51"/>
      <c r="J51"/>
    </row>
    <row r="52" spans="1:10" x14ac:dyDescent="0.25">
      <c r="A52"/>
      <c r="B52" s="35" t="s">
        <v>2054</v>
      </c>
      <c r="C52" s="35" t="s">
        <v>1559</v>
      </c>
      <c r="D52" s="35" t="s">
        <v>2054</v>
      </c>
      <c r="E52"/>
      <c r="F52"/>
      <c r="G52"/>
      <c r="H52"/>
      <c r="I52"/>
      <c r="J52"/>
    </row>
    <row r="53" spans="1:10" x14ac:dyDescent="0.25">
      <c r="A53"/>
      <c r="B53" s="35" t="s">
        <v>2055</v>
      </c>
      <c r="C53" s="35" t="s">
        <v>1559</v>
      </c>
      <c r="D53" s="35" t="s">
        <v>2055</v>
      </c>
      <c r="E53"/>
      <c r="F53"/>
      <c r="G53"/>
      <c r="H53"/>
      <c r="I53"/>
      <c r="J53"/>
    </row>
    <row r="54" spans="1:10" x14ac:dyDescent="0.25">
      <c r="A54" s="35" t="s">
        <v>2056</v>
      </c>
      <c r="B54" s="35" t="s">
        <v>1559</v>
      </c>
      <c r="C54" s="35" t="s">
        <v>1559</v>
      </c>
      <c r="D54" s="35" t="s">
        <v>2056</v>
      </c>
      <c r="E54"/>
      <c r="F54"/>
      <c r="G54"/>
      <c r="H54"/>
      <c r="I54"/>
      <c r="J54"/>
    </row>
    <row r="55" spans="1:10" x14ac:dyDescent="0.25">
      <c r="A55"/>
      <c r="B55" s="35" t="s">
        <v>2057</v>
      </c>
      <c r="C55" s="35" t="s">
        <v>1559</v>
      </c>
      <c r="D55" s="35" t="s">
        <v>2057</v>
      </c>
      <c r="E55"/>
      <c r="F55"/>
      <c r="G55"/>
      <c r="H55"/>
      <c r="I55"/>
      <c r="J55"/>
    </row>
    <row r="56" spans="1:10" x14ac:dyDescent="0.25">
      <c r="A56"/>
      <c r="B56" s="35" t="s">
        <v>2058</v>
      </c>
      <c r="C56" s="35" t="s">
        <v>1559</v>
      </c>
      <c r="D56" s="35" t="s">
        <v>2058</v>
      </c>
      <c r="E56"/>
      <c r="F56"/>
      <c r="G56"/>
      <c r="H56"/>
      <c r="I56"/>
      <c r="J56"/>
    </row>
    <row r="57" spans="1:10" x14ac:dyDescent="0.25">
      <c r="A57"/>
      <c r="B57" s="35" t="s">
        <v>2059</v>
      </c>
      <c r="C57" s="35" t="s">
        <v>1559</v>
      </c>
      <c r="D57" s="35" t="s">
        <v>2059</v>
      </c>
      <c r="E57"/>
      <c r="F57"/>
      <c r="G57"/>
      <c r="H57"/>
      <c r="I57"/>
      <c r="J57"/>
    </row>
    <row r="58" spans="1:10" x14ac:dyDescent="0.25">
      <c r="A58"/>
      <c r="B58" s="35" t="s">
        <v>2060</v>
      </c>
      <c r="C58" s="35" t="s">
        <v>1559</v>
      </c>
      <c r="D58" s="35" t="s">
        <v>2060</v>
      </c>
      <c r="E58"/>
      <c r="F58"/>
      <c r="G58"/>
      <c r="H58"/>
      <c r="I58"/>
      <c r="J58"/>
    </row>
    <row r="59" spans="1:10" x14ac:dyDescent="0.25">
      <c r="A59"/>
      <c r="B59" s="35" t="s">
        <v>2061</v>
      </c>
      <c r="C59" s="35" t="s">
        <v>1559</v>
      </c>
      <c r="D59" s="35" t="s">
        <v>2061</v>
      </c>
      <c r="E59"/>
      <c r="F59"/>
      <c r="G59"/>
      <c r="H59"/>
      <c r="I59"/>
      <c r="J59"/>
    </row>
    <row r="60" spans="1:10" x14ac:dyDescent="0.25">
      <c r="A60" s="35" t="s">
        <v>2062</v>
      </c>
      <c r="B60" s="35" t="s">
        <v>1559</v>
      </c>
      <c r="C60" s="35" t="s">
        <v>1559</v>
      </c>
      <c r="D60" s="35" t="s">
        <v>2062</v>
      </c>
      <c r="E60"/>
      <c r="F60"/>
      <c r="G60"/>
      <c r="H60"/>
      <c r="I60"/>
      <c r="J60"/>
    </row>
    <row r="61" spans="1:10" x14ac:dyDescent="0.25">
      <c r="A61"/>
      <c r="B61" s="35" t="s">
        <v>2063</v>
      </c>
      <c r="C61" s="35" t="s">
        <v>1559</v>
      </c>
      <c r="D61" s="35" t="s">
        <v>2063</v>
      </c>
      <c r="E61"/>
      <c r="F61"/>
      <c r="G61"/>
      <c r="H61"/>
      <c r="I61"/>
      <c r="J61"/>
    </row>
    <row r="62" spans="1:10" x14ac:dyDescent="0.25">
      <c r="A62"/>
      <c r="B62" s="35" t="s">
        <v>2064</v>
      </c>
      <c r="C62" s="35" t="s">
        <v>1559</v>
      </c>
      <c r="D62" s="35" t="s">
        <v>2064</v>
      </c>
      <c r="E62"/>
      <c r="F62"/>
      <c r="G62"/>
      <c r="H62"/>
      <c r="I62"/>
      <c r="J62"/>
    </row>
    <row r="63" spans="1:10" x14ac:dyDescent="0.25">
      <c r="A63"/>
      <c r="B63" s="35" t="s">
        <v>2065</v>
      </c>
      <c r="C63" s="35" t="s">
        <v>1559</v>
      </c>
      <c r="D63" s="35" t="s">
        <v>2065</v>
      </c>
      <c r="E63"/>
      <c r="F63"/>
      <c r="G63"/>
      <c r="H63"/>
      <c r="I63"/>
      <c r="J63"/>
    </row>
    <row r="64" spans="1:10" x14ac:dyDescent="0.25">
      <c r="A64"/>
      <c r="B64" s="35" t="s">
        <v>2066</v>
      </c>
      <c r="C64" s="35" t="s">
        <v>1559</v>
      </c>
      <c r="D64" s="35" t="s">
        <v>2066</v>
      </c>
      <c r="E64"/>
      <c r="F64"/>
      <c r="G64"/>
      <c r="H64"/>
      <c r="I64"/>
      <c r="J64"/>
    </row>
    <row r="65" spans="1:10" x14ac:dyDescent="0.25">
      <c r="A65"/>
      <c r="B65" s="35" t="s">
        <v>2067</v>
      </c>
      <c r="C65" s="35" t="s">
        <v>1559</v>
      </c>
      <c r="D65" s="35" t="s">
        <v>2067</v>
      </c>
      <c r="E65"/>
      <c r="F65"/>
      <c r="G65"/>
      <c r="H65"/>
      <c r="I65"/>
      <c r="J65"/>
    </row>
    <row r="66" spans="1:10" x14ac:dyDescent="0.25">
      <c r="A66"/>
      <c r="B66" s="35" t="s">
        <v>2068</v>
      </c>
      <c r="C66" s="35" t="s">
        <v>1559</v>
      </c>
      <c r="D66" s="35" t="s">
        <v>2068</v>
      </c>
      <c r="E66"/>
      <c r="F66"/>
      <c r="G66"/>
      <c r="H66"/>
      <c r="I66"/>
      <c r="J66"/>
    </row>
    <row r="67" spans="1:10" x14ac:dyDescent="0.25">
      <c r="A67" s="35" t="s">
        <v>2069</v>
      </c>
      <c r="B67" s="35" t="s">
        <v>1559</v>
      </c>
      <c r="C67" s="35" t="s">
        <v>1559</v>
      </c>
      <c r="D67" s="35" t="s">
        <v>2069</v>
      </c>
      <c r="E67"/>
      <c r="F67"/>
      <c r="G67"/>
      <c r="H67"/>
      <c r="I67"/>
      <c r="J67"/>
    </row>
    <row r="68" spans="1:10" x14ac:dyDescent="0.25">
      <c r="A68"/>
      <c r="B68" s="35" t="s">
        <v>2070</v>
      </c>
      <c r="C68" s="35" t="s">
        <v>1559</v>
      </c>
      <c r="D68" s="35" t="s">
        <v>2070</v>
      </c>
      <c r="E68"/>
      <c r="F68"/>
      <c r="G68"/>
      <c r="H68"/>
      <c r="I68"/>
      <c r="J68"/>
    </row>
    <row r="69" spans="1:10" x14ac:dyDescent="0.25">
      <c r="A69"/>
      <c r="B69" s="35" t="s">
        <v>2071</v>
      </c>
      <c r="C69" s="35" t="s">
        <v>1559</v>
      </c>
      <c r="D69" s="35" t="s">
        <v>2071</v>
      </c>
      <c r="E69"/>
      <c r="F69"/>
      <c r="G69"/>
      <c r="H69"/>
      <c r="I69"/>
      <c r="J69"/>
    </row>
    <row r="70" spans="1:10" x14ac:dyDescent="0.25">
      <c r="A70"/>
      <c r="B70" s="35" t="s">
        <v>2072</v>
      </c>
      <c r="C70" s="35" t="s">
        <v>1559</v>
      </c>
      <c r="D70" s="35" t="s">
        <v>2072</v>
      </c>
      <c r="E70"/>
      <c r="F70"/>
      <c r="G70"/>
      <c r="H70"/>
      <c r="I70"/>
      <c r="J70"/>
    </row>
    <row r="71" spans="1:10" x14ac:dyDescent="0.25">
      <c r="A71"/>
      <c r="B71" s="35" t="s">
        <v>2073</v>
      </c>
      <c r="C71" s="35" t="s">
        <v>1559</v>
      </c>
      <c r="D71" s="35" t="s">
        <v>2073</v>
      </c>
      <c r="E71"/>
      <c r="F71"/>
      <c r="G71"/>
      <c r="H71"/>
      <c r="I71"/>
      <c r="J71"/>
    </row>
    <row r="72" spans="1:10" x14ac:dyDescent="0.25">
      <c r="A72"/>
      <c r="B72"/>
      <c r="C72"/>
      <c r="D72"/>
      <c r="E72"/>
      <c r="F72"/>
      <c r="G72"/>
      <c r="H72"/>
      <c r="I72"/>
      <c r="J72"/>
    </row>
    <row r="73" spans="1:10" x14ac:dyDescent="0.25">
      <c r="A73"/>
      <c r="B73"/>
      <c r="C73"/>
      <c r="D73"/>
      <c r="E73"/>
      <c r="F73"/>
      <c r="G73"/>
      <c r="H73"/>
      <c r="I73"/>
      <c r="J73"/>
    </row>
    <row r="74" spans="1:10" x14ac:dyDescent="0.25">
      <c r="A74"/>
      <c r="B74"/>
      <c r="C74"/>
      <c r="D74"/>
      <c r="E74"/>
      <c r="F74"/>
      <c r="G74"/>
      <c r="H74"/>
      <c r="I74"/>
      <c r="J74"/>
    </row>
    <row r="75" spans="1:10" x14ac:dyDescent="0.25">
      <c r="A75"/>
      <c r="B75"/>
      <c r="C75"/>
      <c r="D75"/>
      <c r="E75"/>
      <c r="F75"/>
      <c r="G75"/>
      <c r="H75"/>
      <c r="I75"/>
      <c r="J75"/>
    </row>
    <row r="76" spans="1:10" x14ac:dyDescent="0.25">
      <c r="A76"/>
      <c r="B76"/>
      <c r="C76"/>
      <c r="D76"/>
      <c r="E76"/>
      <c r="F76"/>
      <c r="G76"/>
      <c r="H76"/>
      <c r="I76"/>
      <c r="J76"/>
    </row>
    <row r="77" spans="1:10" x14ac:dyDescent="0.25">
      <c r="A77"/>
      <c r="B77"/>
      <c r="C77"/>
      <c r="D77"/>
      <c r="E77"/>
      <c r="F77"/>
      <c r="G77"/>
      <c r="H77"/>
      <c r="I77"/>
      <c r="J77"/>
    </row>
    <row r="78" spans="1:10" x14ac:dyDescent="0.25">
      <c r="A78"/>
      <c r="B78"/>
      <c r="C78"/>
      <c r="D78"/>
      <c r="E78"/>
      <c r="F78"/>
      <c r="G78"/>
      <c r="H78"/>
      <c r="I78"/>
      <c r="J78"/>
    </row>
    <row r="79" spans="1:10" x14ac:dyDescent="0.25">
      <c r="A79"/>
      <c r="B79"/>
      <c r="C79"/>
      <c r="D79"/>
      <c r="E79"/>
      <c r="F79"/>
      <c r="G79"/>
      <c r="H79"/>
      <c r="I79"/>
      <c r="J79"/>
    </row>
    <row r="80" spans="1:10" x14ac:dyDescent="0.25">
      <c r="A80"/>
      <c r="B80"/>
      <c r="C80"/>
      <c r="D80"/>
      <c r="E80"/>
      <c r="F80"/>
      <c r="G80"/>
      <c r="H80"/>
      <c r="I80"/>
      <c r="J80"/>
    </row>
    <row r="81" spans="1:10" x14ac:dyDescent="0.25">
      <c r="A81"/>
      <c r="B81"/>
      <c r="C81"/>
      <c r="D81"/>
      <c r="E81"/>
      <c r="F81"/>
      <c r="G81"/>
      <c r="H81"/>
      <c r="I81"/>
      <c r="J81"/>
    </row>
    <row r="82" spans="1:10" x14ac:dyDescent="0.25">
      <c r="A82"/>
      <c r="B82"/>
      <c r="C82"/>
      <c r="D82"/>
      <c r="E82"/>
      <c r="F82"/>
      <c r="G82"/>
      <c r="H82"/>
      <c r="I82"/>
      <c r="J82"/>
    </row>
    <row r="83" spans="1:10" x14ac:dyDescent="0.25">
      <c r="A83"/>
      <c r="B83"/>
      <c r="C83"/>
      <c r="D83"/>
      <c r="E83"/>
      <c r="F83"/>
      <c r="G83"/>
      <c r="H83"/>
      <c r="I83"/>
      <c r="J83"/>
    </row>
    <row r="84" spans="1:10" x14ac:dyDescent="0.25">
      <c r="A84"/>
      <c r="B84"/>
      <c r="C84"/>
      <c r="D84"/>
      <c r="E84"/>
      <c r="F84"/>
      <c r="G84"/>
      <c r="H84"/>
      <c r="I84"/>
      <c r="J84"/>
    </row>
    <row r="85" spans="1:10" x14ac:dyDescent="0.25">
      <c r="A85"/>
      <c r="B85"/>
      <c r="C85"/>
      <c r="D85"/>
      <c r="E85"/>
      <c r="F85"/>
      <c r="G85"/>
      <c r="H85"/>
      <c r="I85"/>
      <c r="J85"/>
    </row>
    <row r="86" spans="1:10" x14ac:dyDescent="0.25">
      <c r="A86"/>
      <c r="B86"/>
      <c r="C86"/>
      <c r="D86"/>
      <c r="E86"/>
      <c r="F86"/>
      <c r="G86"/>
      <c r="H86"/>
      <c r="I86"/>
      <c r="J86"/>
    </row>
    <row r="87" spans="1:10" x14ac:dyDescent="0.25">
      <c r="A87"/>
      <c r="B87"/>
      <c r="C87"/>
      <c r="D87"/>
      <c r="E87"/>
      <c r="F87"/>
      <c r="G87"/>
      <c r="H87"/>
      <c r="I87"/>
      <c r="J87"/>
    </row>
    <row r="88" spans="1:10" x14ac:dyDescent="0.25">
      <c r="A88"/>
      <c r="B88"/>
      <c r="C88"/>
      <c r="D88"/>
      <c r="E88"/>
      <c r="F88"/>
      <c r="G88"/>
      <c r="H88"/>
      <c r="I88"/>
      <c r="J88"/>
    </row>
    <row r="89" spans="1:10" x14ac:dyDescent="0.25">
      <c r="A89"/>
      <c r="B89"/>
      <c r="C89"/>
      <c r="D89"/>
      <c r="E89"/>
      <c r="F89"/>
      <c r="G89"/>
      <c r="H89"/>
      <c r="I89"/>
      <c r="J89"/>
    </row>
    <row r="90" spans="1:10" x14ac:dyDescent="0.25">
      <c r="A90"/>
      <c r="B90"/>
      <c r="C90"/>
      <c r="D90"/>
      <c r="E90"/>
      <c r="F90"/>
      <c r="G90"/>
      <c r="H90"/>
      <c r="I90"/>
      <c r="J90"/>
    </row>
    <row r="91" spans="1:10" x14ac:dyDescent="0.25">
      <c r="A91"/>
      <c r="B91"/>
      <c r="C91"/>
      <c r="D91"/>
      <c r="E91"/>
      <c r="F91"/>
      <c r="G91"/>
      <c r="H91"/>
      <c r="I91"/>
      <c r="J91"/>
    </row>
    <row r="92" spans="1:10" x14ac:dyDescent="0.25">
      <c r="A92"/>
      <c r="B92"/>
      <c r="C92"/>
      <c r="D92"/>
      <c r="E92"/>
      <c r="F92"/>
      <c r="G92"/>
      <c r="H92"/>
      <c r="I92"/>
      <c r="J92"/>
    </row>
    <row r="93" spans="1:10" x14ac:dyDescent="0.25">
      <c r="A93"/>
      <c r="B93"/>
      <c r="C93"/>
      <c r="D93"/>
      <c r="E93"/>
      <c r="F93"/>
      <c r="G93"/>
      <c r="H93"/>
      <c r="I93"/>
      <c r="J93"/>
    </row>
    <row r="94" spans="1:10" x14ac:dyDescent="0.25">
      <c r="A94"/>
      <c r="B94"/>
      <c r="C94"/>
      <c r="D94"/>
      <c r="E94"/>
      <c r="F94"/>
      <c r="G94"/>
      <c r="H94"/>
      <c r="I94"/>
      <c r="J94"/>
    </row>
    <row r="95" spans="1:10" x14ac:dyDescent="0.25">
      <c r="A95"/>
      <c r="B95"/>
      <c r="C95"/>
      <c r="D95"/>
      <c r="E95"/>
      <c r="F95"/>
      <c r="G95"/>
      <c r="H95"/>
      <c r="I95"/>
      <c r="J95"/>
    </row>
    <row r="96" spans="1:10" x14ac:dyDescent="0.25">
      <c r="A96"/>
      <c r="B96"/>
      <c r="C96"/>
      <c r="D96"/>
      <c r="E96"/>
      <c r="F96"/>
      <c r="G96"/>
      <c r="H96"/>
      <c r="I96"/>
      <c r="J96"/>
    </row>
    <row r="97" spans="1:10" x14ac:dyDescent="0.25">
      <c r="A97"/>
      <c r="B97"/>
      <c r="C97"/>
      <c r="D97"/>
      <c r="E97"/>
      <c r="F97"/>
      <c r="G97"/>
      <c r="H97"/>
      <c r="I97"/>
      <c r="J97"/>
    </row>
    <row r="98" spans="1:10" x14ac:dyDescent="0.25">
      <c r="A98"/>
      <c r="B98"/>
      <c r="C98"/>
      <c r="D98"/>
      <c r="E98"/>
      <c r="F98"/>
      <c r="G98"/>
      <c r="H98"/>
      <c r="I98"/>
      <c r="J98"/>
    </row>
    <row r="99" spans="1:10" x14ac:dyDescent="0.25">
      <c r="A99"/>
      <c r="B99"/>
      <c r="C99"/>
      <c r="D99"/>
      <c r="E99"/>
      <c r="F99"/>
      <c r="G99"/>
      <c r="H99"/>
      <c r="I99"/>
      <c r="J99"/>
    </row>
    <row r="100" spans="1:10" x14ac:dyDescent="0.25">
      <c r="A100"/>
      <c r="B100"/>
      <c r="C100"/>
      <c r="D100"/>
      <c r="E100"/>
      <c r="F100"/>
      <c r="G100"/>
      <c r="H100"/>
      <c r="I100"/>
      <c r="J100"/>
    </row>
    <row r="101" spans="1:10" x14ac:dyDescent="0.25">
      <c r="A101"/>
      <c r="B101"/>
      <c r="C101"/>
      <c r="D101"/>
      <c r="E101"/>
      <c r="F101"/>
      <c r="G101"/>
      <c r="H101"/>
      <c r="I101"/>
      <c r="J101"/>
    </row>
    <row r="102" spans="1:10" x14ac:dyDescent="0.25">
      <c r="A102"/>
      <c r="B102"/>
      <c r="C102"/>
      <c r="D102"/>
      <c r="E102"/>
      <c r="F102"/>
      <c r="G102"/>
      <c r="H102"/>
      <c r="I102"/>
      <c r="J102"/>
    </row>
    <row r="103" spans="1:10" x14ac:dyDescent="0.25">
      <c r="A103"/>
      <c r="B103"/>
      <c r="C103"/>
      <c r="D103"/>
      <c r="E103"/>
      <c r="F103"/>
      <c r="G103"/>
      <c r="H103"/>
      <c r="I103"/>
      <c r="J103"/>
    </row>
    <row r="104" spans="1:10" x14ac:dyDescent="0.25">
      <c r="A104"/>
      <c r="B104"/>
      <c r="C104"/>
      <c r="D104"/>
      <c r="E104"/>
      <c r="F104"/>
      <c r="G104"/>
      <c r="H104"/>
      <c r="I104"/>
      <c r="J104"/>
    </row>
    <row r="105" spans="1:10" x14ac:dyDescent="0.25">
      <c r="A105"/>
      <c r="B105"/>
      <c r="C105"/>
      <c r="D105"/>
      <c r="E105"/>
      <c r="F105"/>
      <c r="G105"/>
      <c r="H105"/>
      <c r="I105"/>
      <c r="J105"/>
    </row>
    <row r="106" spans="1:10" x14ac:dyDescent="0.25">
      <c r="A106"/>
      <c r="B106"/>
      <c r="C106"/>
      <c r="D106"/>
      <c r="E106"/>
      <c r="F106"/>
      <c r="G106"/>
      <c r="H106"/>
      <c r="I106"/>
      <c r="J106"/>
    </row>
    <row r="107" spans="1:10" x14ac:dyDescent="0.25">
      <c r="A107"/>
      <c r="B107"/>
      <c r="C107"/>
      <c r="D107"/>
      <c r="E107"/>
      <c r="F107"/>
      <c r="G107"/>
      <c r="H107"/>
      <c r="I107"/>
      <c r="J107"/>
    </row>
    <row r="108" spans="1:10" x14ac:dyDescent="0.25">
      <c r="A108"/>
      <c r="B108"/>
      <c r="C108"/>
      <c r="D108"/>
      <c r="E108"/>
      <c r="F108"/>
      <c r="G108"/>
      <c r="H108"/>
      <c r="I108"/>
      <c r="J108"/>
    </row>
    <row r="109" spans="1:10" x14ac:dyDescent="0.25">
      <c r="A109"/>
      <c r="B109"/>
      <c r="C109"/>
      <c r="D109"/>
      <c r="E109"/>
      <c r="F109"/>
      <c r="G109"/>
      <c r="H109"/>
      <c r="I109"/>
      <c r="J109"/>
    </row>
    <row r="110" spans="1:10" x14ac:dyDescent="0.25">
      <c r="A110"/>
      <c r="B110"/>
      <c r="C110"/>
      <c r="D110"/>
      <c r="E110"/>
      <c r="F110"/>
      <c r="G110"/>
      <c r="H110"/>
      <c r="I110"/>
      <c r="J110"/>
    </row>
    <row r="111" spans="1:10" x14ac:dyDescent="0.25">
      <c r="A111"/>
      <c r="B111"/>
      <c r="C111"/>
      <c r="D111"/>
      <c r="E111"/>
      <c r="F111"/>
      <c r="G111"/>
      <c r="H111"/>
      <c r="I111"/>
      <c r="J111"/>
    </row>
    <row r="112" spans="1:10" x14ac:dyDescent="0.25">
      <c r="A112"/>
      <c r="B112"/>
      <c r="C112"/>
      <c r="D112"/>
      <c r="E112"/>
      <c r="F112"/>
      <c r="G112"/>
      <c r="H112"/>
      <c r="I112"/>
      <c r="J112"/>
    </row>
    <row r="113" spans="1:10" x14ac:dyDescent="0.25">
      <c r="A113"/>
      <c r="B113"/>
      <c r="C113"/>
      <c r="D113"/>
      <c r="E113"/>
      <c r="F113"/>
      <c r="G113"/>
      <c r="H113"/>
      <c r="I113"/>
      <c r="J113"/>
    </row>
    <row r="114" spans="1:10" x14ac:dyDescent="0.25">
      <c r="A114"/>
      <c r="B114"/>
      <c r="C114"/>
      <c r="D114"/>
      <c r="E114"/>
      <c r="F114"/>
      <c r="G114"/>
      <c r="H114"/>
      <c r="I114"/>
      <c r="J114"/>
    </row>
    <row r="115" spans="1:10" x14ac:dyDescent="0.25">
      <c r="A115"/>
      <c r="B115"/>
      <c r="C115"/>
      <c r="D115"/>
      <c r="E115"/>
      <c r="F115"/>
      <c r="G115"/>
      <c r="H115"/>
      <c r="I115"/>
      <c r="J115"/>
    </row>
    <row r="116" spans="1:10" x14ac:dyDescent="0.25">
      <c r="A116"/>
      <c r="B116"/>
      <c r="C116"/>
      <c r="D116"/>
      <c r="E116"/>
      <c r="F116"/>
      <c r="G116"/>
      <c r="H116"/>
      <c r="I116"/>
      <c r="J116"/>
    </row>
    <row r="117" spans="1:10" x14ac:dyDescent="0.25">
      <c r="A117"/>
      <c r="B117"/>
      <c r="C117"/>
      <c r="D117"/>
      <c r="E117"/>
      <c r="F117"/>
      <c r="G117"/>
      <c r="H117"/>
      <c r="I117"/>
      <c r="J117"/>
    </row>
    <row r="118" spans="1:10" x14ac:dyDescent="0.25">
      <c r="A118"/>
      <c r="B118"/>
      <c r="C118"/>
      <c r="D118"/>
      <c r="E118"/>
      <c r="F118"/>
      <c r="G118"/>
      <c r="H118"/>
      <c r="I118"/>
      <c r="J118"/>
    </row>
    <row r="119" spans="1:10" x14ac:dyDescent="0.25">
      <c r="A119"/>
      <c r="B119"/>
      <c r="C119"/>
      <c r="D119"/>
      <c r="E119"/>
      <c r="F119"/>
      <c r="G119"/>
      <c r="H119"/>
      <c r="I119"/>
      <c r="J119"/>
    </row>
    <row r="120" spans="1:10" x14ac:dyDescent="0.25">
      <c r="A120"/>
      <c r="B120"/>
      <c r="C120"/>
      <c r="D120"/>
      <c r="E120"/>
      <c r="F120"/>
      <c r="G120"/>
      <c r="H120"/>
      <c r="I120"/>
      <c r="J120"/>
    </row>
    <row r="121" spans="1:10" x14ac:dyDescent="0.25">
      <c r="A121"/>
      <c r="B121"/>
      <c r="C121"/>
      <c r="D121"/>
      <c r="E121"/>
      <c r="F121"/>
      <c r="G121"/>
      <c r="H121"/>
      <c r="I121"/>
      <c r="J121"/>
    </row>
    <row r="122" spans="1:10" x14ac:dyDescent="0.25">
      <c r="A122"/>
      <c r="B122"/>
      <c r="C122"/>
      <c r="D122"/>
      <c r="E122"/>
      <c r="F122"/>
      <c r="G122"/>
      <c r="H122"/>
      <c r="I122"/>
      <c r="J122"/>
    </row>
    <row r="123" spans="1:10" x14ac:dyDescent="0.25">
      <c r="A123"/>
      <c r="B123"/>
      <c r="C123"/>
      <c r="D123"/>
      <c r="E123"/>
      <c r="F123"/>
      <c r="G123"/>
      <c r="H123"/>
      <c r="I123"/>
      <c r="J123"/>
    </row>
    <row r="124" spans="1:10" x14ac:dyDescent="0.25">
      <c r="A124"/>
      <c r="B124"/>
      <c r="C124"/>
      <c r="D124"/>
      <c r="E124"/>
      <c r="F124"/>
      <c r="G124"/>
      <c r="H124"/>
      <c r="I124"/>
      <c r="J124"/>
    </row>
    <row r="125" spans="1:10" x14ac:dyDescent="0.25">
      <c r="A125"/>
      <c r="B125"/>
      <c r="C125"/>
      <c r="D125"/>
      <c r="E125"/>
      <c r="F125"/>
      <c r="G125"/>
      <c r="H125"/>
      <c r="I125"/>
      <c r="J125"/>
    </row>
    <row r="126" spans="1:10" x14ac:dyDescent="0.25">
      <c r="A126"/>
      <c r="B126"/>
      <c r="C126"/>
      <c r="D126"/>
      <c r="E126"/>
      <c r="F126"/>
      <c r="G126"/>
      <c r="H126"/>
      <c r="I126"/>
      <c r="J126"/>
    </row>
    <row r="127" spans="1:10" x14ac:dyDescent="0.25">
      <c r="A127"/>
      <c r="B127"/>
      <c r="C127"/>
      <c r="D127"/>
      <c r="E127"/>
      <c r="F127"/>
      <c r="G127"/>
      <c r="H127"/>
      <c r="I127"/>
      <c r="J127"/>
    </row>
    <row r="128" spans="1:10" x14ac:dyDescent="0.25">
      <c r="A128"/>
      <c r="B128"/>
      <c r="C128"/>
      <c r="D128"/>
      <c r="E128"/>
      <c r="F128"/>
      <c r="G128"/>
      <c r="H128"/>
      <c r="I128"/>
      <c r="J128"/>
    </row>
    <row r="129" spans="1:10" x14ac:dyDescent="0.25">
      <c r="A129"/>
      <c r="B129"/>
      <c r="C129"/>
      <c r="D129"/>
      <c r="E129"/>
      <c r="F129"/>
      <c r="G129"/>
      <c r="H129"/>
      <c r="I129"/>
      <c r="J129"/>
    </row>
    <row r="130" spans="1:10" x14ac:dyDescent="0.25">
      <c r="A130"/>
      <c r="B130"/>
      <c r="C130"/>
      <c r="D130"/>
      <c r="E130"/>
      <c r="F130"/>
      <c r="G130"/>
      <c r="H130"/>
      <c r="I130"/>
      <c r="J130"/>
    </row>
    <row r="131" spans="1:10" x14ac:dyDescent="0.25">
      <c r="A131"/>
      <c r="B131"/>
      <c r="C131"/>
      <c r="D131"/>
      <c r="E131"/>
      <c r="F131"/>
      <c r="G131"/>
      <c r="H131"/>
      <c r="I131"/>
      <c r="J131"/>
    </row>
    <row r="132" spans="1:10" x14ac:dyDescent="0.25">
      <c r="A132"/>
      <c r="B132"/>
      <c r="C132"/>
      <c r="D132"/>
      <c r="E132"/>
      <c r="F132"/>
      <c r="G132"/>
      <c r="H132"/>
      <c r="I132"/>
      <c r="J132"/>
    </row>
    <row r="133" spans="1:10" x14ac:dyDescent="0.25">
      <c r="A133"/>
      <c r="B133"/>
      <c r="C133"/>
      <c r="D133"/>
      <c r="E133"/>
      <c r="F133"/>
      <c r="G133"/>
      <c r="H133"/>
      <c r="I133"/>
      <c r="J133"/>
    </row>
    <row r="134" spans="1:10" x14ac:dyDescent="0.25">
      <c r="A134"/>
      <c r="B134"/>
      <c r="C134"/>
      <c r="D134"/>
      <c r="E134"/>
      <c r="F134"/>
      <c r="G134"/>
      <c r="H134"/>
      <c r="I134"/>
      <c r="J134"/>
    </row>
    <row r="135" spans="1:10" x14ac:dyDescent="0.25">
      <c r="A135"/>
      <c r="B135"/>
      <c r="C135"/>
      <c r="D135"/>
      <c r="E135"/>
      <c r="F135"/>
      <c r="G135"/>
      <c r="H135"/>
      <c r="I135"/>
      <c r="J135"/>
    </row>
    <row r="136" spans="1:10" x14ac:dyDescent="0.25">
      <c r="A136"/>
      <c r="B136"/>
      <c r="C136"/>
      <c r="D136"/>
      <c r="E136"/>
      <c r="F136"/>
      <c r="G136"/>
      <c r="H136"/>
      <c r="I136"/>
      <c r="J136"/>
    </row>
    <row r="137" spans="1:10" x14ac:dyDescent="0.25">
      <c r="A137"/>
      <c r="B137"/>
      <c r="C137"/>
      <c r="D137"/>
      <c r="E137"/>
      <c r="F137"/>
      <c r="G137"/>
      <c r="H137"/>
      <c r="I137"/>
      <c r="J137"/>
    </row>
    <row r="138" spans="1:10" x14ac:dyDescent="0.25">
      <c r="A138"/>
      <c r="B138"/>
      <c r="C138"/>
      <c r="D138"/>
      <c r="E138"/>
      <c r="F138"/>
      <c r="G138"/>
      <c r="H138"/>
      <c r="I138"/>
      <c r="J138"/>
    </row>
    <row r="139" spans="1:10" x14ac:dyDescent="0.25">
      <c r="A139"/>
      <c r="B139"/>
      <c r="C139"/>
      <c r="D139"/>
      <c r="E139"/>
      <c r="F139"/>
      <c r="G139"/>
      <c r="H139"/>
      <c r="I139"/>
      <c r="J139"/>
    </row>
    <row r="140" spans="1:10" x14ac:dyDescent="0.25">
      <c r="A140"/>
      <c r="B140"/>
      <c r="C140"/>
      <c r="D140"/>
      <c r="E140"/>
      <c r="F140"/>
      <c r="G140"/>
      <c r="H140"/>
      <c r="I140"/>
      <c r="J140"/>
    </row>
    <row r="141" spans="1:10" x14ac:dyDescent="0.25">
      <c r="A141"/>
      <c r="B141"/>
      <c r="C141"/>
      <c r="D141"/>
      <c r="E141"/>
      <c r="F141"/>
      <c r="G141"/>
      <c r="H141"/>
      <c r="I141"/>
      <c r="J141"/>
    </row>
    <row r="142" spans="1:10" x14ac:dyDescent="0.25">
      <c r="A142"/>
      <c r="B142"/>
      <c r="C142"/>
      <c r="D142"/>
      <c r="E142"/>
      <c r="F142"/>
      <c r="G142"/>
      <c r="H142"/>
      <c r="I142"/>
      <c r="J142"/>
    </row>
    <row r="143" spans="1:10" x14ac:dyDescent="0.25">
      <c r="A143"/>
      <c r="B143"/>
      <c r="C143"/>
      <c r="D143"/>
      <c r="E143"/>
      <c r="F143"/>
      <c r="G143"/>
      <c r="H143"/>
      <c r="I143"/>
      <c r="J143"/>
    </row>
    <row r="144" spans="1:10" x14ac:dyDescent="0.25">
      <c r="A144"/>
      <c r="B144"/>
      <c r="C144"/>
      <c r="D144"/>
      <c r="E144"/>
      <c r="F144"/>
      <c r="G144"/>
      <c r="H144"/>
      <c r="I144"/>
      <c r="J144"/>
    </row>
    <row r="145" spans="1:10" x14ac:dyDescent="0.25">
      <c r="A145"/>
      <c r="B145"/>
      <c r="C145"/>
      <c r="D145"/>
      <c r="E145"/>
      <c r="F145"/>
      <c r="G145"/>
      <c r="H145"/>
      <c r="I145"/>
      <c r="J145"/>
    </row>
    <row r="146" spans="1:10" x14ac:dyDescent="0.25">
      <c r="A146"/>
      <c r="B146"/>
      <c r="C146"/>
      <c r="D146"/>
      <c r="E146"/>
      <c r="F146"/>
      <c r="G146"/>
      <c r="H146"/>
      <c r="I146"/>
      <c r="J146"/>
    </row>
    <row r="147" spans="1:10" x14ac:dyDescent="0.25">
      <c r="A147"/>
      <c r="B147"/>
      <c r="C147"/>
      <c r="D147"/>
      <c r="E147"/>
      <c r="F147"/>
      <c r="G147"/>
      <c r="H147"/>
      <c r="I147"/>
      <c r="J147"/>
    </row>
    <row r="148" spans="1:10" x14ac:dyDescent="0.25">
      <c r="A148"/>
      <c r="B148"/>
      <c r="C148"/>
      <c r="D148"/>
      <c r="E148"/>
      <c r="F148"/>
      <c r="G148"/>
      <c r="H148"/>
      <c r="I148"/>
      <c r="J148"/>
    </row>
    <row r="149" spans="1:10" x14ac:dyDescent="0.25">
      <c r="A149"/>
      <c r="B149"/>
      <c r="C149"/>
      <c r="D149"/>
      <c r="E149"/>
      <c r="F149"/>
      <c r="G149"/>
      <c r="H149"/>
      <c r="I149"/>
      <c r="J149"/>
    </row>
    <row r="150" spans="1:10" x14ac:dyDescent="0.25">
      <c r="A150"/>
      <c r="B150"/>
      <c r="C150"/>
      <c r="D150"/>
      <c r="E150"/>
      <c r="F150"/>
      <c r="G150"/>
      <c r="H150"/>
      <c r="I150"/>
      <c r="J150"/>
    </row>
    <row r="151" spans="1:10" x14ac:dyDescent="0.25">
      <c r="A151"/>
      <c r="B151"/>
      <c r="C151"/>
      <c r="D151"/>
      <c r="E151"/>
      <c r="F151"/>
      <c r="G151"/>
      <c r="H151"/>
      <c r="I151"/>
      <c r="J151"/>
    </row>
    <row r="152" spans="1:10" x14ac:dyDescent="0.25">
      <c r="A152"/>
      <c r="B152"/>
      <c r="C152"/>
      <c r="D152"/>
      <c r="E152"/>
      <c r="F152"/>
      <c r="G152"/>
      <c r="H152"/>
      <c r="I152"/>
      <c r="J152"/>
    </row>
    <row r="153" spans="1:10" x14ac:dyDescent="0.25">
      <c r="A153"/>
      <c r="B153"/>
      <c r="C153"/>
      <c r="D153"/>
      <c r="E153"/>
      <c r="F153"/>
      <c r="G153"/>
      <c r="H153"/>
      <c r="I153"/>
      <c r="J153"/>
    </row>
    <row r="154" spans="1:10" x14ac:dyDescent="0.25">
      <c r="A154"/>
      <c r="B154"/>
      <c r="C154"/>
      <c r="D154"/>
      <c r="E154"/>
      <c r="F154"/>
      <c r="G154"/>
      <c r="H154"/>
      <c r="I154"/>
      <c r="J154"/>
    </row>
    <row r="155" spans="1:10" x14ac:dyDescent="0.25">
      <c r="A155"/>
      <c r="B155"/>
      <c r="C155"/>
      <c r="D155"/>
      <c r="E155"/>
      <c r="F155"/>
      <c r="G155"/>
      <c r="H155"/>
      <c r="I155"/>
      <c r="J155"/>
    </row>
    <row r="156" spans="1:10" x14ac:dyDescent="0.25">
      <c r="A156"/>
      <c r="B156"/>
      <c r="C156"/>
      <c r="D156"/>
      <c r="E156"/>
      <c r="F156"/>
      <c r="G156"/>
      <c r="H156"/>
      <c r="I156"/>
      <c r="J156"/>
    </row>
    <row r="157" spans="1:10" x14ac:dyDescent="0.25">
      <c r="A157"/>
      <c r="B157"/>
      <c r="C157"/>
      <c r="D157"/>
      <c r="E157"/>
      <c r="F157"/>
      <c r="G157"/>
      <c r="H157"/>
      <c r="I157"/>
      <c r="J157"/>
    </row>
    <row r="158" spans="1:10" x14ac:dyDescent="0.25">
      <c r="A158"/>
      <c r="B158"/>
      <c r="C158"/>
      <c r="D158"/>
      <c r="E158"/>
      <c r="F158"/>
      <c r="G158"/>
      <c r="H158"/>
      <c r="I158"/>
      <c r="J158"/>
    </row>
    <row r="159" spans="1:10" x14ac:dyDescent="0.25">
      <c r="A159"/>
      <c r="B159"/>
      <c r="C159"/>
      <c r="D159"/>
      <c r="E159"/>
      <c r="F159"/>
      <c r="G159"/>
      <c r="H159"/>
      <c r="I159"/>
      <c r="J159"/>
    </row>
    <row r="160" spans="1:10" x14ac:dyDescent="0.25">
      <c r="A160"/>
      <c r="B160"/>
      <c r="C160"/>
      <c r="D160"/>
      <c r="E160"/>
      <c r="F160"/>
      <c r="G160"/>
      <c r="H160"/>
      <c r="I160"/>
      <c r="J160"/>
    </row>
    <row r="161" spans="1:10" x14ac:dyDescent="0.25">
      <c r="A161"/>
      <c r="B161"/>
      <c r="C161"/>
      <c r="D161"/>
      <c r="E161"/>
      <c r="F161"/>
      <c r="G161"/>
      <c r="H161"/>
      <c r="I161"/>
      <c r="J161"/>
    </row>
    <row r="162" spans="1:10" x14ac:dyDescent="0.25">
      <c r="A162"/>
      <c r="B162"/>
      <c r="C162"/>
      <c r="D162"/>
      <c r="E162"/>
      <c r="F162"/>
      <c r="G162"/>
      <c r="H162"/>
      <c r="I162"/>
      <c r="J162"/>
    </row>
    <row r="163" spans="1:10" x14ac:dyDescent="0.25">
      <c r="A163"/>
      <c r="B163"/>
      <c r="C163"/>
      <c r="D163"/>
      <c r="E163"/>
      <c r="F163"/>
      <c r="G163"/>
      <c r="H163"/>
      <c r="I163"/>
      <c r="J163"/>
    </row>
    <row r="164" spans="1:10" x14ac:dyDescent="0.25">
      <c r="A164"/>
      <c r="B164"/>
      <c r="C164"/>
      <c r="D164"/>
      <c r="E164"/>
      <c r="F164"/>
      <c r="G164"/>
      <c r="H164"/>
      <c r="I164"/>
      <c r="J164"/>
    </row>
    <row r="165" spans="1:10" x14ac:dyDescent="0.25">
      <c r="A165"/>
      <c r="B165"/>
      <c r="C165"/>
      <c r="D165"/>
      <c r="E165"/>
      <c r="F165"/>
      <c r="G165"/>
      <c r="H165"/>
      <c r="I165"/>
      <c r="J165"/>
    </row>
    <row r="166" spans="1:10" x14ac:dyDescent="0.25">
      <c r="A166"/>
      <c r="B166"/>
      <c r="C166"/>
      <c r="D166"/>
      <c r="E166"/>
      <c r="F166"/>
      <c r="G166"/>
      <c r="H166"/>
      <c r="I166"/>
      <c r="J166"/>
    </row>
    <row r="167" spans="1:10" x14ac:dyDescent="0.25">
      <c r="A167"/>
      <c r="B167"/>
      <c r="C167"/>
      <c r="D167"/>
      <c r="E167"/>
      <c r="F167"/>
      <c r="G167"/>
      <c r="H167"/>
      <c r="I167"/>
      <c r="J167"/>
    </row>
    <row r="168" spans="1:10" x14ac:dyDescent="0.25">
      <c r="A168"/>
      <c r="B168"/>
      <c r="C168"/>
      <c r="D168"/>
      <c r="E168"/>
      <c r="F168"/>
      <c r="G168"/>
      <c r="H168"/>
      <c r="I168"/>
      <c r="J168"/>
    </row>
    <row r="169" spans="1:10" x14ac:dyDescent="0.25">
      <c r="A169"/>
      <c r="B169"/>
      <c r="C169"/>
      <c r="D169"/>
      <c r="E169"/>
      <c r="F169"/>
      <c r="G169"/>
      <c r="H169"/>
      <c r="I169"/>
      <c r="J169"/>
    </row>
    <row r="170" spans="1:10" x14ac:dyDescent="0.25">
      <c r="A170"/>
      <c r="B170"/>
      <c r="C170"/>
      <c r="D170"/>
      <c r="E170"/>
      <c r="F170"/>
      <c r="G170"/>
      <c r="H170"/>
      <c r="I170"/>
      <c r="J170"/>
    </row>
    <row r="171" spans="1:10" x14ac:dyDescent="0.25">
      <c r="A171"/>
      <c r="B171"/>
      <c r="C171"/>
      <c r="D171"/>
      <c r="E171"/>
      <c r="F171"/>
      <c r="G171"/>
      <c r="H171"/>
      <c r="I171"/>
      <c r="J171"/>
    </row>
    <row r="172" spans="1:10" x14ac:dyDescent="0.25">
      <c r="A172"/>
      <c r="B172"/>
      <c r="C172"/>
      <c r="D172"/>
      <c r="E172"/>
      <c r="F172"/>
      <c r="G172"/>
      <c r="H172"/>
      <c r="I172"/>
      <c r="J172"/>
    </row>
    <row r="173" spans="1:10" x14ac:dyDescent="0.25">
      <c r="A173"/>
      <c r="B173"/>
      <c r="C173"/>
      <c r="D173"/>
      <c r="E173"/>
      <c r="F173"/>
      <c r="G173"/>
      <c r="H173"/>
      <c r="I173"/>
      <c r="J173"/>
    </row>
    <row r="174" spans="1:10" x14ac:dyDescent="0.25">
      <c r="A174"/>
      <c r="B174"/>
      <c r="C174"/>
      <c r="D174"/>
      <c r="E174"/>
      <c r="F174"/>
      <c r="G174"/>
      <c r="H174"/>
      <c r="I174"/>
      <c r="J174"/>
    </row>
    <row r="175" spans="1:10" x14ac:dyDescent="0.25">
      <c r="A175"/>
      <c r="B175"/>
      <c r="C175"/>
      <c r="D175"/>
      <c r="E175"/>
      <c r="F175"/>
      <c r="G175"/>
      <c r="H175"/>
      <c r="I175"/>
      <c r="J175"/>
    </row>
    <row r="176" spans="1:10" x14ac:dyDescent="0.25">
      <c r="A176"/>
      <c r="B176"/>
      <c r="C176"/>
      <c r="D176"/>
      <c r="E176"/>
      <c r="F176"/>
      <c r="G176"/>
      <c r="H176"/>
      <c r="I176"/>
      <c r="J176"/>
    </row>
    <row r="177" spans="1:10" x14ac:dyDescent="0.25">
      <c r="A177"/>
      <c r="B177"/>
      <c r="C177"/>
      <c r="D177"/>
      <c r="E177"/>
      <c r="F177"/>
      <c r="G177"/>
      <c r="H177"/>
      <c r="I177"/>
      <c r="J177"/>
    </row>
    <row r="178" spans="1:10" x14ac:dyDescent="0.25">
      <c r="A178"/>
      <c r="B178"/>
      <c r="C178"/>
      <c r="D178"/>
      <c r="E178"/>
      <c r="F178"/>
      <c r="G178"/>
      <c r="H178"/>
      <c r="I178"/>
      <c r="J178"/>
    </row>
    <row r="179" spans="1:10" x14ac:dyDescent="0.25">
      <c r="A179"/>
      <c r="B179"/>
      <c r="C179"/>
      <c r="D179"/>
      <c r="E179"/>
      <c r="F179"/>
      <c r="G179"/>
      <c r="H179"/>
      <c r="I179"/>
      <c r="J179"/>
    </row>
    <row r="180" spans="1:10" x14ac:dyDescent="0.25">
      <c r="A180"/>
      <c r="B180"/>
      <c r="C180"/>
      <c r="D180"/>
      <c r="E180"/>
      <c r="F180"/>
      <c r="G180"/>
      <c r="H180"/>
      <c r="I180"/>
      <c r="J180"/>
    </row>
    <row r="181" spans="1:10" x14ac:dyDescent="0.25">
      <c r="A181"/>
      <c r="B181"/>
      <c r="C181"/>
      <c r="D181"/>
      <c r="E181"/>
      <c r="F181"/>
      <c r="G181"/>
      <c r="H181"/>
      <c r="I181"/>
      <c r="J181"/>
    </row>
    <row r="182" spans="1:10" x14ac:dyDescent="0.25">
      <c r="A182"/>
      <c r="B182"/>
      <c r="C182"/>
      <c r="D182"/>
      <c r="E182"/>
      <c r="F182"/>
      <c r="G182"/>
      <c r="H182"/>
      <c r="I182"/>
      <c r="J182"/>
    </row>
    <row r="183" spans="1:10" x14ac:dyDescent="0.25">
      <c r="A183"/>
      <c r="B183"/>
      <c r="C183"/>
      <c r="D183"/>
      <c r="E183"/>
      <c r="F183"/>
      <c r="G183"/>
      <c r="H183"/>
      <c r="I183"/>
      <c r="J183"/>
    </row>
    <row r="184" spans="1:10" x14ac:dyDescent="0.25">
      <c r="A184"/>
      <c r="B184"/>
      <c r="C184"/>
      <c r="D184"/>
      <c r="E184"/>
      <c r="F184"/>
      <c r="G184"/>
      <c r="H184"/>
      <c r="I184"/>
      <c r="J184"/>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89089" r:id="rId5" name="ToggleButton1">
          <controlPr defaultSize="0" autoFill="0" autoLine="0" r:id="rId6">
            <anchor moveWithCells="1">
              <from>
                <xdr:col>2</xdr:col>
                <xdr:colOff>19050</xdr:colOff>
                <xdr:row>0</xdr:row>
                <xdr:rowOff>9525</xdr:rowOff>
              </from>
              <to>
                <xdr:col>3</xdr:col>
                <xdr:colOff>828675</xdr:colOff>
                <xdr:row>1</xdr:row>
                <xdr:rowOff>180975</xdr:rowOff>
              </to>
            </anchor>
          </controlPr>
        </control>
      </mc:Choice>
      <mc:Fallback>
        <control shapeId="89089" r:id="rId5" name="ToggleButton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tabColor theme="8" tint="0.59999389629810485"/>
  </sheetPr>
  <dimension ref="A2:J71"/>
  <sheetViews>
    <sheetView workbookViewId="0">
      <selection activeCell="B13" sqref="B6:B65"/>
    </sheetView>
  </sheetViews>
  <sheetFormatPr defaultRowHeight="15" x14ac:dyDescent="0.25"/>
  <cols>
    <col min="1" max="1" width="21.42578125" style="35" customWidth="1"/>
    <col min="2" max="2" width="26.28515625" style="35" customWidth="1"/>
    <col min="3" max="3" width="30.42578125" style="35" customWidth="1"/>
    <col min="4" max="4" width="28.42578125" style="35" customWidth="1"/>
    <col min="5" max="7" width="53.7109375" style="35" customWidth="1"/>
    <col min="8" max="8" width="53.7109375" style="35" bestFit="1" customWidth="1"/>
    <col min="9" max="16384" width="9.140625" style="35"/>
  </cols>
  <sheetData>
    <row r="2" spans="1:10" x14ac:dyDescent="0.25">
      <c r="A2" s="24" t="s">
        <v>1548</v>
      </c>
      <c r="B2" s="35" t="s">
        <v>2324</v>
      </c>
    </row>
    <row r="4" spans="1:10" x14ac:dyDescent="0.25">
      <c r="A4"/>
      <c r="B4"/>
      <c r="C4"/>
      <c r="D4"/>
      <c r="E4"/>
      <c r="F4"/>
      <c r="G4"/>
      <c r="H4"/>
      <c r="I4"/>
      <c r="J4"/>
    </row>
    <row r="5" spans="1:10" x14ac:dyDescent="0.25">
      <c r="A5" s="24" t="s">
        <v>1549</v>
      </c>
      <c r="B5" s="24" t="s">
        <v>1550</v>
      </c>
      <c r="C5" s="24" t="s">
        <v>1551</v>
      </c>
      <c r="D5" s="24" t="s">
        <v>1547</v>
      </c>
      <c r="E5"/>
      <c r="F5"/>
      <c r="G5"/>
      <c r="H5"/>
      <c r="I5"/>
      <c r="J5"/>
    </row>
    <row r="6" spans="1:10" x14ac:dyDescent="0.25">
      <c r="A6" s="35" t="s">
        <v>1559</v>
      </c>
      <c r="B6" s="35" t="s">
        <v>1559</v>
      </c>
      <c r="C6" s="35" t="s">
        <v>1559</v>
      </c>
      <c r="D6" s="35" t="s">
        <v>2324</v>
      </c>
      <c r="E6"/>
      <c r="F6"/>
      <c r="G6"/>
      <c r="H6"/>
      <c r="I6"/>
      <c r="J6"/>
    </row>
    <row r="7" spans="1:10" x14ac:dyDescent="0.25">
      <c r="A7" s="35" t="s">
        <v>2325</v>
      </c>
      <c r="B7" s="35" t="s">
        <v>1559</v>
      </c>
      <c r="C7" s="35" t="s">
        <v>1559</v>
      </c>
      <c r="D7" s="35" t="s">
        <v>2325</v>
      </c>
      <c r="E7"/>
      <c r="F7"/>
      <c r="G7"/>
      <c r="H7"/>
      <c r="I7"/>
      <c r="J7"/>
    </row>
    <row r="8" spans="1:10" x14ac:dyDescent="0.25">
      <c r="A8" s="35" t="s">
        <v>2326</v>
      </c>
      <c r="B8" s="35" t="s">
        <v>1559</v>
      </c>
      <c r="C8" s="35" t="s">
        <v>1559</v>
      </c>
      <c r="D8" s="35" t="s">
        <v>2326</v>
      </c>
      <c r="E8"/>
      <c r="F8"/>
      <c r="G8"/>
      <c r="H8"/>
      <c r="I8"/>
      <c r="J8"/>
    </row>
    <row r="9" spans="1:10" x14ac:dyDescent="0.25">
      <c r="A9" s="35" t="s">
        <v>2327</v>
      </c>
      <c r="B9" s="35" t="s">
        <v>1559</v>
      </c>
      <c r="C9" s="35" t="s">
        <v>1559</v>
      </c>
      <c r="D9" s="35" t="s">
        <v>2327</v>
      </c>
      <c r="E9"/>
      <c r="F9"/>
      <c r="G9"/>
      <c r="H9"/>
      <c r="I9"/>
      <c r="J9"/>
    </row>
    <row r="10" spans="1:10" x14ac:dyDescent="0.25">
      <c r="A10"/>
      <c r="B10" s="35" t="s">
        <v>2328</v>
      </c>
      <c r="C10" s="35" t="s">
        <v>1559</v>
      </c>
      <c r="D10" s="35" t="s">
        <v>2328</v>
      </c>
      <c r="E10"/>
      <c r="F10"/>
      <c r="G10"/>
      <c r="H10"/>
      <c r="I10"/>
      <c r="J10"/>
    </row>
    <row r="11" spans="1:10" x14ac:dyDescent="0.25">
      <c r="A11"/>
      <c r="B11" s="35" t="s">
        <v>2329</v>
      </c>
      <c r="C11" s="35" t="s">
        <v>1559</v>
      </c>
      <c r="D11" s="35" t="s">
        <v>2329</v>
      </c>
      <c r="E11"/>
      <c r="F11"/>
      <c r="G11"/>
      <c r="H11"/>
      <c r="I11"/>
      <c r="J11"/>
    </row>
    <row r="12" spans="1:10" x14ac:dyDescent="0.25">
      <c r="A12"/>
      <c r="B12" s="35" t="s">
        <v>2330</v>
      </c>
      <c r="C12" s="35" t="s">
        <v>1559</v>
      </c>
      <c r="D12" s="35" t="s">
        <v>2330</v>
      </c>
      <c r="E12"/>
      <c r="F12"/>
      <c r="G12"/>
      <c r="H12"/>
      <c r="I12"/>
      <c r="J12"/>
    </row>
    <row r="13" spans="1:10" x14ac:dyDescent="0.25">
      <c r="A13"/>
      <c r="B13" s="35" t="s">
        <v>2331</v>
      </c>
      <c r="C13" s="35" t="s">
        <v>1559</v>
      </c>
      <c r="D13" s="35" t="s">
        <v>2331</v>
      </c>
      <c r="E13"/>
      <c r="F13"/>
      <c r="G13"/>
      <c r="H13"/>
      <c r="I13"/>
      <c r="J13"/>
    </row>
    <row r="14" spans="1:10" x14ac:dyDescent="0.25">
      <c r="A14"/>
      <c r="B14"/>
      <c r="C14"/>
      <c r="D14"/>
      <c r="E14"/>
      <c r="F14"/>
      <c r="G14"/>
      <c r="H14"/>
      <c r="I14"/>
      <c r="J14"/>
    </row>
    <row r="15" spans="1:10" x14ac:dyDescent="0.25">
      <c r="A15"/>
      <c r="B15"/>
      <c r="C15"/>
      <c r="D15"/>
      <c r="E15"/>
      <c r="F15"/>
      <c r="G15"/>
      <c r="H15"/>
      <c r="I15"/>
      <c r="J15"/>
    </row>
    <row r="16" spans="1:10" x14ac:dyDescent="0.25">
      <c r="A16"/>
      <c r="B16"/>
      <c r="C16"/>
      <c r="D16"/>
      <c r="E16"/>
      <c r="F16"/>
      <c r="G16"/>
      <c r="H16"/>
      <c r="I16"/>
      <c r="J16"/>
    </row>
    <row r="17" spans="1:10" x14ac:dyDescent="0.25">
      <c r="A17"/>
      <c r="B17"/>
      <c r="C17"/>
      <c r="D17"/>
      <c r="E17"/>
      <c r="F17"/>
      <c r="G17"/>
      <c r="H17"/>
      <c r="I17"/>
      <c r="J17"/>
    </row>
    <row r="18" spans="1:10" x14ac:dyDescent="0.25">
      <c r="A18"/>
      <c r="B18"/>
      <c r="C18"/>
      <c r="D18"/>
      <c r="E18"/>
      <c r="F18"/>
      <c r="G18"/>
      <c r="H18"/>
      <c r="I18"/>
      <c r="J18"/>
    </row>
    <row r="19" spans="1:10" x14ac:dyDescent="0.25">
      <c r="A19"/>
      <c r="B19"/>
      <c r="C19"/>
      <c r="D19"/>
      <c r="E19"/>
      <c r="F19"/>
      <c r="G19"/>
      <c r="H19"/>
      <c r="I19"/>
      <c r="J19"/>
    </row>
    <row r="20" spans="1:10" x14ac:dyDescent="0.25">
      <c r="A20"/>
      <c r="B20"/>
      <c r="C20"/>
      <c r="D20"/>
      <c r="E20"/>
      <c r="F20"/>
      <c r="G20"/>
      <c r="H20"/>
      <c r="I20"/>
      <c r="J20"/>
    </row>
    <row r="21" spans="1:10" x14ac:dyDescent="0.25">
      <c r="A21"/>
      <c r="B21"/>
      <c r="C21"/>
      <c r="D21"/>
      <c r="E21"/>
      <c r="F21"/>
      <c r="G21"/>
      <c r="H21"/>
      <c r="I21"/>
      <c r="J21"/>
    </row>
    <row r="22" spans="1:10" x14ac:dyDescent="0.25">
      <c r="A22"/>
      <c r="B22"/>
      <c r="C22"/>
      <c r="D22"/>
      <c r="E22"/>
      <c r="F22"/>
      <c r="G22"/>
      <c r="H22"/>
      <c r="I22"/>
      <c r="J22"/>
    </row>
    <row r="23" spans="1:10" x14ac:dyDescent="0.25">
      <c r="A23"/>
      <c r="B23"/>
      <c r="C23"/>
      <c r="D23"/>
      <c r="E23"/>
      <c r="F23"/>
      <c r="G23"/>
      <c r="H23"/>
      <c r="I23"/>
      <c r="J23"/>
    </row>
    <row r="24" spans="1:10" x14ac:dyDescent="0.25">
      <c r="A24"/>
      <c r="B24"/>
      <c r="C24"/>
      <c r="D24"/>
      <c r="E24"/>
      <c r="F24"/>
      <c r="G24"/>
      <c r="H24"/>
      <c r="I24"/>
      <c r="J24"/>
    </row>
    <row r="25" spans="1:10" x14ac:dyDescent="0.25">
      <c r="A25"/>
      <c r="B25"/>
      <c r="C25"/>
      <c r="D25"/>
      <c r="E25"/>
      <c r="F25"/>
      <c r="G25"/>
      <c r="H25"/>
      <c r="I25"/>
      <c r="J25"/>
    </row>
    <row r="26" spans="1:10" x14ac:dyDescent="0.25">
      <c r="A26"/>
      <c r="B26"/>
      <c r="C26"/>
      <c r="D26"/>
      <c r="E26"/>
      <c r="F26"/>
      <c r="G26"/>
      <c r="H26"/>
      <c r="I26"/>
      <c r="J26"/>
    </row>
    <row r="27" spans="1:10" x14ac:dyDescent="0.25">
      <c r="A27"/>
      <c r="B27"/>
      <c r="C27"/>
      <c r="D27"/>
      <c r="E27"/>
      <c r="F27"/>
      <c r="G27"/>
      <c r="H27"/>
      <c r="I27"/>
      <c r="J27"/>
    </row>
    <row r="28" spans="1:10" x14ac:dyDescent="0.25">
      <c r="A28"/>
      <c r="B28"/>
      <c r="C28"/>
      <c r="D28"/>
      <c r="E28"/>
      <c r="F28"/>
      <c r="G28"/>
      <c r="H28"/>
      <c r="I28"/>
      <c r="J28"/>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row r="50" spans="1:10" x14ac:dyDescent="0.25">
      <c r="A50"/>
      <c r="B50"/>
      <c r="C50"/>
      <c r="D50"/>
      <c r="E50"/>
      <c r="F50"/>
      <c r="G50"/>
      <c r="H50"/>
      <c r="I50"/>
      <c r="J50"/>
    </row>
    <row r="51" spans="1:10" x14ac:dyDescent="0.25">
      <c r="A51"/>
      <c r="B51"/>
      <c r="C51"/>
      <c r="D51"/>
      <c r="E51"/>
      <c r="F51"/>
      <c r="G51"/>
      <c r="H51"/>
      <c r="I51"/>
      <c r="J51"/>
    </row>
    <row r="52" spans="1:10" x14ac:dyDescent="0.25">
      <c r="A52"/>
      <c r="B52"/>
      <c r="C52"/>
      <c r="D52"/>
      <c r="E52"/>
      <c r="F52"/>
      <c r="G52"/>
      <c r="H52"/>
      <c r="I52"/>
      <c r="J52"/>
    </row>
    <row r="53" spans="1:10" x14ac:dyDescent="0.25">
      <c r="A53"/>
      <c r="B53"/>
      <c r="C53"/>
      <c r="D53"/>
      <c r="E53"/>
      <c r="F53"/>
      <c r="G53"/>
      <c r="H53"/>
      <c r="I53"/>
      <c r="J53"/>
    </row>
    <row r="54" spans="1:10" x14ac:dyDescent="0.25">
      <c r="A54"/>
      <c r="B54"/>
      <c r="C54"/>
      <c r="D54"/>
      <c r="E54"/>
      <c r="F54"/>
      <c r="G54"/>
      <c r="H54"/>
      <c r="I54"/>
      <c r="J54"/>
    </row>
    <row r="55" spans="1:10" x14ac:dyDescent="0.25">
      <c r="A55"/>
      <c r="B55"/>
      <c r="C55"/>
      <c r="D55"/>
      <c r="E55"/>
      <c r="F55"/>
      <c r="G55"/>
      <c r="H55"/>
      <c r="I55"/>
      <c r="J55"/>
    </row>
    <row r="56" spans="1:10" x14ac:dyDescent="0.25">
      <c r="A56"/>
      <c r="B56"/>
      <c r="C56"/>
      <c r="D56"/>
      <c r="E56"/>
      <c r="F56"/>
      <c r="G56"/>
      <c r="H56"/>
      <c r="I56"/>
      <c r="J56"/>
    </row>
    <row r="57" spans="1:10" x14ac:dyDescent="0.25">
      <c r="A57"/>
      <c r="B57"/>
      <c r="C57"/>
      <c r="D57"/>
      <c r="E57"/>
      <c r="F57"/>
      <c r="G57"/>
      <c r="H57"/>
      <c r="I57"/>
      <c r="J57"/>
    </row>
    <row r="58" spans="1:10" x14ac:dyDescent="0.25">
      <c r="A58"/>
      <c r="B58"/>
      <c r="C58"/>
      <c r="D58"/>
      <c r="E58"/>
      <c r="F58"/>
      <c r="G58"/>
      <c r="H58"/>
      <c r="I58"/>
      <c r="J58"/>
    </row>
    <row r="59" spans="1:10" x14ac:dyDescent="0.25">
      <c r="A59"/>
      <c r="B59"/>
      <c r="C59"/>
      <c r="D59"/>
      <c r="E59"/>
      <c r="F59"/>
      <c r="G59"/>
      <c r="H59"/>
      <c r="I59"/>
      <c r="J59"/>
    </row>
    <row r="60" spans="1:10" x14ac:dyDescent="0.25">
      <c r="A60"/>
      <c r="B60"/>
      <c r="C60"/>
      <c r="D60"/>
      <c r="E60"/>
      <c r="F60"/>
      <c r="G60"/>
      <c r="H60"/>
      <c r="I60"/>
      <c r="J60"/>
    </row>
    <row r="61" spans="1:10" x14ac:dyDescent="0.25">
      <c r="A61"/>
      <c r="B61"/>
      <c r="C61"/>
      <c r="D61"/>
      <c r="E61"/>
      <c r="F61"/>
      <c r="G61"/>
      <c r="H61"/>
      <c r="I61"/>
      <c r="J61"/>
    </row>
    <row r="62" spans="1:10" x14ac:dyDescent="0.25">
      <c r="A62"/>
      <c r="B62"/>
      <c r="C62"/>
      <c r="D62"/>
      <c r="E62"/>
      <c r="F62"/>
      <c r="G62"/>
      <c r="H62"/>
      <c r="I62"/>
      <c r="J62"/>
    </row>
    <row r="63" spans="1:10" x14ac:dyDescent="0.25">
      <c r="A63"/>
      <c r="B63"/>
      <c r="C63"/>
      <c r="D63"/>
      <c r="E63"/>
      <c r="F63"/>
      <c r="G63"/>
      <c r="H63"/>
      <c r="I63"/>
      <c r="J63"/>
    </row>
    <row r="64" spans="1:10" x14ac:dyDescent="0.25">
      <c r="A64"/>
      <c r="B64"/>
      <c r="C64"/>
      <c r="D64"/>
      <c r="E64"/>
      <c r="F64"/>
      <c r="G64"/>
      <c r="H64"/>
      <c r="I64"/>
      <c r="J64"/>
    </row>
    <row r="65" spans="1:10" x14ac:dyDescent="0.25">
      <c r="A65"/>
      <c r="B65"/>
      <c r="C65"/>
      <c r="D65"/>
      <c r="E65"/>
      <c r="F65"/>
      <c r="G65"/>
      <c r="H65"/>
      <c r="I65"/>
      <c r="J65"/>
    </row>
    <row r="66" spans="1:10" x14ac:dyDescent="0.25">
      <c r="A66"/>
      <c r="B66"/>
      <c r="C66"/>
      <c r="D66"/>
      <c r="E66"/>
      <c r="F66"/>
      <c r="G66"/>
      <c r="H66"/>
      <c r="I66"/>
      <c r="J66"/>
    </row>
    <row r="67" spans="1:10" x14ac:dyDescent="0.25">
      <c r="A67"/>
      <c r="B67"/>
      <c r="C67"/>
      <c r="D67"/>
      <c r="E67"/>
      <c r="F67"/>
      <c r="G67"/>
      <c r="H67"/>
      <c r="I67"/>
      <c r="J67"/>
    </row>
    <row r="68" spans="1:10" x14ac:dyDescent="0.25">
      <c r="A68"/>
      <c r="B68"/>
      <c r="C68"/>
      <c r="D68"/>
      <c r="E68"/>
      <c r="F68"/>
      <c r="G68"/>
      <c r="H68"/>
      <c r="I68"/>
      <c r="J68"/>
    </row>
    <row r="69" spans="1:10" x14ac:dyDescent="0.25">
      <c r="A69"/>
      <c r="B69"/>
      <c r="C69"/>
      <c r="D69"/>
      <c r="E69"/>
      <c r="F69"/>
      <c r="G69"/>
      <c r="H69"/>
      <c r="I69"/>
      <c r="J69"/>
    </row>
    <row r="70" spans="1:10" x14ac:dyDescent="0.25">
      <c r="A70"/>
      <c r="B70"/>
      <c r="C70"/>
      <c r="D70"/>
      <c r="E70"/>
      <c r="F70"/>
      <c r="G70"/>
      <c r="H70"/>
      <c r="I70"/>
      <c r="J70"/>
    </row>
    <row r="71" spans="1:10" x14ac:dyDescent="0.25">
      <c r="A71"/>
      <c r="B71"/>
      <c r="C71"/>
      <c r="D71"/>
      <c r="E71"/>
      <c r="F71"/>
      <c r="G71"/>
      <c r="H71"/>
      <c r="I71"/>
      <c r="J71"/>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90113" r:id="rId5" name="ToggleButton1">
          <controlPr defaultSize="0" autoFill="0" autoLine="0" r:id="rId6">
            <anchor moveWithCells="1">
              <from>
                <xdr:col>2</xdr:col>
                <xdr:colOff>19050</xdr:colOff>
                <xdr:row>0</xdr:row>
                <xdr:rowOff>9525</xdr:rowOff>
              </from>
              <to>
                <xdr:col>3</xdr:col>
                <xdr:colOff>828675</xdr:colOff>
                <xdr:row>1</xdr:row>
                <xdr:rowOff>180975</xdr:rowOff>
              </to>
            </anchor>
          </controlPr>
        </control>
      </mc:Choice>
      <mc:Fallback>
        <control shapeId="90113" r:id="rId5" name="ToggleButton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9" tint="0.59999389629810485"/>
  </sheetPr>
  <dimension ref="A1:M640"/>
  <sheetViews>
    <sheetView workbookViewId="0">
      <selection activeCell="B13" sqref="B6:B65"/>
    </sheetView>
  </sheetViews>
  <sheetFormatPr defaultRowHeight="15" x14ac:dyDescent="0.25"/>
  <cols>
    <col min="1" max="2" width="21.42578125" style="35" customWidth="1"/>
    <col min="3" max="4" width="21.42578125" style="35" bestFit="1" customWidth="1"/>
    <col min="5" max="5" width="38.7109375" style="35" customWidth="1"/>
    <col min="6" max="6" width="18.28515625" style="35" customWidth="1"/>
    <col min="7" max="7" width="53.7109375" style="35" customWidth="1"/>
    <col min="8" max="8" width="53.7109375" style="35" bestFit="1" customWidth="1"/>
    <col min="9" max="16384" width="9.140625" style="35"/>
  </cols>
  <sheetData>
    <row r="1" spans="1:13" x14ac:dyDescent="0.25">
      <c r="A1" s="24" t="s">
        <v>14</v>
      </c>
      <c r="B1" s="35" t="s">
        <v>47</v>
      </c>
    </row>
    <row r="2" spans="1:13" x14ac:dyDescent="0.25">
      <c r="A2" s="24" t="s">
        <v>46</v>
      </c>
      <c r="B2" s="35" t="s">
        <v>2332</v>
      </c>
    </row>
    <row r="4" spans="1:13" x14ac:dyDescent="0.25">
      <c r="A4"/>
      <c r="B4"/>
      <c r="C4"/>
      <c r="D4"/>
      <c r="E4"/>
      <c r="F4"/>
      <c r="G4"/>
      <c r="H4"/>
      <c r="I4"/>
      <c r="J4"/>
      <c r="K4"/>
      <c r="L4"/>
      <c r="M4"/>
    </row>
    <row r="5" spans="1:13" x14ac:dyDescent="0.25">
      <c r="A5" s="24" t="s">
        <v>1548</v>
      </c>
      <c r="B5" s="24" t="s">
        <v>1549</v>
      </c>
      <c r="C5" s="24" t="s">
        <v>1550</v>
      </c>
      <c r="D5" s="24" t="s">
        <v>1551</v>
      </c>
      <c r="E5" s="24" t="s">
        <v>1547</v>
      </c>
      <c r="F5" s="24" t="s">
        <v>1555</v>
      </c>
      <c r="G5" s="24" t="s">
        <v>1740</v>
      </c>
      <c r="H5"/>
      <c r="I5"/>
      <c r="J5"/>
      <c r="K5"/>
      <c r="L5"/>
      <c r="M5"/>
    </row>
    <row r="6" spans="1:13" x14ac:dyDescent="0.25">
      <c r="A6" s="35" t="s">
        <v>1751</v>
      </c>
      <c r="B6" s="35" t="s">
        <v>1559</v>
      </c>
      <c r="C6" s="35" t="s">
        <v>1559</v>
      </c>
      <c r="D6" s="35" t="s">
        <v>1559</v>
      </c>
      <c r="E6" s="35" t="s">
        <v>1751</v>
      </c>
      <c r="F6" s="35" t="s">
        <v>1727</v>
      </c>
      <c r="G6" s="35" t="s">
        <v>837</v>
      </c>
      <c r="H6"/>
      <c r="I6"/>
      <c r="J6"/>
      <c r="K6"/>
      <c r="L6"/>
      <c r="M6"/>
    </row>
    <row r="7" spans="1:13" x14ac:dyDescent="0.25">
      <c r="A7"/>
      <c r="B7" s="35" t="s">
        <v>1752</v>
      </c>
      <c r="C7" s="35" t="s">
        <v>1559</v>
      </c>
      <c r="D7" s="35" t="s">
        <v>1559</v>
      </c>
      <c r="E7" s="35" t="s">
        <v>1752</v>
      </c>
      <c r="F7" s="35" t="s">
        <v>1727</v>
      </c>
      <c r="G7" s="35" t="s">
        <v>837</v>
      </c>
      <c r="H7"/>
      <c r="I7"/>
      <c r="J7"/>
      <c r="K7"/>
      <c r="L7"/>
      <c r="M7"/>
    </row>
    <row r="8" spans="1:13" x14ac:dyDescent="0.25">
      <c r="A8"/>
      <c r="B8"/>
      <c r="C8" s="35" t="s">
        <v>1753</v>
      </c>
      <c r="D8" s="35" t="s">
        <v>1559</v>
      </c>
      <c r="E8" s="35" t="s">
        <v>1753</v>
      </c>
      <c r="F8" s="35" t="s">
        <v>1726</v>
      </c>
      <c r="G8" s="35" t="s">
        <v>837</v>
      </c>
      <c r="H8"/>
      <c r="I8"/>
      <c r="J8"/>
      <c r="K8"/>
      <c r="L8"/>
      <c r="M8"/>
    </row>
    <row r="9" spans="1:13" x14ac:dyDescent="0.25">
      <c r="A9"/>
      <c r="B9"/>
      <c r="C9" s="35" t="s">
        <v>1754</v>
      </c>
      <c r="D9" s="35" t="s">
        <v>1559</v>
      </c>
      <c r="E9" s="35" t="s">
        <v>1754</v>
      </c>
      <c r="F9" s="35" t="s">
        <v>1727</v>
      </c>
      <c r="G9" s="35" t="s">
        <v>1741</v>
      </c>
      <c r="H9"/>
      <c r="I9"/>
      <c r="J9"/>
      <c r="K9"/>
      <c r="L9"/>
      <c r="M9"/>
    </row>
    <row r="10" spans="1:13" x14ac:dyDescent="0.25">
      <c r="A10"/>
      <c r="B10"/>
      <c r="C10" s="35" t="s">
        <v>1755</v>
      </c>
      <c r="D10" s="35" t="s">
        <v>1559</v>
      </c>
      <c r="E10" s="35" t="s">
        <v>1755</v>
      </c>
      <c r="F10" s="35" t="s">
        <v>1726</v>
      </c>
      <c r="G10" s="35" t="s">
        <v>1741</v>
      </c>
      <c r="H10"/>
      <c r="I10"/>
      <c r="J10"/>
      <c r="K10"/>
      <c r="L10"/>
      <c r="M10"/>
    </row>
    <row r="11" spans="1:13" x14ac:dyDescent="0.25">
      <c r="A11"/>
      <c r="B11"/>
      <c r="C11" s="35" t="s">
        <v>1756</v>
      </c>
      <c r="D11" s="35" t="s">
        <v>1559</v>
      </c>
      <c r="E11" s="35" t="s">
        <v>1756</v>
      </c>
      <c r="F11" s="35" t="s">
        <v>1726</v>
      </c>
      <c r="G11" s="35" t="s">
        <v>1742</v>
      </c>
      <c r="H11"/>
      <c r="I11"/>
      <c r="J11"/>
      <c r="K11"/>
      <c r="L11"/>
      <c r="M11"/>
    </row>
    <row r="12" spans="1:13" x14ac:dyDescent="0.25">
      <c r="A12"/>
      <c r="B12"/>
      <c r="C12" s="35" t="s">
        <v>1757</v>
      </c>
      <c r="D12" s="35" t="s">
        <v>1559</v>
      </c>
      <c r="E12" s="35" t="s">
        <v>1757</v>
      </c>
      <c r="F12" s="35" t="s">
        <v>1726</v>
      </c>
      <c r="G12" s="35" t="s">
        <v>1742</v>
      </c>
      <c r="H12"/>
      <c r="I12"/>
      <c r="J12"/>
      <c r="K12"/>
      <c r="L12"/>
      <c r="M12"/>
    </row>
    <row r="13" spans="1:13" x14ac:dyDescent="0.25">
      <c r="A13"/>
      <c r="B13"/>
      <c r="C13" s="35" t="s">
        <v>1758</v>
      </c>
      <c r="D13" s="35" t="s">
        <v>1559</v>
      </c>
      <c r="E13" s="35" t="s">
        <v>1758</v>
      </c>
      <c r="F13" s="35" t="s">
        <v>1726</v>
      </c>
      <c r="G13" s="35" t="s">
        <v>1742</v>
      </c>
      <c r="H13"/>
      <c r="I13"/>
      <c r="J13"/>
      <c r="K13"/>
      <c r="L13"/>
      <c r="M13"/>
    </row>
    <row r="14" spans="1:13" x14ac:dyDescent="0.25">
      <c r="A14"/>
      <c r="B14"/>
      <c r="C14" s="35" t="s">
        <v>1759</v>
      </c>
      <c r="D14" s="35" t="s">
        <v>1559</v>
      </c>
      <c r="E14" s="35" t="s">
        <v>1759</v>
      </c>
      <c r="F14" s="35" t="s">
        <v>1726</v>
      </c>
      <c r="G14" s="35" t="s">
        <v>259</v>
      </c>
      <c r="H14"/>
      <c r="I14"/>
      <c r="J14"/>
      <c r="K14"/>
      <c r="L14"/>
      <c r="M14"/>
    </row>
    <row r="15" spans="1:13" x14ac:dyDescent="0.25">
      <c r="A15"/>
      <c r="B15"/>
      <c r="C15" s="35" t="s">
        <v>1760</v>
      </c>
      <c r="D15" s="35" t="s">
        <v>1559</v>
      </c>
      <c r="E15" s="35" t="s">
        <v>1760</v>
      </c>
      <c r="F15" s="35" t="s">
        <v>1726</v>
      </c>
      <c r="G15" s="35" t="s">
        <v>1743</v>
      </c>
      <c r="H15"/>
      <c r="I15"/>
      <c r="J15"/>
      <c r="K15"/>
      <c r="L15"/>
      <c r="M15"/>
    </row>
    <row r="16" spans="1:13" x14ac:dyDescent="0.25">
      <c r="A16"/>
      <c r="B16"/>
      <c r="C16" s="35" t="s">
        <v>1761</v>
      </c>
      <c r="D16" s="35" t="s">
        <v>1559</v>
      </c>
      <c r="E16" s="35" t="s">
        <v>1761</v>
      </c>
      <c r="F16" s="35" t="s">
        <v>1726</v>
      </c>
      <c r="G16" s="35" t="s">
        <v>837</v>
      </c>
      <c r="H16"/>
      <c r="I16"/>
      <c r="J16"/>
      <c r="K16"/>
      <c r="L16"/>
      <c r="M16"/>
    </row>
    <row r="17" spans="1:13" x14ac:dyDescent="0.25">
      <c r="A17"/>
      <c r="B17"/>
      <c r="C17"/>
      <c r="D17" s="35" t="s">
        <v>1762</v>
      </c>
      <c r="E17" s="35" t="s">
        <v>1762</v>
      </c>
      <c r="F17" s="35" t="s">
        <v>1726</v>
      </c>
      <c r="G17" s="35" t="s">
        <v>1728</v>
      </c>
      <c r="H17"/>
      <c r="I17"/>
      <c r="J17"/>
      <c r="K17"/>
      <c r="L17"/>
      <c r="M17"/>
    </row>
    <row r="18" spans="1:13" x14ac:dyDescent="0.25">
      <c r="A18"/>
      <c r="B18"/>
      <c r="C18"/>
      <c r="D18" s="35" t="s">
        <v>1763</v>
      </c>
      <c r="E18" s="35" t="s">
        <v>1763</v>
      </c>
      <c r="F18" s="35" t="s">
        <v>1726</v>
      </c>
      <c r="G18" s="35" t="s">
        <v>1728</v>
      </c>
      <c r="H18"/>
      <c r="I18"/>
      <c r="J18"/>
      <c r="K18"/>
      <c r="L18"/>
      <c r="M18"/>
    </row>
    <row r="19" spans="1:13" x14ac:dyDescent="0.25">
      <c r="A19"/>
      <c r="B19"/>
      <c r="C19"/>
      <c r="D19" s="35" t="s">
        <v>1764</v>
      </c>
      <c r="E19" s="35" t="s">
        <v>1764</v>
      </c>
      <c r="F19" s="35" t="s">
        <v>1726</v>
      </c>
      <c r="G19" s="35" t="s">
        <v>1728</v>
      </c>
      <c r="H19"/>
      <c r="I19"/>
      <c r="J19"/>
      <c r="K19"/>
      <c r="L19"/>
      <c r="M19"/>
    </row>
    <row r="20" spans="1:13" x14ac:dyDescent="0.25">
      <c r="A20"/>
      <c r="B20"/>
      <c r="C20" s="35" t="s">
        <v>1765</v>
      </c>
      <c r="D20" s="35" t="s">
        <v>1559</v>
      </c>
      <c r="E20" s="35" t="s">
        <v>1765</v>
      </c>
      <c r="F20" s="35" t="s">
        <v>1726</v>
      </c>
      <c r="G20" s="35" t="s">
        <v>837</v>
      </c>
      <c r="H20"/>
      <c r="I20"/>
      <c r="J20"/>
      <c r="K20"/>
      <c r="L20"/>
      <c r="M20"/>
    </row>
    <row r="21" spans="1:13" x14ac:dyDescent="0.25">
      <c r="A21"/>
      <c r="B21"/>
      <c r="C21"/>
      <c r="D21" s="35" t="s">
        <v>1766</v>
      </c>
      <c r="E21" s="35" t="s">
        <v>1766</v>
      </c>
      <c r="F21" s="35" t="s">
        <v>1726</v>
      </c>
      <c r="G21" s="35" t="s">
        <v>1728</v>
      </c>
      <c r="H21"/>
      <c r="I21"/>
      <c r="J21"/>
      <c r="K21"/>
      <c r="L21"/>
      <c r="M21"/>
    </row>
    <row r="22" spans="1:13" x14ac:dyDescent="0.25">
      <c r="A22"/>
      <c r="B22"/>
      <c r="C22"/>
      <c r="D22" s="35" t="s">
        <v>1767</v>
      </c>
      <c r="E22" s="35" t="s">
        <v>1767</v>
      </c>
      <c r="F22" s="35" t="s">
        <v>1726</v>
      </c>
      <c r="G22" s="35" t="s">
        <v>1728</v>
      </c>
      <c r="H22"/>
      <c r="I22"/>
      <c r="J22"/>
      <c r="K22"/>
      <c r="L22"/>
      <c r="M22"/>
    </row>
    <row r="23" spans="1:13" x14ac:dyDescent="0.25">
      <c r="A23"/>
      <c r="B23"/>
      <c r="C23"/>
      <c r="D23" s="35" t="s">
        <v>1768</v>
      </c>
      <c r="E23" s="35" t="s">
        <v>1768</v>
      </c>
      <c r="F23" s="35" t="s">
        <v>1726</v>
      </c>
      <c r="G23" s="35" t="s">
        <v>1728</v>
      </c>
      <c r="H23"/>
      <c r="I23"/>
      <c r="J23"/>
      <c r="K23"/>
      <c r="L23"/>
      <c r="M23"/>
    </row>
    <row r="24" spans="1:13" x14ac:dyDescent="0.25">
      <c r="A24"/>
      <c r="B24"/>
      <c r="C24"/>
      <c r="D24" s="35" t="s">
        <v>1769</v>
      </c>
      <c r="E24" s="35" t="s">
        <v>1769</v>
      </c>
      <c r="F24" s="35" t="s">
        <v>1726</v>
      </c>
      <c r="G24" s="35" t="s">
        <v>1728</v>
      </c>
      <c r="H24"/>
      <c r="I24"/>
      <c r="J24"/>
      <c r="K24"/>
      <c r="L24"/>
      <c r="M24"/>
    </row>
    <row r="25" spans="1:13" x14ac:dyDescent="0.25">
      <c r="A25"/>
      <c r="B25"/>
      <c r="C25"/>
      <c r="D25" s="35" t="s">
        <v>1770</v>
      </c>
      <c r="E25" s="35" t="s">
        <v>1770</v>
      </c>
      <c r="F25" s="35" t="s">
        <v>1726</v>
      </c>
      <c r="G25" s="35" t="s">
        <v>1728</v>
      </c>
      <c r="H25"/>
      <c r="I25"/>
      <c r="J25"/>
      <c r="K25"/>
      <c r="L25"/>
      <c r="M25"/>
    </row>
    <row r="26" spans="1:13" x14ac:dyDescent="0.25">
      <c r="A26"/>
      <c r="B26"/>
      <c r="C26"/>
      <c r="D26" s="35" t="s">
        <v>1771</v>
      </c>
      <c r="E26" s="35" t="s">
        <v>1771</v>
      </c>
      <c r="F26" s="35" t="s">
        <v>1726</v>
      </c>
      <c r="G26" s="35" t="s">
        <v>1728</v>
      </c>
      <c r="H26"/>
      <c r="I26"/>
      <c r="J26"/>
      <c r="K26"/>
      <c r="L26"/>
      <c r="M26"/>
    </row>
    <row r="27" spans="1:13" x14ac:dyDescent="0.25">
      <c r="A27"/>
      <c r="B27"/>
      <c r="C27" s="35" t="s">
        <v>1772</v>
      </c>
      <c r="D27" s="35" t="s">
        <v>1559</v>
      </c>
      <c r="E27" s="35" t="s">
        <v>1772</v>
      </c>
      <c r="F27" s="35" t="s">
        <v>1726</v>
      </c>
      <c r="G27" s="35" t="s">
        <v>837</v>
      </c>
      <c r="H27"/>
      <c r="I27"/>
      <c r="J27"/>
      <c r="K27"/>
      <c r="L27"/>
      <c r="M27"/>
    </row>
    <row r="28" spans="1:13" x14ac:dyDescent="0.25">
      <c r="A28"/>
      <c r="B28"/>
      <c r="C28" s="35" t="s">
        <v>1773</v>
      </c>
      <c r="D28" s="35" t="s">
        <v>1559</v>
      </c>
      <c r="E28" s="35" t="s">
        <v>1773</v>
      </c>
      <c r="F28" s="35" t="s">
        <v>1726</v>
      </c>
      <c r="G28" s="35" t="s">
        <v>837</v>
      </c>
      <c r="H28"/>
      <c r="I28"/>
      <c r="J28"/>
      <c r="K28"/>
      <c r="L28"/>
      <c r="M28"/>
    </row>
    <row r="29" spans="1:13" x14ac:dyDescent="0.25">
      <c r="A29"/>
      <c r="B29"/>
      <c r="C29"/>
      <c r="D29" s="35" t="s">
        <v>1774</v>
      </c>
      <c r="E29" s="35" t="s">
        <v>1774</v>
      </c>
      <c r="F29" s="35" t="s">
        <v>1726</v>
      </c>
      <c r="G29" s="35" t="s">
        <v>1728</v>
      </c>
      <c r="H29"/>
      <c r="I29"/>
      <c r="J29"/>
      <c r="K29"/>
      <c r="L29"/>
      <c r="M29"/>
    </row>
    <row r="30" spans="1:13" x14ac:dyDescent="0.25">
      <c r="A30"/>
      <c r="B30"/>
      <c r="C30"/>
      <c r="D30" s="35" t="s">
        <v>1775</v>
      </c>
      <c r="E30" s="35" t="s">
        <v>1775</v>
      </c>
      <c r="F30" s="35" t="s">
        <v>1726</v>
      </c>
      <c r="G30" s="35" t="s">
        <v>1728</v>
      </c>
      <c r="H30"/>
      <c r="I30"/>
      <c r="J30"/>
      <c r="K30"/>
      <c r="L30"/>
      <c r="M30"/>
    </row>
    <row r="31" spans="1:13" x14ac:dyDescent="0.25">
      <c r="A31"/>
      <c r="B31"/>
      <c r="C31"/>
      <c r="D31" s="35" t="s">
        <v>1776</v>
      </c>
      <c r="E31" s="35" t="s">
        <v>1776</v>
      </c>
      <c r="F31" s="35" t="s">
        <v>1726</v>
      </c>
      <c r="G31" s="35" t="s">
        <v>1728</v>
      </c>
      <c r="H31"/>
      <c r="I31"/>
      <c r="J31"/>
      <c r="K31"/>
      <c r="L31"/>
      <c r="M31"/>
    </row>
    <row r="32" spans="1:13" x14ac:dyDescent="0.25">
      <c r="A32"/>
      <c r="B32"/>
      <c r="C32"/>
      <c r="D32" s="35" t="s">
        <v>1777</v>
      </c>
      <c r="E32" s="35" t="s">
        <v>1777</v>
      </c>
      <c r="F32" s="35" t="s">
        <v>1726</v>
      </c>
      <c r="G32" s="35" t="s">
        <v>1728</v>
      </c>
      <c r="H32"/>
      <c r="I32"/>
      <c r="J32"/>
      <c r="K32"/>
      <c r="L32"/>
      <c r="M32"/>
    </row>
    <row r="33" spans="1:13" x14ac:dyDescent="0.25">
      <c r="A33"/>
      <c r="B33"/>
      <c r="C33"/>
      <c r="D33" s="35" t="s">
        <v>1778</v>
      </c>
      <c r="E33" s="35" t="s">
        <v>1778</v>
      </c>
      <c r="F33" s="35" t="s">
        <v>1726</v>
      </c>
      <c r="G33" s="35" t="s">
        <v>1728</v>
      </c>
      <c r="H33"/>
      <c r="I33"/>
      <c r="J33"/>
      <c r="K33"/>
      <c r="L33"/>
      <c r="M33"/>
    </row>
    <row r="34" spans="1:13" x14ac:dyDescent="0.25">
      <c r="A34"/>
      <c r="B34"/>
      <c r="C34" s="35" t="s">
        <v>1779</v>
      </c>
      <c r="D34" s="35" t="s">
        <v>1559</v>
      </c>
      <c r="E34" s="35" t="s">
        <v>1779</v>
      </c>
      <c r="F34" s="35" t="s">
        <v>1727</v>
      </c>
      <c r="G34" s="35" t="s">
        <v>1742</v>
      </c>
      <c r="H34"/>
      <c r="I34"/>
      <c r="J34"/>
      <c r="K34"/>
      <c r="L34"/>
      <c r="M34"/>
    </row>
    <row r="35" spans="1:13" x14ac:dyDescent="0.25">
      <c r="A35"/>
      <c r="B35"/>
      <c r="C35" s="35" t="s">
        <v>1780</v>
      </c>
      <c r="D35" s="35" t="s">
        <v>1559</v>
      </c>
      <c r="E35" s="35" t="s">
        <v>1780</v>
      </c>
      <c r="F35" s="35" t="s">
        <v>1726</v>
      </c>
      <c r="G35" s="35" t="s">
        <v>1742</v>
      </c>
      <c r="H35"/>
      <c r="I35"/>
      <c r="J35"/>
      <c r="K35"/>
      <c r="L35"/>
      <c r="M35"/>
    </row>
    <row r="36" spans="1:13" x14ac:dyDescent="0.25">
      <c r="A36"/>
      <c r="B36"/>
      <c r="C36" s="35" t="s">
        <v>1781</v>
      </c>
      <c r="D36" s="35" t="s">
        <v>1559</v>
      </c>
      <c r="E36" s="35" t="s">
        <v>1781</v>
      </c>
      <c r="F36" s="35" t="s">
        <v>1726</v>
      </c>
      <c r="G36" s="35" t="s">
        <v>1745</v>
      </c>
      <c r="H36"/>
      <c r="I36"/>
      <c r="J36"/>
      <c r="K36"/>
      <c r="L36"/>
      <c r="M36"/>
    </row>
    <row r="37" spans="1:13" x14ac:dyDescent="0.25">
      <c r="A37"/>
      <c r="B37"/>
      <c r="C37" s="35" t="s">
        <v>1782</v>
      </c>
      <c r="D37" s="35" t="s">
        <v>1559</v>
      </c>
      <c r="E37" s="35" t="s">
        <v>1782</v>
      </c>
      <c r="F37" s="35" t="s">
        <v>1726</v>
      </c>
      <c r="G37" s="35" t="s">
        <v>1742</v>
      </c>
      <c r="H37"/>
      <c r="I37"/>
      <c r="J37"/>
      <c r="K37"/>
      <c r="L37"/>
      <c r="M37"/>
    </row>
    <row r="38" spans="1:13" x14ac:dyDescent="0.25">
      <c r="A38"/>
      <c r="B38" s="35" t="s">
        <v>1783</v>
      </c>
      <c r="C38" s="35" t="s">
        <v>1559</v>
      </c>
      <c r="D38" s="35" t="s">
        <v>1559</v>
      </c>
      <c r="E38" s="35" t="s">
        <v>1783</v>
      </c>
      <c r="F38" s="35" t="s">
        <v>1727</v>
      </c>
      <c r="G38" s="35" t="s">
        <v>837</v>
      </c>
      <c r="H38"/>
      <c r="I38"/>
      <c r="J38"/>
      <c r="K38"/>
      <c r="L38"/>
      <c r="M38"/>
    </row>
    <row r="39" spans="1:13" x14ac:dyDescent="0.25">
      <c r="A39"/>
      <c r="B39"/>
      <c r="C39" s="35" t="s">
        <v>1784</v>
      </c>
      <c r="D39" s="35" t="s">
        <v>1559</v>
      </c>
      <c r="E39" s="35" t="s">
        <v>1784</v>
      </c>
      <c r="F39" s="35" t="s">
        <v>1727</v>
      </c>
      <c r="G39" s="35" t="s">
        <v>837</v>
      </c>
      <c r="H39"/>
      <c r="I39"/>
      <c r="J39"/>
      <c r="K39"/>
      <c r="L39"/>
      <c r="M39"/>
    </row>
    <row r="40" spans="1:13" x14ac:dyDescent="0.25">
      <c r="A40"/>
      <c r="B40"/>
      <c r="C40"/>
      <c r="D40" s="35" t="s">
        <v>1785</v>
      </c>
      <c r="E40" s="35" t="s">
        <v>1785</v>
      </c>
      <c r="F40" s="35" t="s">
        <v>1726</v>
      </c>
      <c r="G40" s="35" t="s">
        <v>1728</v>
      </c>
      <c r="H40"/>
      <c r="I40"/>
      <c r="J40"/>
      <c r="K40"/>
      <c r="L40"/>
      <c r="M40"/>
    </row>
    <row r="41" spans="1:13" x14ac:dyDescent="0.25">
      <c r="A41"/>
      <c r="B41"/>
      <c r="C41"/>
      <c r="D41" s="35" t="s">
        <v>1786</v>
      </c>
      <c r="E41" s="35" t="s">
        <v>1786</v>
      </c>
      <c r="F41" s="35" t="s">
        <v>1726</v>
      </c>
      <c r="G41" s="35" t="s">
        <v>1728</v>
      </c>
      <c r="H41"/>
      <c r="I41"/>
      <c r="J41"/>
      <c r="K41"/>
      <c r="L41"/>
      <c r="M41"/>
    </row>
    <row r="42" spans="1:13" x14ac:dyDescent="0.25">
      <c r="A42"/>
      <c r="B42"/>
      <c r="C42"/>
      <c r="D42" s="35" t="s">
        <v>1787</v>
      </c>
      <c r="E42" s="35" t="s">
        <v>1787</v>
      </c>
      <c r="F42" s="35" t="s">
        <v>1726</v>
      </c>
      <c r="G42" s="35" t="s">
        <v>1728</v>
      </c>
      <c r="H42"/>
      <c r="I42"/>
      <c r="J42"/>
      <c r="K42"/>
      <c r="L42"/>
      <c r="M42"/>
    </row>
    <row r="43" spans="1:13" x14ac:dyDescent="0.25">
      <c r="A43"/>
      <c r="B43"/>
      <c r="C43"/>
      <c r="D43" s="35" t="s">
        <v>1788</v>
      </c>
      <c r="E43" s="35" t="s">
        <v>1788</v>
      </c>
      <c r="F43" s="35" t="s">
        <v>1726</v>
      </c>
      <c r="G43" s="35" t="s">
        <v>1728</v>
      </c>
      <c r="H43"/>
      <c r="I43"/>
      <c r="J43"/>
      <c r="K43"/>
      <c r="L43"/>
      <c r="M43"/>
    </row>
    <row r="44" spans="1:13" x14ac:dyDescent="0.25">
      <c r="A44"/>
      <c r="B44"/>
      <c r="C44"/>
      <c r="D44" s="35" t="s">
        <v>1789</v>
      </c>
      <c r="E44" s="35" t="s">
        <v>1789</v>
      </c>
      <c r="F44" s="35" t="s">
        <v>1726</v>
      </c>
      <c r="G44" s="35" t="s">
        <v>1728</v>
      </c>
      <c r="H44"/>
      <c r="I44"/>
      <c r="J44"/>
      <c r="K44"/>
      <c r="L44"/>
      <c r="M44"/>
    </row>
    <row r="45" spans="1:13" x14ac:dyDescent="0.25">
      <c r="A45"/>
      <c r="B45"/>
      <c r="C45"/>
      <c r="D45" s="35" t="s">
        <v>1790</v>
      </c>
      <c r="E45" s="35" t="s">
        <v>1790</v>
      </c>
      <c r="F45" s="35" t="s">
        <v>1726</v>
      </c>
      <c r="G45" s="35" t="s">
        <v>1728</v>
      </c>
      <c r="H45"/>
      <c r="I45"/>
      <c r="J45"/>
      <c r="K45"/>
      <c r="L45"/>
      <c r="M45"/>
    </row>
    <row r="46" spans="1:13" x14ac:dyDescent="0.25">
      <c r="A46"/>
      <c r="B46"/>
      <c r="C46"/>
      <c r="D46" s="35" t="s">
        <v>1791</v>
      </c>
      <c r="E46" s="35" t="s">
        <v>1791</v>
      </c>
      <c r="F46" s="35" t="s">
        <v>1726</v>
      </c>
      <c r="G46" s="35" t="s">
        <v>1728</v>
      </c>
      <c r="H46"/>
      <c r="I46"/>
      <c r="J46"/>
      <c r="K46"/>
      <c r="L46"/>
      <c r="M46"/>
    </row>
    <row r="47" spans="1:13" x14ac:dyDescent="0.25">
      <c r="A47"/>
      <c r="B47"/>
      <c r="C47" s="35" t="s">
        <v>1792</v>
      </c>
      <c r="D47" s="35" t="s">
        <v>1559</v>
      </c>
      <c r="E47" s="35" t="s">
        <v>1792</v>
      </c>
      <c r="F47" s="35" t="s">
        <v>1727</v>
      </c>
      <c r="G47" s="35" t="s">
        <v>837</v>
      </c>
      <c r="H47"/>
      <c r="I47"/>
      <c r="J47"/>
      <c r="K47"/>
      <c r="L47"/>
      <c r="M47"/>
    </row>
    <row r="48" spans="1:13" x14ac:dyDescent="0.25">
      <c r="A48"/>
      <c r="B48"/>
      <c r="C48"/>
      <c r="D48" s="35" t="s">
        <v>1793</v>
      </c>
      <c r="E48" s="35" t="s">
        <v>1793</v>
      </c>
      <c r="F48" s="35" t="s">
        <v>1726</v>
      </c>
      <c r="G48" s="35" t="s">
        <v>1728</v>
      </c>
      <c r="H48"/>
      <c r="I48"/>
      <c r="J48"/>
      <c r="K48"/>
      <c r="L48"/>
      <c r="M48"/>
    </row>
    <row r="49" spans="1:13" x14ac:dyDescent="0.25">
      <c r="A49"/>
      <c r="B49"/>
      <c r="C49"/>
      <c r="D49" s="35" t="s">
        <v>1794</v>
      </c>
      <c r="E49" s="35" t="s">
        <v>1794</v>
      </c>
      <c r="F49" s="35" t="s">
        <v>1726</v>
      </c>
      <c r="G49" s="35" t="s">
        <v>1728</v>
      </c>
      <c r="H49"/>
      <c r="I49"/>
      <c r="J49"/>
      <c r="K49"/>
      <c r="L49"/>
      <c r="M49"/>
    </row>
    <row r="50" spans="1:13" x14ac:dyDescent="0.25">
      <c r="A50"/>
      <c r="B50"/>
      <c r="C50"/>
      <c r="D50" s="35" t="s">
        <v>1795</v>
      </c>
      <c r="E50" s="35" t="s">
        <v>1795</v>
      </c>
      <c r="F50" s="35" t="s">
        <v>1726</v>
      </c>
      <c r="G50" s="35" t="s">
        <v>1728</v>
      </c>
      <c r="H50"/>
      <c r="I50"/>
      <c r="J50"/>
      <c r="K50"/>
      <c r="L50"/>
      <c r="M50"/>
    </row>
    <row r="51" spans="1:13" x14ac:dyDescent="0.25">
      <c r="A51"/>
      <c r="B51"/>
      <c r="C51"/>
      <c r="D51" s="35" t="s">
        <v>1796</v>
      </c>
      <c r="E51" s="35" t="s">
        <v>1796</v>
      </c>
      <c r="F51" s="35" t="s">
        <v>1726</v>
      </c>
      <c r="G51" s="35" t="s">
        <v>1728</v>
      </c>
      <c r="H51"/>
      <c r="I51"/>
      <c r="J51"/>
      <c r="K51"/>
      <c r="L51"/>
      <c r="M51"/>
    </row>
    <row r="52" spans="1:13" x14ac:dyDescent="0.25">
      <c r="A52"/>
      <c r="B52"/>
      <c r="C52"/>
      <c r="D52" s="35" t="s">
        <v>1797</v>
      </c>
      <c r="E52" s="35" t="s">
        <v>1797</v>
      </c>
      <c r="F52" s="35" t="s">
        <v>1726</v>
      </c>
      <c r="G52" s="35" t="s">
        <v>1728</v>
      </c>
      <c r="H52"/>
      <c r="I52"/>
      <c r="J52"/>
      <c r="K52"/>
      <c r="L52"/>
      <c r="M52"/>
    </row>
    <row r="53" spans="1:13" x14ac:dyDescent="0.25">
      <c r="A53"/>
      <c r="B53"/>
      <c r="C53"/>
      <c r="D53" s="35" t="s">
        <v>1798</v>
      </c>
      <c r="E53" s="35" t="s">
        <v>1798</v>
      </c>
      <c r="F53" s="35" t="s">
        <v>1726</v>
      </c>
      <c r="G53" s="35" t="s">
        <v>1728</v>
      </c>
      <c r="H53"/>
      <c r="I53"/>
      <c r="J53"/>
      <c r="K53"/>
      <c r="L53"/>
      <c r="M53"/>
    </row>
    <row r="54" spans="1:13" x14ac:dyDescent="0.25">
      <c r="A54"/>
      <c r="B54"/>
      <c r="C54"/>
      <c r="D54" s="35" t="s">
        <v>1799</v>
      </c>
      <c r="E54" s="35" t="s">
        <v>1799</v>
      </c>
      <c r="F54" s="35" t="s">
        <v>1726</v>
      </c>
      <c r="G54" s="35" t="s">
        <v>1728</v>
      </c>
      <c r="H54"/>
      <c r="I54"/>
      <c r="J54"/>
      <c r="K54"/>
      <c r="L54"/>
      <c r="M54"/>
    </row>
    <row r="55" spans="1:13" x14ac:dyDescent="0.25">
      <c r="A55"/>
      <c r="B55"/>
      <c r="C55"/>
      <c r="D55" s="35" t="s">
        <v>1800</v>
      </c>
      <c r="E55" s="35" t="s">
        <v>1800</v>
      </c>
      <c r="F55" s="35" t="s">
        <v>1726</v>
      </c>
      <c r="G55" s="35" t="s">
        <v>1728</v>
      </c>
      <c r="H55"/>
      <c r="I55"/>
      <c r="J55"/>
      <c r="K55"/>
      <c r="L55"/>
      <c r="M55"/>
    </row>
    <row r="56" spans="1:13" x14ac:dyDescent="0.25">
      <c r="A56"/>
      <c r="B56"/>
      <c r="C56" s="35" t="s">
        <v>1801</v>
      </c>
      <c r="D56" s="35" t="s">
        <v>1559</v>
      </c>
      <c r="E56" s="35" t="s">
        <v>1801</v>
      </c>
      <c r="F56" s="35" t="s">
        <v>1726</v>
      </c>
      <c r="G56" s="35" t="s">
        <v>1742</v>
      </c>
      <c r="H56"/>
      <c r="I56"/>
      <c r="J56"/>
      <c r="K56"/>
      <c r="L56"/>
      <c r="M56"/>
    </row>
    <row r="57" spans="1:13" x14ac:dyDescent="0.25">
      <c r="A57"/>
      <c r="B57"/>
      <c r="C57" s="35" t="s">
        <v>1802</v>
      </c>
      <c r="D57" s="35" t="s">
        <v>1559</v>
      </c>
      <c r="E57" s="35" t="s">
        <v>1802</v>
      </c>
      <c r="F57" s="35" t="s">
        <v>1726</v>
      </c>
      <c r="G57" s="35" t="s">
        <v>134</v>
      </c>
      <c r="H57"/>
      <c r="I57"/>
      <c r="J57"/>
      <c r="K57"/>
      <c r="L57"/>
      <c r="M57"/>
    </row>
    <row r="58" spans="1:13" x14ac:dyDescent="0.25">
      <c r="A58"/>
      <c r="B58"/>
      <c r="C58" s="35" t="s">
        <v>1803</v>
      </c>
      <c r="D58" s="35" t="s">
        <v>1559</v>
      </c>
      <c r="E58" s="35" t="s">
        <v>1803</v>
      </c>
      <c r="F58" s="35" t="s">
        <v>1726</v>
      </c>
      <c r="G58" s="35" t="s">
        <v>1742</v>
      </c>
      <c r="H58"/>
      <c r="I58"/>
      <c r="J58"/>
      <c r="K58"/>
      <c r="L58"/>
      <c r="M58"/>
    </row>
    <row r="59" spans="1:13" x14ac:dyDescent="0.25">
      <c r="A59"/>
      <c r="B59"/>
      <c r="C59" s="35" t="s">
        <v>1804</v>
      </c>
      <c r="D59" s="35" t="s">
        <v>1559</v>
      </c>
      <c r="E59" s="35" t="s">
        <v>1804</v>
      </c>
      <c r="F59" s="35" t="s">
        <v>1726</v>
      </c>
      <c r="G59" s="35" t="s">
        <v>1742</v>
      </c>
      <c r="H59"/>
      <c r="I59"/>
      <c r="J59"/>
      <c r="K59"/>
      <c r="L59"/>
      <c r="M59"/>
    </row>
    <row r="60" spans="1:13" x14ac:dyDescent="0.25">
      <c r="A60"/>
      <c r="B60"/>
      <c r="C60" s="35" t="s">
        <v>1805</v>
      </c>
      <c r="D60" s="35" t="s">
        <v>1559</v>
      </c>
      <c r="E60" s="35" t="s">
        <v>1805</v>
      </c>
      <c r="F60" s="35" t="s">
        <v>1726</v>
      </c>
      <c r="G60" s="35" t="s">
        <v>1742</v>
      </c>
      <c r="H60"/>
      <c r="I60"/>
      <c r="J60"/>
      <c r="K60"/>
      <c r="L60"/>
      <c r="M60"/>
    </row>
    <row r="61" spans="1:13" x14ac:dyDescent="0.25">
      <c r="A61"/>
      <c r="B61" s="35" t="s">
        <v>1806</v>
      </c>
      <c r="C61" s="35" t="s">
        <v>1559</v>
      </c>
      <c r="D61" s="35" t="s">
        <v>1559</v>
      </c>
      <c r="E61" s="35" t="s">
        <v>1806</v>
      </c>
      <c r="F61" s="35" t="s">
        <v>1727</v>
      </c>
      <c r="G61" s="35" t="s">
        <v>837</v>
      </c>
      <c r="H61"/>
      <c r="I61"/>
      <c r="J61"/>
      <c r="K61"/>
      <c r="L61"/>
      <c r="M61"/>
    </row>
    <row r="62" spans="1:13" x14ac:dyDescent="0.25">
      <c r="A62"/>
      <c r="B62"/>
      <c r="C62" s="35" t="s">
        <v>1807</v>
      </c>
      <c r="D62" s="35" t="s">
        <v>1559</v>
      </c>
      <c r="E62" s="35" t="s">
        <v>1807</v>
      </c>
      <c r="F62" s="35" t="s">
        <v>1727</v>
      </c>
      <c r="G62" s="35" t="s">
        <v>1742</v>
      </c>
      <c r="H62"/>
      <c r="I62"/>
      <c r="J62"/>
      <c r="K62"/>
      <c r="L62"/>
      <c r="M62"/>
    </row>
    <row r="63" spans="1:13" x14ac:dyDescent="0.25">
      <c r="A63"/>
      <c r="B63"/>
      <c r="C63" s="35" t="s">
        <v>1808</v>
      </c>
      <c r="D63" s="35" t="s">
        <v>1559</v>
      </c>
      <c r="E63" s="35" t="s">
        <v>1808</v>
      </c>
      <c r="F63" s="35" t="s">
        <v>1726</v>
      </c>
      <c r="G63" s="35" t="s">
        <v>1742</v>
      </c>
      <c r="H63"/>
      <c r="I63"/>
      <c r="J63"/>
      <c r="K63"/>
      <c r="L63"/>
      <c r="M63"/>
    </row>
    <row r="64" spans="1:13" x14ac:dyDescent="0.25">
      <c r="A64"/>
      <c r="B64"/>
      <c r="C64" s="35" t="s">
        <v>1809</v>
      </c>
      <c r="D64" s="35" t="s">
        <v>1559</v>
      </c>
      <c r="E64" s="35" t="s">
        <v>1809</v>
      </c>
      <c r="F64" s="35" t="s">
        <v>1727</v>
      </c>
      <c r="G64" s="35" t="s">
        <v>1742</v>
      </c>
      <c r="H64"/>
      <c r="I64"/>
      <c r="J64"/>
      <c r="K64"/>
      <c r="L64"/>
      <c r="M64"/>
    </row>
    <row r="65" spans="1:13" x14ac:dyDescent="0.25">
      <c r="A65"/>
      <c r="B65"/>
      <c r="C65" s="35" t="s">
        <v>1810</v>
      </c>
      <c r="D65" s="35" t="s">
        <v>1559</v>
      </c>
      <c r="E65" s="35" t="s">
        <v>1810</v>
      </c>
      <c r="F65" s="35" t="s">
        <v>1727</v>
      </c>
      <c r="G65" s="35" t="s">
        <v>134</v>
      </c>
      <c r="H65"/>
      <c r="I65"/>
      <c r="J65"/>
      <c r="K65"/>
      <c r="L65"/>
      <c r="M65"/>
    </row>
    <row r="66" spans="1:13" x14ac:dyDescent="0.25">
      <c r="A66" s="35" t="s">
        <v>1811</v>
      </c>
      <c r="B66" s="35" t="s">
        <v>1559</v>
      </c>
      <c r="C66" s="35" t="s">
        <v>1559</v>
      </c>
      <c r="D66" s="35" t="s">
        <v>1559</v>
      </c>
      <c r="E66" s="35" t="s">
        <v>1811</v>
      </c>
      <c r="F66" s="35" t="s">
        <v>1727</v>
      </c>
      <c r="G66" s="35" t="s">
        <v>837</v>
      </c>
      <c r="H66"/>
      <c r="I66"/>
      <c r="J66"/>
      <c r="K66"/>
      <c r="L66"/>
      <c r="M66"/>
    </row>
    <row r="67" spans="1:13" x14ac:dyDescent="0.25">
      <c r="A67"/>
      <c r="B67" s="35" t="s">
        <v>1812</v>
      </c>
      <c r="C67" s="35" t="s">
        <v>1559</v>
      </c>
      <c r="D67" s="35" t="s">
        <v>1559</v>
      </c>
      <c r="E67" s="35" t="s">
        <v>1812</v>
      </c>
      <c r="F67" s="35" t="s">
        <v>1727</v>
      </c>
      <c r="G67" s="35" t="s">
        <v>837</v>
      </c>
      <c r="H67"/>
      <c r="I67"/>
      <c r="J67"/>
      <c r="K67"/>
      <c r="L67"/>
      <c r="M67"/>
    </row>
    <row r="68" spans="1:13" x14ac:dyDescent="0.25">
      <c r="A68"/>
      <c r="B68"/>
      <c r="C68" s="35" t="s">
        <v>1813</v>
      </c>
      <c r="D68" s="35" t="s">
        <v>1559</v>
      </c>
      <c r="E68" s="35" t="s">
        <v>1813</v>
      </c>
      <c r="F68" s="35" t="s">
        <v>1726</v>
      </c>
      <c r="G68" s="35" t="s">
        <v>1749</v>
      </c>
      <c r="H68"/>
      <c r="I68"/>
      <c r="J68"/>
      <c r="K68"/>
      <c r="L68"/>
      <c r="M68"/>
    </row>
    <row r="69" spans="1:13" x14ac:dyDescent="0.25">
      <c r="A69"/>
      <c r="B69"/>
      <c r="C69" s="35" t="s">
        <v>1814</v>
      </c>
      <c r="D69" s="35" t="s">
        <v>1559</v>
      </c>
      <c r="E69" s="35" t="s">
        <v>1814</v>
      </c>
      <c r="F69" s="35" t="s">
        <v>1726</v>
      </c>
      <c r="G69" s="35" t="s">
        <v>1749</v>
      </c>
      <c r="H69"/>
      <c r="I69"/>
      <c r="J69"/>
      <c r="K69"/>
      <c r="L69"/>
      <c r="M69"/>
    </row>
    <row r="70" spans="1:13" x14ac:dyDescent="0.25">
      <c r="A70"/>
      <c r="B70"/>
      <c r="C70"/>
      <c r="D70" s="35" t="s">
        <v>2333</v>
      </c>
      <c r="E70" s="35" t="s">
        <v>2333</v>
      </c>
      <c r="F70" s="35" t="s">
        <v>1726</v>
      </c>
      <c r="G70" s="35" t="s">
        <v>1728</v>
      </c>
      <c r="H70"/>
      <c r="I70"/>
      <c r="J70"/>
      <c r="K70"/>
      <c r="L70"/>
      <c r="M70"/>
    </row>
    <row r="71" spans="1:13" x14ac:dyDescent="0.25">
      <c r="A71"/>
      <c r="B71"/>
      <c r="C71"/>
      <c r="D71" s="35" t="s">
        <v>2334</v>
      </c>
      <c r="E71" s="35" t="s">
        <v>2334</v>
      </c>
      <c r="F71" s="35" t="s">
        <v>1726</v>
      </c>
      <c r="G71" s="35" t="s">
        <v>1728</v>
      </c>
      <c r="H71"/>
      <c r="I71"/>
      <c r="J71"/>
      <c r="K71"/>
      <c r="L71"/>
      <c r="M71"/>
    </row>
    <row r="72" spans="1:13" x14ac:dyDescent="0.25">
      <c r="A72"/>
      <c r="B72"/>
      <c r="C72"/>
      <c r="D72" s="35" t="s">
        <v>2335</v>
      </c>
      <c r="E72" s="35" t="s">
        <v>2335</v>
      </c>
      <c r="F72" s="35" t="s">
        <v>1726</v>
      </c>
      <c r="G72" s="35" t="s">
        <v>1728</v>
      </c>
      <c r="H72"/>
      <c r="I72"/>
      <c r="J72"/>
      <c r="K72"/>
      <c r="L72"/>
      <c r="M72"/>
    </row>
    <row r="73" spans="1:13" x14ac:dyDescent="0.25">
      <c r="A73"/>
      <c r="B73"/>
      <c r="C73"/>
      <c r="D73" s="35" t="s">
        <v>2336</v>
      </c>
      <c r="E73" s="35" t="s">
        <v>2336</v>
      </c>
      <c r="F73" s="35" t="s">
        <v>1726</v>
      </c>
      <c r="G73" s="35" t="s">
        <v>1728</v>
      </c>
      <c r="H73"/>
      <c r="I73"/>
      <c r="J73"/>
      <c r="K73"/>
      <c r="L73"/>
      <c r="M73"/>
    </row>
    <row r="74" spans="1:13" x14ac:dyDescent="0.25">
      <c r="A74"/>
      <c r="B74"/>
      <c r="C74"/>
      <c r="D74" s="35" t="s">
        <v>2337</v>
      </c>
      <c r="E74" s="35" t="s">
        <v>2337</v>
      </c>
      <c r="F74" s="35" t="s">
        <v>1726</v>
      </c>
      <c r="G74" s="35" t="s">
        <v>1728</v>
      </c>
      <c r="H74"/>
      <c r="I74"/>
      <c r="J74"/>
      <c r="K74"/>
      <c r="L74"/>
      <c r="M74"/>
    </row>
    <row r="75" spans="1:13" x14ac:dyDescent="0.25">
      <c r="A75"/>
      <c r="B75"/>
      <c r="C75"/>
      <c r="D75" s="35" t="s">
        <v>2338</v>
      </c>
      <c r="E75" s="35" t="s">
        <v>2338</v>
      </c>
      <c r="F75" s="35" t="s">
        <v>1726</v>
      </c>
      <c r="G75" s="35" t="s">
        <v>1728</v>
      </c>
      <c r="H75"/>
      <c r="I75"/>
      <c r="J75"/>
      <c r="K75"/>
      <c r="L75"/>
      <c r="M75"/>
    </row>
    <row r="76" spans="1:13" x14ac:dyDescent="0.25">
      <c r="A76"/>
      <c r="B76"/>
      <c r="C76" s="35" t="s">
        <v>1815</v>
      </c>
      <c r="D76" s="35" t="s">
        <v>1559</v>
      </c>
      <c r="E76" s="35" t="s">
        <v>1815</v>
      </c>
      <c r="F76" s="35" t="s">
        <v>1727</v>
      </c>
      <c r="G76" s="35" t="s">
        <v>837</v>
      </c>
      <c r="H76"/>
      <c r="I76"/>
      <c r="J76"/>
      <c r="K76"/>
      <c r="L76"/>
      <c r="M76"/>
    </row>
    <row r="77" spans="1:13" x14ac:dyDescent="0.25">
      <c r="A77"/>
      <c r="B77"/>
      <c r="C77"/>
      <c r="D77" s="35" t="s">
        <v>1816</v>
      </c>
      <c r="E77" s="35" t="s">
        <v>1816</v>
      </c>
      <c r="F77" s="35" t="s">
        <v>1726</v>
      </c>
      <c r="G77" s="35" t="s">
        <v>1728</v>
      </c>
      <c r="H77"/>
      <c r="I77"/>
      <c r="J77"/>
      <c r="K77"/>
      <c r="L77"/>
      <c r="M77"/>
    </row>
    <row r="78" spans="1:13" x14ac:dyDescent="0.25">
      <c r="A78"/>
      <c r="B78"/>
      <c r="C78"/>
      <c r="D78" s="35" t="s">
        <v>1817</v>
      </c>
      <c r="E78" s="35" t="s">
        <v>1817</v>
      </c>
      <c r="F78" s="35" t="s">
        <v>1726</v>
      </c>
      <c r="G78" s="35" t="s">
        <v>1728</v>
      </c>
      <c r="H78"/>
      <c r="I78"/>
      <c r="J78"/>
      <c r="K78"/>
      <c r="L78"/>
      <c r="M78"/>
    </row>
    <row r="79" spans="1:13" x14ac:dyDescent="0.25">
      <c r="A79"/>
      <c r="B79"/>
      <c r="C79"/>
      <c r="D79" s="35" t="s">
        <v>1818</v>
      </c>
      <c r="E79" s="35" t="s">
        <v>1818</v>
      </c>
      <c r="F79" s="35" t="s">
        <v>1726</v>
      </c>
      <c r="G79" s="35" t="s">
        <v>1728</v>
      </c>
      <c r="H79"/>
      <c r="I79"/>
      <c r="J79"/>
      <c r="K79"/>
      <c r="L79"/>
      <c r="M79"/>
    </row>
    <row r="80" spans="1:13" x14ac:dyDescent="0.25">
      <c r="A80"/>
      <c r="B80"/>
      <c r="C80"/>
      <c r="D80" s="35" t="s">
        <v>1819</v>
      </c>
      <c r="E80" s="35" t="s">
        <v>1819</v>
      </c>
      <c r="F80" s="35" t="s">
        <v>1726</v>
      </c>
      <c r="G80" s="35" t="s">
        <v>1728</v>
      </c>
      <c r="H80"/>
      <c r="I80"/>
      <c r="J80"/>
      <c r="K80"/>
      <c r="L80"/>
      <c r="M80"/>
    </row>
    <row r="81" spans="1:13" x14ac:dyDescent="0.25">
      <c r="A81"/>
      <c r="B81"/>
      <c r="C81"/>
      <c r="D81" s="35" t="s">
        <v>1820</v>
      </c>
      <c r="E81" s="35" t="s">
        <v>1820</v>
      </c>
      <c r="F81" s="35" t="s">
        <v>1726</v>
      </c>
      <c r="G81" s="35" t="s">
        <v>1728</v>
      </c>
      <c r="H81"/>
      <c r="I81"/>
      <c r="J81"/>
      <c r="K81"/>
      <c r="L81"/>
      <c r="M81"/>
    </row>
    <row r="82" spans="1:13" x14ac:dyDescent="0.25">
      <c r="A82"/>
      <c r="B82"/>
      <c r="C82"/>
      <c r="D82" s="35" t="s">
        <v>1821</v>
      </c>
      <c r="E82" s="35" t="s">
        <v>1821</v>
      </c>
      <c r="F82" s="35" t="s">
        <v>1726</v>
      </c>
      <c r="G82" s="35" t="s">
        <v>1728</v>
      </c>
      <c r="H82"/>
      <c r="I82"/>
      <c r="J82"/>
      <c r="K82"/>
      <c r="L82"/>
      <c r="M82"/>
    </row>
    <row r="83" spans="1:13" x14ac:dyDescent="0.25">
      <c r="A83"/>
      <c r="B83"/>
      <c r="C83"/>
      <c r="D83" s="35" t="s">
        <v>1822</v>
      </c>
      <c r="E83" s="35" t="s">
        <v>1822</v>
      </c>
      <c r="F83" s="35" t="s">
        <v>1726</v>
      </c>
      <c r="G83" s="35" t="s">
        <v>1728</v>
      </c>
      <c r="H83"/>
      <c r="I83"/>
      <c r="J83"/>
      <c r="K83"/>
      <c r="L83"/>
      <c r="M83"/>
    </row>
    <row r="84" spans="1:13" x14ac:dyDescent="0.25">
      <c r="A84"/>
      <c r="B84"/>
      <c r="C84"/>
      <c r="D84" s="35" t="s">
        <v>1823</v>
      </c>
      <c r="E84" s="35" t="s">
        <v>1823</v>
      </c>
      <c r="F84" s="35" t="s">
        <v>1726</v>
      </c>
      <c r="G84" s="35" t="s">
        <v>1728</v>
      </c>
      <c r="H84"/>
      <c r="I84"/>
      <c r="J84"/>
      <c r="K84"/>
      <c r="L84"/>
      <c r="M84"/>
    </row>
    <row r="85" spans="1:13" x14ac:dyDescent="0.25">
      <c r="A85"/>
      <c r="B85"/>
      <c r="C85"/>
      <c r="D85" s="35" t="s">
        <v>1824</v>
      </c>
      <c r="E85" s="35" t="s">
        <v>1824</v>
      </c>
      <c r="F85" s="35" t="s">
        <v>1726</v>
      </c>
      <c r="G85" s="35" t="s">
        <v>1728</v>
      </c>
      <c r="H85"/>
      <c r="I85"/>
      <c r="J85"/>
      <c r="K85"/>
      <c r="L85"/>
      <c r="M85"/>
    </row>
    <row r="86" spans="1:13" x14ac:dyDescent="0.25">
      <c r="A86"/>
      <c r="B86"/>
      <c r="C86"/>
      <c r="D86" s="35" t="s">
        <v>1825</v>
      </c>
      <c r="E86" s="35" t="s">
        <v>1825</v>
      </c>
      <c r="F86" s="35" t="s">
        <v>1726</v>
      </c>
      <c r="G86" s="35" t="s">
        <v>1728</v>
      </c>
      <c r="H86"/>
      <c r="I86"/>
      <c r="J86"/>
      <c r="K86"/>
      <c r="L86"/>
      <c r="M86"/>
    </row>
    <row r="87" spans="1:13" x14ac:dyDescent="0.25">
      <c r="A87"/>
      <c r="B87"/>
      <c r="C87" s="35" t="s">
        <v>1826</v>
      </c>
      <c r="D87" s="35" t="s">
        <v>1559</v>
      </c>
      <c r="E87" s="35" t="s">
        <v>1826</v>
      </c>
      <c r="F87" s="35" t="s">
        <v>1726</v>
      </c>
      <c r="G87" s="35" t="s">
        <v>1742</v>
      </c>
      <c r="H87"/>
      <c r="I87"/>
      <c r="J87"/>
      <c r="K87"/>
      <c r="L87"/>
      <c r="M87"/>
    </row>
    <row r="88" spans="1:13" x14ac:dyDescent="0.25">
      <c r="A88"/>
      <c r="B88"/>
      <c r="C88" s="35" t="s">
        <v>1827</v>
      </c>
      <c r="D88" s="35" t="s">
        <v>1559</v>
      </c>
      <c r="E88" s="35" t="s">
        <v>1827</v>
      </c>
      <c r="F88" s="35" t="s">
        <v>1727</v>
      </c>
      <c r="G88" s="35" t="s">
        <v>837</v>
      </c>
      <c r="H88"/>
      <c r="I88"/>
      <c r="J88"/>
      <c r="K88"/>
      <c r="L88"/>
      <c r="M88"/>
    </row>
    <row r="89" spans="1:13" x14ac:dyDescent="0.25">
      <c r="A89"/>
      <c r="B89"/>
      <c r="C89"/>
      <c r="D89" s="35" t="s">
        <v>1828</v>
      </c>
      <c r="E89" s="35" t="s">
        <v>1828</v>
      </c>
      <c r="F89" s="35" t="s">
        <v>1726</v>
      </c>
      <c r="G89" s="35" t="s">
        <v>1728</v>
      </c>
      <c r="H89"/>
      <c r="I89"/>
      <c r="J89"/>
      <c r="K89"/>
      <c r="L89"/>
      <c r="M89"/>
    </row>
    <row r="90" spans="1:13" x14ac:dyDescent="0.25">
      <c r="A90"/>
      <c r="B90"/>
      <c r="C90"/>
      <c r="D90" s="35" t="s">
        <v>1829</v>
      </c>
      <c r="E90" s="35" t="s">
        <v>1829</v>
      </c>
      <c r="F90" s="35" t="s">
        <v>1726</v>
      </c>
      <c r="G90" s="35" t="s">
        <v>1728</v>
      </c>
      <c r="H90"/>
      <c r="I90"/>
      <c r="J90"/>
      <c r="K90"/>
      <c r="L90"/>
      <c r="M90"/>
    </row>
    <row r="91" spans="1:13" x14ac:dyDescent="0.25">
      <c r="A91"/>
      <c r="B91"/>
      <c r="C91"/>
      <c r="D91" s="35" t="s">
        <v>1830</v>
      </c>
      <c r="E91" s="35" t="s">
        <v>1830</v>
      </c>
      <c r="F91" s="35" t="s">
        <v>1726</v>
      </c>
      <c r="G91" s="35" t="s">
        <v>1728</v>
      </c>
      <c r="H91"/>
      <c r="I91"/>
      <c r="J91"/>
      <c r="K91"/>
      <c r="L91"/>
      <c r="M91"/>
    </row>
    <row r="92" spans="1:13" x14ac:dyDescent="0.25">
      <c r="A92"/>
      <c r="B92"/>
      <c r="C92" s="35" t="s">
        <v>2172</v>
      </c>
      <c r="D92" s="35" t="s">
        <v>1559</v>
      </c>
      <c r="E92" s="35" t="s">
        <v>2172</v>
      </c>
      <c r="F92" s="35" t="s">
        <v>1727</v>
      </c>
      <c r="G92" s="35" t="s">
        <v>1742</v>
      </c>
      <c r="H92"/>
      <c r="I92"/>
      <c r="J92"/>
      <c r="K92"/>
      <c r="L92"/>
      <c r="M92"/>
    </row>
    <row r="93" spans="1:13" x14ac:dyDescent="0.25">
      <c r="A93"/>
      <c r="B93"/>
      <c r="C93" s="35" t="s">
        <v>2173</v>
      </c>
      <c r="D93" s="35" t="s">
        <v>1559</v>
      </c>
      <c r="E93" s="35" t="s">
        <v>2173</v>
      </c>
      <c r="F93" s="35" t="s">
        <v>1726</v>
      </c>
      <c r="G93" s="35" t="s">
        <v>1742</v>
      </c>
      <c r="H93"/>
      <c r="I93"/>
      <c r="J93"/>
      <c r="K93"/>
      <c r="L93"/>
      <c r="M93"/>
    </row>
    <row r="94" spans="1:13" x14ac:dyDescent="0.25">
      <c r="A94"/>
      <c r="B94"/>
      <c r="C94" s="35" t="s">
        <v>2174</v>
      </c>
      <c r="D94" s="35" t="s">
        <v>1559</v>
      </c>
      <c r="E94" s="35" t="s">
        <v>2174</v>
      </c>
      <c r="F94" s="35" t="s">
        <v>1726</v>
      </c>
      <c r="G94" s="35" t="s">
        <v>1750</v>
      </c>
      <c r="H94"/>
      <c r="I94"/>
      <c r="J94"/>
      <c r="K94"/>
      <c r="L94"/>
      <c r="M94"/>
    </row>
    <row r="95" spans="1:13" x14ac:dyDescent="0.25">
      <c r="A95"/>
      <c r="B95"/>
      <c r="C95" s="35" t="s">
        <v>2175</v>
      </c>
      <c r="D95" s="35" t="s">
        <v>1559</v>
      </c>
      <c r="E95" s="35" t="s">
        <v>2175</v>
      </c>
      <c r="F95" s="35" t="s">
        <v>1727</v>
      </c>
      <c r="G95" s="35" t="s">
        <v>1742</v>
      </c>
      <c r="H95"/>
      <c r="I95"/>
      <c r="J95"/>
      <c r="K95"/>
      <c r="L95"/>
      <c r="M95"/>
    </row>
    <row r="96" spans="1:13" x14ac:dyDescent="0.25">
      <c r="A96"/>
      <c r="B96"/>
      <c r="C96" s="35" t="s">
        <v>2176</v>
      </c>
      <c r="D96" s="35" t="s">
        <v>1559</v>
      </c>
      <c r="E96" s="35" t="s">
        <v>2176</v>
      </c>
      <c r="F96" s="35" t="s">
        <v>1727</v>
      </c>
      <c r="G96" s="35" t="s">
        <v>837</v>
      </c>
      <c r="H96"/>
      <c r="I96"/>
      <c r="J96"/>
      <c r="K96"/>
      <c r="L96"/>
      <c r="M96"/>
    </row>
    <row r="97" spans="1:13" x14ac:dyDescent="0.25">
      <c r="A97"/>
      <c r="B97"/>
      <c r="C97"/>
      <c r="D97" s="35" t="s">
        <v>2380</v>
      </c>
      <c r="E97" s="35" t="s">
        <v>2380</v>
      </c>
      <c r="F97" s="35" t="s">
        <v>1726</v>
      </c>
      <c r="G97" s="35" t="s">
        <v>1728</v>
      </c>
      <c r="H97"/>
      <c r="I97"/>
      <c r="J97"/>
      <c r="K97"/>
      <c r="L97"/>
      <c r="M97"/>
    </row>
    <row r="98" spans="1:13" x14ac:dyDescent="0.25">
      <c r="A98"/>
      <c r="B98"/>
      <c r="C98"/>
      <c r="D98" s="35" t="s">
        <v>2381</v>
      </c>
      <c r="E98" s="35" t="s">
        <v>2381</v>
      </c>
      <c r="F98" s="35" t="s">
        <v>1726</v>
      </c>
      <c r="G98" s="35" t="s">
        <v>1728</v>
      </c>
      <c r="H98"/>
      <c r="I98"/>
      <c r="J98"/>
      <c r="K98"/>
      <c r="L98"/>
      <c r="M98"/>
    </row>
    <row r="99" spans="1:13" x14ac:dyDescent="0.25">
      <c r="A99"/>
      <c r="B99"/>
      <c r="C99" s="35" t="s">
        <v>2177</v>
      </c>
      <c r="D99" s="35" t="s">
        <v>1559</v>
      </c>
      <c r="E99" s="35" t="s">
        <v>2177</v>
      </c>
      <c r="F99" s="35" t="s">
        <v>1726</v>
      </c>
      <c r="G99" s="35" t="s">
        <v>1742</v>
      </c>
      <c r="H99"/>
      <c r="I99"/>
      <c r="J99"/>
      <c r="K99"/>
      <c r="L99"/>
      <c r="M99"/>
    </row>
    <row r="100" spans="1:13" x14ac:dyDescent="0.25">
      <c r="A100"/>
      <c r="B100"/>
      <c r="C100" s="35" t="s">
        <v>2178</v>
      </c>
      <c r="D100" s="35" t="s">
        <v>1559</v>
      </c>
      <c r="E100" s="35" t="s">
        <v>2178</v>
      </c>
      <c r="F100" s="35" t="s">
        <v>1727</v>
      </c>
      <c r="G100" s="35" t="s">
        <v>1749</v>
      </c>
      <c r="H100"/>
      <c r="I100"/>
      <c r="J100"/>
      <c r="K100"/>
      <c r="L100"/>
      <c r="M100"/>
    </row>
    <row r="101" spans="1:13" x14ac:dyDescent="0.25">
      <c r="A101"/>
      <c r="B101"/>
      <c r="C101" s="35" t="s">
        <v>2179</v>
      </c>
      <c r="D101" s="35" t="s">
        <v>1559</v>
      </c>
      <c r="E101" s="35" t="s">
        <v>2179</v>
      </c>
      <c r="F101" s="35" t="s">
        <v>1727</v>
      </c>
      <c r="G101" s="35" t="s">
        <v>1749</v>
      </c>
      <c r="H101"/>
      <c r="I101"/>
      <c r="J101"/>
      <c r="K101"/>
      <c r="L101"/>
      <c r="M101"/>
    </row>
    <row r="102" spans="1:13" x14ac:dyDescent="0.25">
      <c r="A102"/>
      <c r="B102"/>
      <c r="C102" s="35" t="s">
        <v>2180</v>
      </c>
      <c r="D102" s="35" t="s">
        <v>1559</v>
      </c>
      <c r="E102" s="35" t="s">
        <v>2180</v>
      </c>
      <c r="F102" s="35" t="s">
        <v>1726</v>
      </c>
      <c r="G102" s="35" t="s">
        <v>134</v>
      </c>
      <c r="H102"/>
      <c r="I102"/>
      <c r="J102"/>
      <c r="K102"/>
      <c r="L102"/>
      <c r="M102"/>
    </row>
    <row r="103" spans="1:13" x14ac:dyDescent="0.25">
      <c r="A103"/>
      <c r="B103"/>
      <c r="C103" s="35" t="s">
        <v>2181</v>
      </c>
      <c r="D103" s="35" t="s">
        <v>1559</v>
      </c>
      <c r="E103" s="35" t="s">
        <v>2181</v>
      </c>
      <c r="F103" s="35" t="s">
        <v>1726</v>
      </c>
      <c r="G103" s="35" t="s">
        <v>134</v>
      </c>
      <c r="H103"/>
      <c r="I103"/>
      <c r="J103"/>
      <c r="K103"/>
      <c r="L103"/>
      <c r="M103"/>
    </row>
    <row r="104" spans="1:13" x14ac:dyDescent="0.25">
      <c r="A104"/>
      <c r="B104"/>
      <c r="C104" s="35" t="s">
        <v>2182</v>
      </c>
      <c r="D104" s="35" t="s">
        <v>1559</v>
      </c>
      <c r="E104" s="35" t="s">
        <v>2182</v>
      </c>
      <c r="F104" s="35" t="s">
        <v>1727</v>
      </c>
      <c r="G104" s="35" t="s">
        <v>837</v>
      </c>
      <c r="H104"/>
      <c r="I104"/>
      <c r="J104"/>
      <c r="K104"/>
      <c r="L104"/>
      <c r="M104"/>
    </row>
    <row r="105" spans="1:13" x14ac:dyDescent="0.25">
      <c r="A105"/>
      <c r="B105"/>
      <c r="C105"/>
      <c r="D105" s="35" t="s">
        <v>2183</v>
      </c>
      <c r="E105" s="35" t="s">
        <v>2183</v>
      </c>
      <c r="F105" s="35" t="s">
        <v>1726</v>
      </c>
      <c r="G105" s="35" t="s">
        <v>1728</v>
      </c>
      <c r="H105"/>
      <c r="I105"/>
      <c r="J105"/>
      <c r="K105"/>
      <c r="L105"/>
      <c r="M105"/>
    </row>
    <row r="106" spans="1:13" x14ac:dyDescent="0.25">
      <c r="A106"/>
      <c r="B106"/>
      <c r="C106"/>
      <c r="D106" s="35" t="s">
        <v>2184</v>
      </c>
      <c r="E106" s="35" t="s">
        <v>2184</v>
      </c>
      <c r="F106" s="35" t="s">
        <v>1726</v>
      </c>
      <c r="G106" s="35" t="s">
        <v>1728</v>
      </c>
      <c r="H106"/>
      <c r="I106"/>
      <c r="J106"/>
      <c r="K106"/>
      <c r="L106"/>
      <c r="M106"/>
    </row>
    <row r="107" spans="1:13" x14ac:dyDescent="0.25">
      <c r="A107"/>
      <c r="B107"/>
      <c r="C107"/>
      <c r="D107" s="35" t="s">
        <v>2185</v>
      </c>
      <c r="E107" s="35" t="s">
        <v>2185</v>
      </c>
      <c r="F107" s="35" t="s">
        <v>1726</v>
      </c>
      <c r="G107" s="35" t="s">
        <v>1728</v>
      </c>
      <c r="H107"/>
      <c r="I107"/>
      <c r="J107"/>
      <c r="K107"/>
      <c r="L107"/>
      <c r="M107"/>
    </row>
    <row r="108" spans="1:13" x14ac:dyDescent="0.25">
      <c r="A108"/>
      <c r="B108"/>
      <c r="C108" s="35" t="s">
        <v>2186</v>
      </c>
      <c r="D108" s="35" t="s">
        <v>1559</v>
      </c>
      <c r="E108" s="35" t="s">
        <v>2186</v>
      </c>
      <c r="F108" s="35" t="s">
        <v>1726</v>
      </c>
      <c r="G108" s="35" t="s">
        <v>837</v>
      </c>
      <c r="H108"/>
      <c r="I108"/>
      <c r="J108"/>
      <c r="K108"/>
      <c r="L108"/>
      <c r="M108"/>
    </row>
    <row r="109" spans="1:13" x14ac:dyDescent="0.25">
      <c r="A109"/>
      <c r="B109"/>
      <c r="C109"/>
      <c r="D109" s="35" t="s">
        <v>2187</v>
      </c>
      <c r="E109" s="35" t="s">
        <v>2187</v>
      </c>
      <c r="F109" s="35" t="s">
        <v>1726</v>
      </c>
      <c r="G109" s="35" t="s">
        <v>1728</v>
      </c>
      <c r="H109"/>
      <c r="I109"/>
      <c r="J109"/>
      <c r="K109"/>
      <c r="L109"/>
      <c r="M109"/>
    </row>
    <row r="110" spans="1:13" x14ac:dyDescent="0.25">
      <c r="A110"/>
      <c r="B110"/>
      <c r="C110"/>
      <c r="D110" s="35" t="s">
        <v>2188</v>
      </c>
      <c r="E110" s="35" t="s">
        <v>2188</v>
      </c>
      <c r="F110" s="35" t="s">
        <v>1726</v>
      </c>
      <c r="G110" s="35" t="s">
        <v>1728</v>
      </c>
      <c r="H110"/>
      <c r="I110"/>
      <c r="J110"/>
      <c r="K110"/>
      <c r="L110"/>
      <c r="M110"/>
    </row>
    <row r="111" spans="1:13" x14ac:dyDescent="0.25">
      <c r="A111"/>
      <c r="B111"/>
      <c r="C111"/>
      <c r="D111" s="35" t="s">
        <v>2189</v>
      </c>
      <c r="E111" s="35" t="s">
        <v>2189</v>
      </c>
      <c r="F111" s="35" t="s">
        <v>1726</v>
      </c>
      <c r="G111" s="35" t="s">
        <v>1728</v>
      </c>
      <c r="H111"/>
      <c r="I111"/>
      <c r="J111"/>
      <c r="K111"/>
      <c r="L111"/>
      <c r="M111"/>
    </row>
    <row r="112" spans="1:13" x14ac:dyDescent="0.25">
      <c r="A112"/>
      <c r="B112"/>
      <c r="C112" s="35" t="s">
        <v>2190</v>
      </c>
      <c r="D112" s="35" t="s">
        <v>1559</v>
      </c>
      <c r="E112" s="35" t="s">
        <v>2190</v>
      </c>
      <c r="F112" s="35" t="s">
        <v>1727</v>
      </c>
      <c r="G112" s="35" t="s">
        <v>837</v>
      </c>
      <c r="H112"/>
      <c r="I112"/>
      <c r="J112"/>
      <c r="K112"/>
      <c r="L112"/>
      <c r="M112"/>
    </row>
    <row r="113" spans="1:13" x14ac:dyDescent="0.25">
      <c r="A113"/>
      <c r="B113"/>
      <c r="C113" s="35" t="s">
        <v>2191</v>
      </c>
      <c r="D113" s="35" t="s">
        <v>2339</v>
      </c>
      <c r="E113" s="35" t="s">
        <v>2339</v>
      </c>
      <c r="F113" s="35" t="s">
        <v>1726</v>
      </c>
      <c r="G113" s="35" t="s">
        <v>1728</v>
      </c>
      <c r="H113"/>
      <c r="I113"/>
      <c r="J113"/>
      <c r="K113"/>
      <c r="L113"/>
      <c r="M113"/>
    </row>
    <row r="114" spans="1:13" x14ac:dyDescent="0.25">
      <c r="A114"/>
      <c r="B114"/>
      <c r="C114"/>
      <c r="D114" s="35" t="s">
        <v>2340</v>
      </c>
      <c r="E114" s="35" t="s">
        <v>2340</v>
      </c>
      <c r="F114" s="35" t="s">
        <v>1726</v>
      </c>
      <c r="G114" s="35" t="s">
        <v>1728</v>
      </c>
      <c r="H114"/>
      <c r="I114"/>
      <c r="J114"/>
      <c r="K114"/>
      <c r="L114"/>
      <c r="M114"/>
    </row>
    <row r="115" spans="1:13" x14ac:dyDescent="0.25">
      <c r="A115"/>
      <c r="B115"/>
      <c r="C115"/>
      <c r="D115" s="35" t="s">
        <v>2341</v>
      </c>
      <c r="E115" s="35" t="s">
        <v>2341</v>
      </c>
      <c r="F115" s="35" t="s">
        <v>1726</v>
      </c>
      <c r="G115" s="35" t="s">
        <v>1728</v>
      </c>
      <c r="H115"/>
      <c r="I115"/>
      <c r="J115"/>
      <c r="K115"/>
      <c r="L115"/>
      <c r="M115"/>
    </row>
    <row r="116" spans="1:13" x14ac:dyDescent="0.25">
      <c r="A116"/>
      <c r="B116" s="35" t="s">
        <v>1831</v>
      </c>
      <c r="C116" s="35" t="s">
        <v>1559</v>
      </c>
      <c r="D116" s="35" t="s">
        <v>1559</v>
      </c>
      <c r="E116" s="35" t="s">
        <v>1831</v>
      </c>
      <c r="F116" s="35" t="s">
        <v>1727</v>
      </c>
      <c r="G116" s="35" t="s">
        <v>837</v>
      </c>
      <c r="H116"/>
      <c r="I116"/>
      <c r="J116"/>
      <c r="K116"/>
      <c r="L116"/>
      <c r="M116"/>
    </row>
    <row r="117" spans="1:13" x14ac:dyDescent="0.25">
      <c r="A117"/>
      <c r="B117"/>
      <c r="C117" s="35" t="s">
        <v>1832</v>
      </c>
      <c r="D117" s="35" t="s">
        <v>1559</v>
      </c>
      <c r="E117" s="35" t="s">
        <v>1832</v>
      </c>
      <c r="F117" s="35" t="s">
        <v>1726</v>
      </c>
      <c r="G117" s="35" t="s">
        <v>1729</v>
      </c>
      <c r="H117"/>
      <c r="I117"/>
      <c r="J117"/>
      <c r="K117"/>
      <c r="L117"/>
      <c r="M117"/>
    </row>
    <row r="118" spans="1:13" x14ac:dyDescent="0.25">
      <c r="A118"/>
      <c r="B118"/>
      <c r="C118" s="35" t="s">
        <v>1833</v>
      </c>
      <c r="D118" s="35" t="s">
        <v>1559</v>
      </c>
      <c r="E118" s="35" t="s">
        <v>1833</v>
      </c>
      <c r="F118" s="35" t="s">
        <v>1726</v>
      </c>
      <c r="G118" s="35" t="s">
        <v>1729</v>
      </c>
      <c r="H118"/>
      <c r="I118"/>
      <c r="J118"/>
      <c r="K118"/>
      <c r="L118"/>
      <c r="M118"/>
    </row>
    <row r="119" spans="1:13" x14ac:dyDescent="0.25">
      <c r="A119"/>
      <c r="B119"/>
      <c r="C119" s="35" t="s">
        <v>1834</v>
      </c>
      <c r="D119" s="35" t="s">
        <v>1559</v>
      </c>
      <c r="E119" s="35" t="s">
        <v>1834</v>
      </c>
      <c r="F119" s="35" t="s">
        <v>1726</v>
      </c>
      <c r="G119" s="35" t="s">
        <v>1729</v>
      </c>
      <c r="H119"/>
      <c r="I119"/>
      <c r="J119"/>
      <c r="K119"/>
      <c r="L119"/>
      <c r="M119"/>
    </row>
    <row r="120" spans="1:13" x14ac:dyDescent="0.25">
      <c r="A120"/>
      <c r="B120"/>
      <c r="C120" s="35" t="s">
        <v>1835</v>
      </c>
      <c r="D120" s="35" t="s">
        <v>1559</v>
      </c>
      <c r="E120" s="35" t="s">
        <v>1835</v>
      </c>
      <c r="F120" s="35" t="s">
        <v>1726</v>
      </c>
      <c r="G120" s="35" t="s">
        <v>1729</v>
      </c>
      <c r="H120"/>
      <c r="I120"/>
      <c r="J120"/>
      <c r="K120"/>
      <c r="L120"/>
      <c r="M120"/>
    </row>
    <row r="121" spans="1:13" x14ac:dyDescent="0.25">
      <c r="A121"/>
      <c r="B121"/>
      <c r="C121" s="35" t="s">
        <v>1836</v>
      </c>
      <c r="D121" s="35" t="s">
        <v>1559</v>
      </c>
      <c r="E121" s="35" t="s">
        <v>1836</v>
      </c>
      <c r="F121" s="35" t="s">
        <v>1726</v>
      </c>
      <c r="G121" s="35" t="s">
        <v>1729</v>
      </c>
      <c r="H121"/>
      <c r="I121"/>
      <c r="J121"/>
      <c r="K121"/>
      <c r="L121"/>
      <c r="M121"/>
    </row>
    <row r="122" spans="1:13" x14ac:dyDescent="0.25">
      <c r="A122"/>
      <c r="B122"/>
      <c r="C122" s="35" t="s">
        <v>1837</v>
      </c>
      <c r="D122" s="35" t="s">
        <v>1559</v>
      </c>
      <c r="E122" s="35" t="s">
        <v>1837</v>
      </c>
      <c r="F122" s="35" t="s">
        <v>1726</v>
      </c>
      <c r="G122" s="35" t="s">
        <v>1729</v>
      </c>
      <c r="H122"/>
      <c r="I122"/>
      <c r="J122"/>
      <c r="K122"/>
      <c r="L122"/>
      <c r="M122"/>
    </row>
    <row r="123" spans="1:13" x14ac:dyDescent="0.25">
      <c r="A123"/>
      <c r="B123"/>
      <c r="C123" s="35" t="s">
        <v>1838</v>
      </c>
      <c r="D123" s="35" t="s">
        <v>1559</v>
      </c>
      <c r="E123" s="35" t="s">
        <v>1838</v>
      </c>
      <c r="F123" s="35" t="s">
        <v>1726</v>
      </c>
      <c r="G123" s="35" t="s">
        <v>1729</v>
      </c>
      <c r="H123"/>
      <c r="I123"/>
      <c r="J123"/>
      <c r="K123"/>
      <c r="L123"/>
      <c r="M123"/>
    </row>
    <row r="124" spans="1:13" x14ac:dyDescent="0.25">
      <c r="A124"/>
      <c r="B124"/>
      <c r="C124" s="35" t="s">
        <v>1839</v>
      </c>
      <c r="D124" s="35" t="s">
        <v>1559</v>
      </c>
      <c r="E124" s="35" t="s">
        <v>1839</v>
      </c>
      <c r="F124" s="35" t="s">
        <v>1726</v>
      </c>
      <c r="G124" s="35" t="s">
        <v>1729</v>
      </c>
      <c r="H124"/>
      <c r="I124"/>
      <c r="J124"/>
      <c r="K124"/>
      <c r="L124"/>
      <c r="M124"/>
    </row>
    <row r="125" spans="1:13" x14ac:dyDescent="0.25">
      <c r="A125"/>
      <c r="B125"/>
      <c r="C125" s="35" t="s">
        <v>1840</v>
      </c>
      <c r="D125" s="35" t="s">
        <v>1559</v>
      </c>
      <c r="E125" s="35" t="s">
        <v>1840</v>
      </c>
      <c r="F125" s="35" t="s">
        <v>1726</v>
      </c>
      <c r="G125" s="35" t="s">
        <v>1729</v>
      </c>
      <c r="H125"/>
      <c r="I125"/>
      <c r="J125"/>
      <c r="K125"/>
      <c r="L125"/>
      <c r="M125"/>
    </row>
    <row r="126" spans="1:13" x14ac:dyDescent="0.25">
      <c r="A126"/>
      <c r="B126"/>
      <c r="C126" s="35" t="s">
        <v>1841</v>
      </c>
      <c r="D126" s="35" t="s">
        <v>1559</v>
      </c>
      <c r="E126" s="35" t="s">
        <v>1841</v>
      </c>
      <c r="F126" s="35" t="s">
        <v>1726</v>
      </c>
      <c r="G126" s="35" t="s">
        <v>1729</v>
      </c>
      <c r="H126"/>
      <c r="I126"/>
      <c r="J126"/>
      <c r="K126"/>
      <c r="L126"/>
      <c r="M126"/>
    </row>
    <row r="127" spans="1:13" x14ac:dyDescent="0.25">
      <c r="A127"/>
      <c r="B127"/>
      <c r="C127" s="35" t="s">
        <v>1842</v>
      </c>
      <c r="D127" s="35" t="s">
        <v>1559</v>
      </c>
      <c r="E127" s="35" t="s">
        <v>1842</v>
      </c>
      <c r="F127" s="35" t="s">
        <v>1726</v>
      </c>
      <c r="G127" s="35" t="s">
        <v>1729</v>
      </c>
      <c r="H127"/>
      <c r="I127"/>
      <c r="J127"/>
      <c r="K127"/>
      <c r="L127"/>
      <c r="M127"/>
    </row>
    <row r="128" spans="1:13" x14ac:dyDescent="0.25">
      <c r="A128"/>
      <c r="B128"/>
      <c r="C128" s="35" t="s">
        <v>1843</v>
      </c>
      <c r="D128" s="35" t="s">
        <v>1559</v>
      </c>
      <c r="E128" s="35" t="s">
        <v>1843</v>
      </c>
      <c r="F128" s="35" t="s">
        <v>1726</v>
      </c>
      <c r="G128" s="35" t="s">
        <v>1729</v>
      </c>
      <c r="H128"/>
      <c r="I128"/>
      <c r="J128"/>
      <c r="K128"/>
      <c r="L128"/>
      <c r="M128"/>
    </row>
    <row r="129" spans="1:13" x14ac:dyDescent="0.25">
      <c r="A129"/>
      <c r="B129" s="35" t="s">
        <v>1844</v>
      </c>
      <c r="C129" s="35" t="s">
        <v>1559</v>
      </c>
      <c r="D129" s="35" t="s">
        <v>1559</v>
      </c>
      <c r="E129" s="35" t="s">
        <v>1844</v>
      </c>
      <c r="F129" s="35" t="s">
        <v>1730</v>
      </c>
      <c r="G129" s="35" t="s">
        <v>837</v>
      </c>
      <c r="H129"/>
      <c r="I129"/>
      <c r="J129"/>
      <c r="K129"/>
      <c r="L129"/>
      <c r="M129"/>
    </row>
    <row r="130" spans="1:13" x14ac:dyDescent="0.25">
      <c r="A130"/>
      <c r="B130"/>
      <c r="C130" s="35" t="s">
        <v>1845</v>
      </c>
      <c r="D130" s="35" t="s">
        <v>1559</v>
      </c>
      <c r="E130" s="35" t="s">
        <v>1845</v>
      </c>
      <c r="F130" s="35" t="s">
        <v>1726</v>
      </c>
      <c r="G130" s="35" t="s">
        <v>1742</v>
      </c>
      <c r="H130"/>
      <c r="I130"/>
      <c r="J130"/>
      <c r="K130"/>
      <c r="L130"/>
      <c r="M130"/>
    </row>
    <row r="131" spans="1:13" x14ac:dyDescent="0.25">
      <c r="A131"/>
      <c r="B131"/>
      <c r="C131" s="35" t="s">
        <v>1846</v>
      </c>
      <c r="D131" s="35" t="s">
        <v>1559</v>
      </c>
      <c r="E131" s="35" t="s">
        <v>1846</v>
      </c>
      <c r="F131" s="35" t="s">
        <v>1726</v>
      </c>
      <c r="G131" s="35" t="s">
        <v>1742</v>
      </c>
      <c r="H131"/>
      <c r="I131"/>
      <c r="J131"/>
      <c r="K131"/>
      <c r="L131"/>
      <c r="M131"/>
    </row>
    <row r="132" spans="1:13" x14ac:dyDescent="0.25">
      <c r="A132"/>
      <c r="B132"/>
      <c r="C132" s="35" t="s">
        <v>1847</v>
      </c>
      <c r="D132" s="35" t="s">
        <v>1559</v>
      </c>
      <c r="E132" s="35" t="s">
        <v>1847</v>
      </c>
      <c r="F132" s="35" t="s">
        <v>1730</v>
      </c>
      <c r="G132" s="35" t="s">
        <v>837</v>
      </c>
      <c r="H132"/>
      <c r="I132"/>
      <c r="J132"/>
      <c r="K132"/>
      <c r="L132"/>
      <c r="M132"/>
    </row>
    <row r="133" spans="1:13" x14ac:dyDescent="0.25">
      <c r="A133"/>
      <c r="B133"/>
      <c r="C133"/>
      <c r="D133" s="35" t="s">
        <v>2342</v>
      </c>
      <c r="E133" s="35" t="s">
        <v>2342</v>
      </c>
      <c r="F133" s="35" t="s">
        <v>1726</v>
      </c>
      <c r="G133" s="35" t="s">
        <v>1728</v>
      </c>
      <c r="H133"/>
      <c r="I133"/>
      <c r="J133"/>
      <c r="K133"/>
      <c r="L133"/>
      <c r="M133"/>
    </row>
    <row r="134" spans="1:13" x14ac:dyDescent="0.25">
      <c r="A134"/>
      <c r="B134"/>
      <c r="C134"/>
      <c r="D134" s="35" t="s">
        <v>2343</v>
      </c>
      <c r="E134" s="35" t="s">
        <v>2343</v>
      </c>
      <c r="F134" s="35" t="s">
        <v>1726</v>
      </c>
      <c r="G134" s="35" t="s">
        <v>1728</v>
      </c>
      <c r="H134"/>
      <c r="I134"/>
      <c r="J134"/>
      <c r="K134"/>
      <c r="L134"/>
      <c r="M134"/>
    </row>
    <row r="135" spans="1:13" x14ac:dyDescent="0.25">
      <c r="A135"/>
      <c r="B135"/>
      <c r="C135"/>
      <c r="D135" s="35" t="s">
        <v>2344</v>
      </c>
      <c r="E135" s="35" t="s">
        <v>2344</v>
      </c>
      <c r="F135" s="35" t="s">
        <v>1726</v>
      </c>
      <c r="G135" s="35" t="s">
        <v>1728</v>
      </c>
      <c r="H135"/>
      <c r="I135"/>
      <c r="J135"/>
      <c r="K135"/>
      <c r="L135"/>
      <c r="M135"/>
    </row>
    <row r="136" spans="1:13" x14ac:dyDescent="0.25">
      <c r="A136"/>
      <c r="B136"/>
      <c r="C136"/>
      <c r="D136" s="35" t="s">
        <v>2345</v>
      </c>
      <c r="E136" s="35" t="s">
        <v>2345</v>
      </c>
      <c r="F136" s="35" t="s">
        <v>1726</v>
      </c>
      <c r="G136" s="35" t="s">
        <v>1728</v>
      </c>
      <c r="H136"/>
      <c r="I136"/>
      <c r="J136"/>
      <c r="K136"/>
      <c r="L136"/>
      <c r="M136"/>
    </row>
    <row r="137" spans="1:13" x14ac:dyDescent="0.25">
      <c r="A137"/>
      <c r="B137"/>
      <c r="C137"/>
      <c r="D137" s="35" t="s">
        <v>2346</v>
      </c>
      <c r="E137" s="35" t="s">
        <v>2346</v>
      </c>
      <c r="F137" s="35" t="s">
        <v>1726</v>
      </c>
      <c r="G137" s="35" t="s">
        <v>1728</v>
      </c>
      <c r="H137"/>
      <c r="I137"/>
      <c r="J137"/>
      <c r="K137"/>
      <c r="L137"/>
      <c r="M137"/>
    </row>
    <row r="138" spans="1:13" x14ac:dyDescent="0.25">
      <c r="A138"/>
      <c r="B138"/>
      <c r="C138"/>
      <c r="D138" s="35" t="s">
        <v>2347</v>
      </c>
      <c r="E138" s="35" t="s">
        <v>2347</v>
      </c>
      <c r="F138" s="35" t="s">
        <v>1726</v>
      </c>
      <c r="G138" s="35" t="s">
        <v>1728</v>
      </c>
      <c r="H138"/>
      <c r="I138"/>
      <c r="J138"/>
      <c r="K138"/>
      <c r="L138"/>
      <c r="M138"/>
    </row>
    <row r="139" spans="1:13" x14ac:dyDescent="0.25">
      <c r="A139"/>
      <c r="B139"/>
      <c r="C139"/>
      <c r="D139" s="35" t="s">
        <v>2348</v>
      </c>
      <c r="E139" s="35" t="s">
        <v>2348</v>
      </c>
      <c r="F139" s="35" t="s">
        <v>1726</v>
      </c>
      <c r="G139" s="35" t="s">
        <v>1728</v>
      </c>
      <c r="H139"/>
      <c r="I139"/>
      <c r="J139"/>
      <c r="K139"/>
      <c r="L139"/>
      <c r="M139"/>
    </row>
    <row r="140" spans="1:13" x14ac:dyDescent="0.25">
      <c r="A140"/>
      <c r="B140"/>
      <c r="C140"/>
      <c r="D140" s="35" t="s">
        <v>2349</v>
      </c>
      <c r="E140" s="35" t="s">
        <v>2349</v>
      </c>
      <c r="F140" s="35" t="s">
        <v>1726</v>
      </c>
      <c r="G140" s="35" t="s">
        <v>1728</v>
      </c>
      <c r="H140"/>
      <c r="I140"/>
      <c r="J140"/>
      <c r="K140"/>
      <c r="L140"/>
      <c r="M140"/>
    </row>
    <row r="141" spans="1:13" x14ac:dyDescent="0.25">
      <c r="A141"/>
      <c r="B141"/>
      <c r="C141"/>
      <c r="D141" s="35" t="s">
        <v>2350</v>
      </c>
      <c r="E141" s="35" t="s">
        <v>2350</v>
      </c>
      <c r="F141" s="35" t="s">
        <v>1726</v>
      </c>
      <c r="G141" s="35" t="s">
        <v>1728</v>
      </c>
      <c r="H141"/>
      <c r="I141"/>
      <c r="J141"/>
      <c r="K141"/>
      <c r="L141"/>
      <c r="M141"/>
    </row>
    <row r="142" spans="1:13" x14ac:dyDescent="0.25">
      <c r="A142"/>
      <c r="B142"/>
      <c r="C142"/>
      <c r="D142" s="35" t="s">
        <v>2351</v>
      </c>
      <c r="E142" s="35" t="s">
        <v>2351</v>
      </c>
      <c r="F142" s="35" t="s">
        <v>1726</v>
      </c>
      <c r="G142" s="35" t="s">
        <v>1728</v>
      </c>
      <c r="H142"/>
      <c r="I142"/>
      <c r="J142"/>
      <c r="K142"/>
      <c r="L142"/>
      <c r="M142"/>
    </row>
    <row r="143" spans="1:13" x14ac:dyDescent="0.25">
      <c r="A143"/>
      <c r="B143"/>
      <c r="C143"/>
      <c r="D143" s="35" t="s">
        <v>2352</v>
      </c>
      <c r="E143" s="35" t="s">
        <v>2352</v>
      </c>
      <c r="F143" s="35" t="s">
        <v>1726</v>
      </c>
      <c r="G143" s="35" t="s">
        <v>1728</v>
      </c>
      <c r="H143"/>
      <c r="I143"/>
      <c r="J143"/>
      <c r="K143"/>
      <c r="L143"/>
      <c r="M143"/>
    </row>
    <row r="144" spans="1:13" x14ac:dyDescent="0.25">
      <c r="A144"/>
      <c r="B144"/>
      <c r="C144"/>
      <c r="D144" s="35" t="s">
        <v>2353</v>
      </c>
      <c r="E144" s="35" t="s">
        <v>2353</v>
      </c>
      <c r="F144" s="35" t="s">
        <v>1726</v>
      </c>
      <c r="G144" s="35" t="s">
        <v>1728</v>
      </c>
      <c r="H144"/>
      <c r="I144"/>
      <c r="J144"/>
      <c r="K144"/>
      <c r="L144"/>
      <c r="M144"/>
    </row>
    <row r="145" spans="1:13" x14ac:dyDescent="0.25">
      <c r="A145"/>
      <c r="B145"/>
      <c r="C145"/>
      <c r="D145" s="35" t="s">
        <v>2354</v>
      </c>
      <c r="E145" s="35" t="s">
        <v>2354</v>
      </c>
      <c r="F145" s="35" t="s">
        <v>1726</v>
      </c>
      <c r="G145" s="35" t="s">
        <v>1728</v>
      </c>
      <c r="H145"/>
      <c r="I145"/>
      <c r="J145"/>
      <c r="K145"/>
      <c r="L145"/>
      <c r="M145"/>
    </row>
    <row r="146" spans="1:13" x14ac:dyDescent="0.25">
      <c r="A146"/>
      <c r="B146"/>
      <c r="C146"/>
      <c r="D146" s="35" t="s">
        <v>2355</v>
      </c>
      <c r="E146" s="35" t="s">
        <v>2355</v>
      </c>
      <c r="F146" s="35" t="s">
        <v>1726</v>
      </c>
      <c r="G146" s="35" t="s">
        <v>1728</v>
      </c>
      <c r="H146"/>
      <c r="I146"/>
      <c r="J146"/>
      <c r="K146"/>
      <c r="L146"/>
      <c r="M146"/>
    </row>
    <row r="147" spans="1:13" x14ac:dyDescent="0.25">
      <c r="A147"/>
      <c r="B147"/>
      <c r="C147"/>
      <c r="D147" s="35" t="s">
        <v>2356</v>
      </c>
      <c r="E147" s="35" t="s">
        <v>2356</v>
      </c>
      <c r="F147" s="35" t="s">
        <v>1726</v>
      </c>
      <c r="G147" s="35" t="s">
        <v>1728</v>
      </c>
      <c r="H147"/>
      <c r="I147"/>
      <c r="J147"/>
      <c r="K147"/>
      <c r="L147"/>
      <c r="M147"/>
    </row>
    <row r="148" spans="1:13" x14ac:dyDescent="0.25">
      <c r="A148"/>
      <c r="B148"/>
      <c r="C148"/>
      <c r="D148" s="35" t="s">
        <v>2357</v>
      </c>
      <c r="E148" s="35" t="s">
        <v>2357</v>
      </c>
      <c r="F148" s="35" t="s">
        <v>1726</v>
      </c>
      <c r="G148" s="35" t="s">
        <v>1728</v>
      </c>
      <c r="H148"/>
      <c r="I148"/>
      <c r="J148"/>
      <c r="K148"/>
      <c r="L148"/>
      <c r="M148"/>
    </row>
    <row r="149" spans="1:13" x14ac:dyDescent="0.25">
      <c r="A149"/>
      <c r="B149"/>
      <c r="C149" s="35" t="s">
        <v>1848</v>
      </c>
      <c r="D149" s="35" t="s">
        <v>1559</v>
      </c>
      <c r="E149" s="35" t="s">
        <v>1848</v>
      </c>
      <c r="F149" s="35" t="s">
        <v>1730</v>
      </c>
      <c r="G149" s="35" t="s">
        <v>1742</v>
      </c>
      <c r="H149"/>
      <c r="I149"/>
      <c r="J149"/>
      <c r="K149"/>
      <c r="L149"/>
      <c r="M149"/>
    </row>
    <row r="150" spans="1:13" x14ac:dyDescent="0.25">
      <c r="A150"/>
      <c r="B150"/>
      <c r="C150" s="35" t="s">
        <v>1849</v>
      </c>
      <c r="D150" s="35" t="s">
        <v>1559</v>
      </c>
      <c r="E150" s="35" t="s">
        <v>1849</v>
      </c>
      <c r="F150" s="35" t="s">
        <v>1726</v>
      </c>
      <c r="G150" s="35" t="s">
        <v>1742</v>
      </c>
      <c r="H150"/>
      <c r="I150"/>
      <c r="J150"/>
      <c r="K150"/>
      <c r="L150"/>
      <c r="M150"/>
    </row>
    <row r="151" spans="1:13" x14ac:dyDescent="0.25">
      <c r="A151"/>
      <c r="B151"/>
      <c r="C151" s="35" t="s">
        <v>1850</v>
      </c>
      <c r="D151" s="35" t="s">
        <v>1559</v>
      </c>
      <c r="E151" s="35" t="s">
        <v>1850</v>
      </c>
      <c r="F151" s="35" t="s">
        <v>1726</v>
      </c>
      <c r="G151" s="35" t="s">
        <v>1742</v>
      </c>
      <c r="H151"/>
      <c r="I151"/>
      <c r="J151"/>
      <c r="K151"/>
      <c r="L151"/>
      <c r="M151"/>
    </row>
    <row r="152" spans="1:13" x14ac:dyDescent="0.25">
      <c r="A152"/>
      <c r="B152"/>
      <c r="C152" s="35" t="s">
        <v>1851</v>
      </c>
      <c r="D152" s="35" t="s">
        <v>1559</v>
      </c>
      <c r="E152" s="35" t="s">
        <v>1851</v>
      </c>
      <c r="F152" s="35" t="s">
        <v>1730</v>
      </c>
      <c r="G152" s="35" t="s">
        <v>1742</v>
      </c>
      <c r="H152"/>
      <c r="I152"/>
      <c r="J152"/>
      <c r="K152"/>
      <c r="L152"/>
      <c r="M152"/>
    </row>
    <row r="153" spans="1:13" x14ac:dyDescent="0.25">
      <c r="A153"/>
      <c r="B153"/>
      <c r="C153" s="35" t="s">
        <v>1852</v>
      </c>
      <c r="D153" s="35" t="s">
        <v>1559</v>
      </c>
      <c r="E153" s="35" t="s">
        <v>1852</v>
      </c>
      <c r="F153" s="35" t="s">
        <v>1730</v>
      </c>
      <c r="G153" s="35" t="s">
        <v>1742</v>
      </c>
      <c r="H153"/>
      <c r="I153"/>
      <c r="J153"/>
      <c r="K153"/>
      <c r="L153"/>
      <c r="M153"/>
    </row>
    <row r="154" spans="1:13" x14ac:dyDescent="0.25">
      <c r="A154"/>
      <c r="B154"/>
      <c r="C154" s="35" t="s">
        <v>1853</v>
      </c>
      <c r="D154" s="35" t="s">
        <v>1559</v>
      </c>
      <c r="E154" s="35" t="s">
        <v>1853</v>
      </c>
      <c r="F154" s="35" t="s">
        <v>1726</v>
      </c>
      <c r="G154" s="35" t="s">
        <v>1743</v>
      </c>
      <c r="H154"/>
      <c r="I154"/>
      <c r="J154"/>
      <c r="K154"/>
      <c r="L154"/>
      <c r="M154"/>
    </row>
    <row r="155" spans="1:13" x14ac:dyDescent="0.25">
      <c r="A155"/>
      <c r="B155"/>
      <c r="C155" s="35" t="s">
        <v>1854</v>
      </c>
      <c r="D155" s="35" t="s">
        <v>1559</v>
      </c>
      <c r="E155" s="35" t="s">
        <v>1854</v>
      </c>
      <c r="F155" s="35" t="s">
        <v>1726</v>
      </c>
      <c r="G155" s="35" t="s">
        <v>1743</v>
      </c>
      <c r="H155"/>
      <c r="I155"/>
      <c r="J155"/>
      <c r="K155"/>
      <c r="L155"/>
      <c r="M155"/>
    </row>
    <row r="156" spans="1:13" x14ac:dyDescent="0.25">
      <c r="A156"/>
      <c r="B156"/>
      <c r="C156" s="35" t="s">
        <v>1855</v>
      </c>
      <c r="D156" s="35" t="s">
        <v>1559</v>
      </c>
      <c r="E156" s="35" t="s">
        <v>1855</v>
      </c>
      <c r="F156" s="35" t="s">
        <v>1730</v>
      </c>
      <c r="G156" s="35" t="s">
        <v>837</v>
      </c>
      <c r="H156"/>
      <c r="I156"/>
      <c r="J156"/>
      <c r="K156"/>
      <c r="L156"/>
      <c r="M156"/>
    </row>
    <row r="157" spans="1:13" x14ac:dyDescent="0.25">
      <c r="A157"/>
      <c r="B157"/>
      <c r="C157"/>
      <c r="D157" s="35" t="s">
        <v>1856</v>
      </c>
      <c r="E157" s="35" t="s">
        <v>1856</v>
      </c>
      <c r="F157" s="35" t="s">
        <v>1726</v>
      </c>
      <c r="G157" s="35" t="s">
        <v>1728</v>
      </c>
      <c r="H157"/>
      <c r="I157"/>
      <c r="J157"/>
      <c r="K157"/>
      <c r="L157"/>
      <c r="M157"/>
    </row>
    <row r="158" spans="1:13" x14ac:dyDescent="0.25">
      <c r="A158"/>
      <c r="B158"/>
      <c r="C158"/>
      <c r="D158" s="35" t="s">
        <v>1857</v>
      </c>
      <c r="E158" s="35" t="s">
        <v>1857</v>
      </c>
      <c r="F158" s="35" t="s">
        <v>1726</v>
      </c>
      <c r="G158" s="35" t="s">
        <v>1728</v>
      </c>
      <c r="H158"/>
      <c r="I158"/>
      <c r="J158"/>
      <c r="K158"/>
      <c r="L158"/>
      <c r="M158"/>
    </row>
    <row r="159" spans="1:13" x14ac:dyDescent="0.25">
      <c r="A159"/>
      <c r="B159"/>
      <c r="C159"/>
      <c r="D159" s="35" t="s">
        <v>1858</v>
      </c>
      <c r="E159" s="35" t="s">
        <v>1858</v>
      </c>
      <c r="F159" s="35" t="s">
        <v>1726</v>
      </c>
      <c r="G159" s="35" t="s">
        <v>1728</v>
      </c>
      <c r="H159"/>
      <c r="I159"/>
      <c r="J159"/>
      <c r="K159"/>
      <c r="L159"/>
      <c r="M159"/>
    </row>
    <row r="160" spans="1:13" x14ac:dyDescent="0.25">
      <c r="A160"/>
      <c r="B160"/>
      <c r="C160"/>
      <c r="D160" s="35" t="s">
        <v>1859</v>
      </c>
      <c r="E160" s="35" t="s">
        <v>1859</v>
      </c>
      <c r="F160" s="35" t="s">
        <v>1730</v>
      </c>
      <c r="G160" s="35" t="s">
        <v>1742</v>
      </c>
      <c r="H160"/>
      <c r="I160"/>
      <c r="J160"/>
      <c r="K160"/>
      <c r="L160"/>
      <c r="M160"/>
    </row>
    <row r="161" spans="1:13" x14ac:dyDescent="0.25">
      <c r="A161"/>
      <c r="B161"/>
      <c r="C161" s="35" t="s">
        <v>1860</v>
      </c>
      <c r="D161" s="35" t="s">
        <v>1559</v>
      </c>
      <c r="E161" s="35" t="s">
        <v>1860</v>
      </c>
      <c r="F161" s="35" t="s">
        <v>1730</v>
      </c>
      <c r="G161" s="35" t="s">
        <v>1742</v>
      </c>
      <c r="H161"/>
      <c r="I161"/>
      <c r="J161"/>
      <c r="K161"/>
      <c r="L161"/>
      <c r="M161"/>
    </row>
    <row r="162" spans="1:13" x14ac:dyDescent="0.25">
      <c r="A162"/>
      <c r="B162"/>
      <c r="C162"/>
      <c r="D162" s="35" t="s">
        <v>1861</v>
      </c>
      <c r="E162" s="35" t="s">
        <v>1861</v>
      </c>
      <c r="F162" s="35" t="s">
        <v>1726</v>
      </c>
      <c r="G162" s="35" t="s">
        <v>1728</v>
      </c>
      <c r="H162"/>
      <c r="I162"/>
      <c r="J162"/>
      <c r="K162"/>
      <c r="L162"/>
      <c r="M162"/>
    </row>
    <row r="163" spans="1:13" x14ac:dyDescent="0.25">
      <c r="A163"/>
      <c r="B163"/>
      <c r="C163"/>
      <c r="D163" s="35" t="s">
        <v>1862</v>
      </c>
      <c r="E163" s="35" t="s">
        <v>1862</v>
      </c>
      <c r="F163" s="35" t="s">
        <v>1726</v>
      </c>
      <c r="G163" s="35" t="s">
        <v>1728</v>
      </c>
      <c r="H163"/>
      <c r="I163"/>
      <c r="J163"/>
      <c r="K163"/>
      <c r="L163"/>
      <c r="M163"/>
    </row>
    <row r="164" spans="1:13" x14ac:dyDescent="0.25">
      <c r="A164"/>
      <c r="B164"/>
      <c r="C164"/>
      <c r="D164" s="35" t="s">
        <v>1863</v>
      </c>
      <c r="E164" s="35" t="s">
        <v>1863</v>
      </c>
      <c r="F164" s="35" t="s">
        <v>1726</v>
      </c>
      <c r="G164" s="35" t="s">
        <v>1728</v>
      </c>
      <c r="H164"/>
      <c r="I164"/>
      <c r="J164"/>
      <c r="K164"/>
      <c r="L164"/>
      <c r="M164"/>
    </row>
    <row r="165" spans="1:13" x14ac:dyDescent="0.25">
      <c r="A165"/>
      <c r="B165"/>
      <c r="C165"/>
      <c r="D165" s="35" t="s">
        <v>1864</v>
      </c>
      <c r="E165" s="35" t="s">
        <v>1864</v>
      </c>
      <c r="F165" s="35" t="s">
        <v>1726</v>
      </c>
      <c r="G165" s="35" t="s">
        <v>1728</v>
      </c>
      <c r="H165"/>
      <c r="I165"/>
      <c r="J165"/>
      <c r="K165"/>
      <c r="L165"/>
      <c r="M165"/>
    </row>
    <row r="166" spans="1:13" x14ac:dyDescent="0.25">
      <c r="A166"/>
      <c r="B166"/>
      <c r="C166"/>
      <c r="D166" s="35" t="s">
        <v>1865</v>
      </c>
      <c r="E166" s="35" t="s">
        <v>1865</v>
      </c>
      <c r="F166" s="35" t="s">
        <v>1726</v>
      </c>
      <c r="G166" s="35" t="s">
        <v>1728</v>
      </c>
      <c r="H166"/>
      <c r="I166"/>
      <c r="J166"/>
      <c r="K166"/>
      <c r="L166"/>
      <c r="M166"/>
    </row>
    <row r="167" spans="1:13" x14ac:dyDescent="0.25">
      <c r="A167"/>
      <c r="B167"/>
      <c r="C167" s="35" t="s">
        <v>1866</v>
      </c>
      <c r="D167" s="35" t="s">
        <v>1559</v>
      </c>
      <c r="E167" s="35" t="s">
        <v>1866</v>
      </c>
      <c r="F167" s="35" t="s">
        <v>1726</v>
      </c>
      <c r="G167" s="35" t="s">
        <v>1742</v>
      </c>
      <c r="H167"/>
      <c r="I167"/>
      <c r="J167"/>
      <c r="K167"/>
      <c r="L167"/>
      <c r="M167"/>
    </row>
    <row r="168" spans="1:13" x14ac:dyDescent="0.25">
      <c r="A168"/>
      <c r="B168"/>
      <c r="C168" s="35" t="s">
        <v>2192</v>
      </c>
      <c r="D168" s="35" t="s">
        <v>1559</v>
      </c>
      <c r="E168" s="35" t="s">
        <v>2192</v>
      </c>
      <c r="F168" s="35" t="s">
        <v>1730</v>
      </c>
      <c r="G168" s="35" t="s">
        <v>1742</v>
      </c>
      <c r="H168"/>
      <c r="I168"/>
      <c r="J168"/>
      <c r="K168"/>
      <c r="L168"/>
      <c r="M168"/>
    </row>
    <row r="169" spans="1:13" x14ac:dyDescent="0.25">
      <c r="A169"/>
      <c r="B169"/>
      <c r="C169" s="35" t="s">
        <v>2193</v>
      </c>
      <c r="D169" s="35" t="s">
        <v>1559</v>
      </c>
      <c r="E169" s="35" t="s">
        <v>2193</v>
      </c>
      <c r="F169" s="35" t="s">
        <v>1726</v>
      </c>
      <c r="G169" s="35" t="s">
        <v>1742</v>
      </c>
      <c r="H169"/>
      <c r="I169"/>
      <c r="J169"/>
      <c r="K169"/>
      <c r="L169"/>
      <c r="M169"/>
    </row>
    <row r="170" spans="1:13" x14ac:dyDescent="0.25">
      <c r="A170"/>
      <c r="B170"/>
      <c r="C170" s="35" t="s">
        <v>2194</v>
      </c>
      <c r="D170" s="35" t="s">
        <v>1559</v>
      </c>
      <c r="E170" s="35" t="s">
        <v>2194</v>
      </c>
      <c r="F170" s="35" t="s">
        <v>1730</v>
      </c>
      <c r="G170" s="35" t="s">
        <v>1742</v>
      </c>
      <c r="H170"/>
      <c r="I170"/>
      <c r="J170"/>
      <c r="K170"/>
      <c r="L170"/>
      <c r="M170"/>
    </row>
    <row r="171" spans="1:13" x14ac:dyDescent="0.25">
      <c r="A171"/>
      <c r="B171"/>
      <c r="C171" s="35" t="s">
        <v>2195</v>
      </c>
      <c r="D171" s="35" t="s">
        <v>1559</v>
      </c>
      <c r="E171" s="35" t="s">
        <v>2195</v>
      </c>
      <c r="F171" s="35" t="s">
        <v>1730</v>
      </c>
      <c r="G171" s="35" t="s">
        <v>1742</v>
      </c>
      <c r="H171"/>
      <c r="I171"/>
      <c r="J171"/>
      <c r="K171"/>
      <c r="L171"/>
      <c r="M171"/>
    </row>
    <row r="172" spans="1:13" x14ac:dyDescent="0.25">
      <c r="A172"/>
      <c r="B172"/>
      <c r="C172" s="35" t="s">
        <v>2196</v>
      </c>
      <c r="D172" s="35" t="s">
        <v>1559</v>
      </c>
      <c r="E172" s="35" t="s">
        <v>2196</v>
      </c>
      <c r="F172" s="35" t="s">
        <v>1726</v>
      </c>
      <c r="G172" s="35" t="s">
        <v>1742</v>
      </c>
      <c r="H172"/>
      <c r="I172"/>
      <c r="J172"/>
      <c r="K172"/>
      <c r="L172"/>
      <c r="M172"/>
    </row>
    <row r="173" spans="1:13" x14ac:dyDescent="0.25">
      <c r="A173"/>
      <c r="B173"/>
      <c r="C173"/>
      <c r="D173" s="35" t="s">
        <v>2197</v>
      </c>
      <c r="E173" s="35" t="s">
        <v>2197</v>
      </c>
      <c r="F173" s="35" t="s">
        <v>1726</v>
      </c>
      <c r="G173" s="35" t="s">
        <v>1728</v>
      </c>
      <c r="H173"/>
      <c r="I173"/>
      <c r="J173"/>
      <c r="K173"/>
      <c r="L173"/>
      <c r="M173"/>
    </row>
    <row r="174" spans="1:13" x14ac:dyDescent="0.25">
      <c r="A174"/>
      <c r="B174"/>
      <c r="C174"/>
      <c r="D174" s="35" t="s">
        <v>2198</v>
      </c>
      <c r="E174" s="35" t="s">
        <v>2198</v>
      </c>
      <c r="F174" s="35" t="s">
        <v>1726</v>
      </c>
      <c r="G174" s="35" t="s">
        <v>1728</v>
      </c>
      <c r="H174"/>
      <c r="I174"/>
      <c r="J174"/>
      <c r="K174"/>
      <c r="L174"/>
      <c r="M174"/>
    </row>
    <row r="175" spans="1:13" x14ac:dyDescent="0.25">
      <c r="A175"/>
      <c r="B175"/>
      <c r="C175"/>
      <c r="D175" s="35" t="s">
        <v>2199</v>
      </c>
      <c r="E175" s="35" t="s">
        <v>2199</v>
      </c>
      <c r="F175" s="35" t="s">
        <v>1726</v>
      </c>
      <c r="G175" s="35" t="s">
        <v>1728</v>
      </c>
      <c r="H175"/>
      <c r="I175"/>
      <c r="J175"/>
      <c r="K175"/>
      <c r="L175"/>
      <c r="M175"/>
    </row>
    <row r="176" spans="1:13" x14ac:dyDescent="0.25">
      <c r="A176"/>
      <c r="B176"/>
      <c r="C176"/>
      <c r="D176" s="35" t="s">
        <v>2200</v>
      </c>
      <c r="E176" s="35" t="s">
        <v>2200</v>
      </c>
      <c r="F176" s="35" t="s">
        <v>1726</v>
      </c>
      <c r="G176" s="35" t="s">
        <v>1728</v>
      </c>
      <c r="H176"/>
      <c r="I176"/>
      <c r="J176"/>
      <c r="K176"/>
      <c r="L176"/>
      <c r="M176"/>
    </row>
    <row r="177" spans="1:13" x14ac:dyDescent="0.25">
      <c r="A177"/>
      <c r="B177"/>
      <c r="C177"/>
      <c r="D177" s="35" t="s">
        <v>2201</v>
      </c>
      <c r="E177" s="35" t="s">
        <v>2201</v>
      </c>
      <c r="F177" s="35" t="s">
        <v>1726</v>
      </c>
      <c r="G177" s="35" t="s">
        <v>1728</v>
      </c>
      <c r="H177"/>
      <c r="I177"/>
      <c r="J177"/>
      <c r="K177"/>
      <c r="L177"/>
      <c r="M177"/>
    </row>
    <row r="178" spans="1:13" x14ac:dyDescent="0.25">
      <c r="A178"/>
      <c r="B178"/>
      <c r="C178"/>
      <c r="D178" s="35" t="s">
        <v>2202</v>
      </c>
      <c r="E178" s="35" t="s">
        <v>2202</v>
      </c>
      <c r="F178" s="35" t="s">
        <v>1726</v>
      </c>
      <c r="G178" s="35" t="s">
        <v>1728</v>
      </c>
      <c r="H178"/>
      <c r="I178"/>
      <c r="J178"/>
      <c r="K178"/>
      <c r="L178"/>
      <c r="M178"/>
    </row>
    <row r="179" spans="1:13" x14ac:dyDescent="0.25">
      <c r="A179"/>
      <c r="B179"/>
      <c r="C179" s="35" t="s">
        <v>2203</v>
      </c>
      <c r="D179" s="35" t="s">
        <v>1559</v>
      </c>
      <c r="E179" s="35" t="s">
        <v>2203</v>
      </c>
      <c r="F179" s="35" t="s">
        <v>1730</v>
      </c>
      <c r="G179" s="35" t="s">
        <v>1742</v>
      </c>
      <c r="H179"/>
      <c r="I179"/>
      <c r="J179"/>
      <c r="K179"/>
      <c r="L179"/>
      <c r="M179"/>
    </row>
    <row r="180" spans="1:13" x14ac:dyDescent="0.25">
      <c r="A180"/>
      <c r="B180"/>
      <c r="C180" s="35" t="s">
        <v>2204</v>
      </c>
      <c r="D180" s="35" t="s">
        <v>1559</v>
      </c>
      <c r="E180" s="35" t="s">
        <v>2204</v>
      </c>
      <c r="F180" s="35" t="s">
        <v>1726</v>
      </c>
      <c r="G180" s="35" t="s">
        <v>837</v>
      </c>
      <c r="H180"/>
      <c r="I180"/>
      <c r="J180"/>
      <c r="K180"/>
      <c r="L180"/>
      <c r="M180"/>
    </row>
    <row r="181" spans="1:13" x14ac:dyDescent="0.25">
      <c r="A181"/>
      <c r="B181"/>
      <c r="C181"/>
      <c r="D181" s="35" t="s">
        <v>2358</v>
      </c>
      <c r="E181" s="35" t="s">
        <v>2358</v>
      </c>
      <c r="F181" s="35" t="s">
        <v>1726</v>
      </c>
      <c r="G181" s="35" t="s">
        <v>1728</v>
      </c>
      <c r="H181"/>
      <c r="I181"/>
      <c r="J181"/>
      <c r="K181"/>
      <c r="L181"/>
      <c r="M181"/>
    </row>
    <row r="182" spans="1:13" x14ac:dyDescent="0.25">
      <c r="A182"/>
      <c r="B182"/>
      <c r="C182"/>
      <c r="D182" s="35" t="s">
        <v>2359</v>
      </c>
      <c r="E182" s="35" t="s">
        <v>2359</v>
      </c>
      <c r="F182" s="35" t="s">
        <v>1726</v>
      </c>
      <c r="G182" s="35" t="s">
        <v>1728</v>
      </c>
      <c r="H182"/>
      <c r="I182"/>
      <c r="J182"/>
      <c r="K182"/>
      <c r="L182"/>
      <c r="M182"/>
    </row>
    <row r="183" spans="1:13" x14ac:dyDescent="0.25">
      <c r="A183"/>
      <c r="B183" s="35" t="s">
        <v>1867</v>
      </c>
      <c r="C183" s="35" t="s">
        <v>1559</v>
      </c>
      <c r="D183" s="35" t="s">
        <v>1559</v>
      </c>
      <c r="E183" s="35" t="s">
        <v>1867</v>
      </c>
      <c r="F183" s="35" t="s">
        <v>1726</v>
      </c>
      <c r="G183" s="35" t="s">
        <v>837</v>
      </c>
      <c r="H183"/>
      <c r="I183"/>
      <c r="J183"/>
      <c r="K183"/>
      <c r="L183"/>
      <c r="M183"/>
    </row>
    <row r="184" spans="1:13" x14ac:dyDescent="0.25">
      <c r="A184"/>
      <c r="B184"/>
      <c r="C184" s="35" t="s">
        <v>2205</v>
      </c>
      <c r="D184" s="35" t="s">
        <v>1559</v>
      </c>
      <c r="E184" s="35" t="s">
        <v>2205</v>
      </c>
      <c r="F184" s="35" t="s">
        <v>1726</v>
      </c>
      <c r="G184" s="35" t="s">
        <v>1742</v>
      </c>
      <c r="H184"/>
      <c r="I184"/>
      <c r="J184"/>
      <c r="K184"/>
      <c r="L184"/>
      <c r="M184"/>
    </row>
    <row r="185" spans="1:13" x14ac:dyDescent="0.25">
      <c r="A185"/>
      <c r="B185"/>
      <c r="C185" s="35" t="s">
        <v>2206</v>
      </c>
      <c r="D185" s="35" t="s">
        <v>1559</v>
      </c>
      <c r="E185" s="35" t="s">
        <v>2206</v>
      </c>
      <c r="F185" s="35" t="s">
        <v>1726</v>
      </c>
      <c r="G185" s="35" t="s">
        <v>1742</v>
      </c>
      <c r="H185"/>
      <c r="I185"/>
      <c r="J185"/>
      <c r="K185"/>
      <c r="L185"/>
      <c r="M185"/>
    </row>
    <row r="186" spans="1:13" x14ac:dyDescent="0.25">
      <c r="A186"/>
      <c r="B186"/>
      <c r="C186" s="35" t="s">
        <v>2207</v>
      </c>
      <c r="D186" s="35" t="s">
        <v>1559</v>
      </c>
      <c r="E186" s="35" t="s">
        <v>2207</v>
      </c>
      <c r="F186" s="35" t="s">
        <v>1726</v>
      </c>
      <c r="G186" s="35" t="s">
        <v>1742</v>
      </c>
      <c r="H186"/>
      <c r="I186"/>
      <c r="J186"/>
      <c r="K186"/>
      <c r="L186"/>
      <c r="M186"/>
    </row>
    <row r="187" spans="1:13" x14ac:dyDescent="0.25">
      <c r="A187"/>
      <c r="B187"/>
      <c r="C187" s="35" t="s">
        <v>2208</v>
      </c>
      <c r="D187" s="35" t="s">
        <v>1559</v>
      </c>
      <c r="E187" s="35" t="s">
        <v>2208</v>
      </c>
      <c r="F187" s="35" t="s">
        <v>1726</v>
      </c>
      <c r="G187" s="35" t="s">
        <v>1742</v>
      </c>
      <c r="H187"/>
      <c r="I187"/>
      <c r="J187"/>
      <c r="K187"/>
      <c r="L187"/>
      <c r="M187"/>
    </row>
    <row r="188" spans="1:13" x14ac:dyDescent="0.25">
      <c r="A188"/>
      <c r="B188"/>
      <c r="C188" s="35" t="s">
        <v>2209</v>
      </c>
      <c r="D188" s="35" t="s">
        <v>1559</v>
      </c>
      <c r="E188" s="35" t="s">
        <v>2209</v>
      </c>
      <c r="F188" s="35" t="s">
        <v>1726</v>
      </c>
      <c r="G188" s="35" t="s">
        <v>1742</v>
      </c>
      <c r="H188"/>
      <c r="I188"/>
      <c r="J188"/>
      <c r="K188"/>
      <c r="L188"/>
      <c r="M188"/>
    </row>
    <row r="189" spans="1:13" x14ac:dyDescent="0.25">
      <c r="A189"/>
      <c r="B189"/>
      <c r="C189" s="35" t="s">
        <v>2210</v>
      </c>
      <c r="D189" s="35" t="s">
        <v>1559</v>
      </c>
      <c r="E189" s="35" t="s">
        <v>2210</v>
      </c>
      <c r="F189" s="35" t="s">
        <v>1726</v>
      </c>
      <c r="G189" s="35" t="s">
        <v>1742</v>
      </c>
      <c r="H189"/>
      <c r="I189"/>
      <c r="J189"/>
      <c r="K189"/>
      <c r="L189"/>
      <c r="M189"/>
    </row>
    <row r="190" spans="1:13" x14ac:dyDescent="0.25">
      <c r="A190"/>
      <c r="B190"/>
      <c r="C190" s="35" t="s">
        <v>2211</v>
      </c>
      <c r="D190" s="35" t="s">
        <v>1559</v>
      </c>
      <c r="E190" s="35" t="s">
        <v>2211</v>
      </c>
      <c r="F190" s="35" t="s">
        <v>1726</v>
      </c>
      <c r="G190" s="35" t="s">
        <v>1742</v>
      </c>
      <c r="H190"/>
      <c r="I190"/>
      <c r="J190"/>
      <c r="K190"/>
      <c r="L190"/>
      <c r="M190"/>
    </row>
    <row r="191" spans="1:13" x14ac:dyDescent="0.25">
      <c r="A191"/>
      <c r="B191"/>
      <c r="C191" s="35" t="s">
        <v>2212</v>
      </c>
      <c r="D191" s="35" t="s">
        <v>1559</v>
      </c>
      <c r="E191" s="35" t="s">
        <v>2212</v>
      </c>
      <c r="F191" s="35" t="s">
        <v>1726</v>
      </c>
      <c r="G191" s="35" t="s">
        <v>1749</v>
      </c>
      <c r="H191"/>
      <c r="I191"/>
      <c r="J191"/>
      <c r="K191"/>
      <c r="L191"/>
      <c r="M191"/>
    </row>
    <row r="192" spans="1:13" x14ac:dyDescent="0.25">
      <c r="A192"/>
      <c r="B192"/>
      <c r="C192" s="35" t="s">
        <v>2213</v>
      </c>
      <c r="D192" s="35" t="s">
        <v>1559</v>
      </c>
      <c r="E192" s="35" t="s">
        <v>2213</v>
      </c>
      <c r="F192" s="35" t="s">
        <v>1726</v>
      </c>
      <c r="G192" s="35" t="s">
        <v>1749</v>
      </c>
      <c r="H192"/>
      <c r="I192"/>
      <c r="J192"/>
      <c r="K192"/>
      <c r="L192"/>
      <c r="M192"/>
    </row>
    <row r="193" spans="1:13" x14ac:dyDescent="0.25">
      <c r="A193"/>
      <c r="B193"/>
      <c r="C193" s="35" t="s">
        <v>2214</v>
      </c>
      <c r="D193" s="35" t="s">
        <v>1559</v>
      </c>
      <c r="E193" s="35" t="s">
        <v>2214</v>
      </c>
      <c r="F193" s="35" t="s">
        <v>1726</v>
      </c>
      <c r="G193" s="35" t="s">
        <v>134</v>
      </c>
      <c r="H193"/>
      <c r="I193"/>
      <c r="J193"/>
      <c r="K193"/>
      <c r="L193"/>
      <c r="M193"/>
    </row>
    <row r="194" spans="1:13" x14ac:dyDescent="0.25">
      <c r="A194"/>
      <c r="B194"/>
      <c r="C194" s="35" t="s">
        <v>2215</v>
      </c>
      <c r="D194" s="35" t="s">
        <v>1559</v>
      </c>
      <c r="E194" s="35" t="s">
        <v>2215</v>
      </c>
      <c r="F194" s="35" t="s">
        <v>1726</v>
      </c>
      <c r="G194" s="35" t="s">
        <v>837</v>
      </c>
      <c r="H194"/>
      <c r="I194"/>
      <c r="J194"/>
      <c r="K194"/>
      <c r="L194"/>
      <c r="M194"/>
    </row>
    <row r="195" spans="1:13" x14ac:dyDescent="0.25">
      <c r="A195"/>
      <c r="B195"/>
      <c r="C195"/>
      <c r="D195" s="35" t="s">
        <v>2216</v>
      </c>
      <c r="E195" s="35" t="s">
        <v>2216</v>
      </c>
      <c r="F195" s="35" t="s">
        <v>1726</v>
      </c>
      <c r="G195" s="35" t="s">
        <v>1728</v>
      </c>
      <c r="H195"/>
      <c r="I195"/>
      <c r="J195"/>
      <c r="K195"/>
      <c r="L195"/>
      <c r="M195"/>
    </row>
    <row r="196" spans="1:13" x14ac:dyDescent="0.25">
      <c r="A196"/>
      <c r="B196"/>
      <c r="C196"/>
      <c r="D196" s="35" t="s">
        <v>2217</v>
      </c>
      <c r="E196" s="35" t="s">
        <v>2217</v>
      </c>
      <c r="F196" s="35" t="s">
        <v>1726</v>
      </c>
      <c r="G196" s="35" t="s">
        <v>1728</v>
      </c>
      <c r="H196"/>
      <c r="I196"/>
      <c r="J196"/>
      <c r="K196"/>
      <c r="L196"/>
      <c r="M196"/>
    </row>
    <row r="197" spans="1:13" x14ac:dyDescent="0.25">
      <c r="A197"/>
      <c r="B197"/>
      <c r="C197"/>
      <c r="D197" s="35" t="s">
        <v>2218</v>
      </c>
      <c r="E197" s="35" t="s">
        <v>2218</v>
      </c>
      <c r="F197" s="35" t="s">
        <v>1726</v>
      </c>
      <c r="G197" s="35" t="s">
        <v>1728</v>
      </c>
      <c r="H197"/>
      <c r="I197"/>
      <c r="J197"/>
      <c r="K197"/>
      <c r="L197"/>
      <c r="M197"/>
    </row>
    <row r="198" spans="1:13" x14ac:dyDescent="0.25">
      <c r="A198"/>
      <c r="B198"/>
      <c r="C198"/>
      <c r="D198" s="35" t="s">
        <v>2219</v>
      </c>
      <c r="E198" s="35" t="s">
        <v>2219</v>
      </c>
      <c r="F198" s="35" t="s">
        <v>1726</v>
      </c>
      <c r="G198" s="35" t="s">
        <v>1742</v>
      </c>
      <c r="H198"/>
      <c r="I198"/>
      <c r="J198"/>
      <c r="K198"/>
      <c r="L198"/>
      <c r="M198"/>
    </row>
    <row r="199" spans="1:13" x14ac:dyDescent="0.25">
      <c r="A199"/>
      <c r="B199"/>
      <c r="C199" s="35" t="s">
        <v>2220</v>
      </c>
      <c r="D199" s="35" t="s">
        <v>1559</v>
      </c>
      <c r="E199" s="35" t="s">
        <v>2220</v>
      </c>
      <c r="F199" s="35" t="s">
        <v>1726</v>
      </c>
      <c r="G199" s="35" t="s">
        <v>837</v>
      </c>
      <c r="H199"/>
      <c r="I199"/>
      <c r="J199"/>
      <c r="K199"/>
      <c r="L199"/>
      <c r="M199"/>
    </row>
    <row r="200" spans="1:13" x14ac:dyDescent="0.25">
      <c r="A200"/>
      <c r="B200"/>
      <c r="C200"/>
      <c r="D200" s="35" t="s">
        <v>2360</v>
      </c>
      <c r="E200" s="35" t="s">
        <v>2360</v>
      </c>
      <c r="F200" s="35" t="s">
        <v>1726</v>
      </c>
      <c r="G200" s="35" t="s">
        <v>1728</v>
      </c>
      <c r="H200"/>
      <c r="I200"/>
      <c r="J200"/>
      <c r="K200"/>
      <c r="L200"/>
      <c r="M200"/>
    </row>
    <row r="201" spans="1:13" x14ac:dyDescent="0.25">
      <c r="A201"/>
      <c r="B201"/>
      <c r="C201"/>
      <c r="D201" s="35" t="s">
        <v>2361</v>
      </c>
      <c r="E201" s="35" t="s">
        <v>2361</v>
      </c>
      <c r="F201" s="35" t="s">
        <v>1726</v>
      </c>
      <c r="G201" s="35" t="s">
        <v>1728</v>
      </c>
      <c r="H201"/>
      <c r="I201"/>
      <c r="J201"/>
      <c r="K201"/>
      <c r="L201"/>
      <c r="M201"/>
    </row>
    <row r="202" spans="1:13" x14ac:dyDescent="0.25">
      <c r="A202"/>
      <c r="B202"/>
      <c r="C202"/>
      <c r="D202" s="35" t="s">
        <v>2362</v>
      </c>
      <c r="E202" s="35" t="s">
        <v>2362</v>
      </c>
      <c r="F202" s="35" t="s">
        <v>1726</v>
      </c>
      <c r="G202" s="35" t="s">
        <v>1728</v>
      </c>
      <c r="H202"/>
      <c r="I202"/>
      <c r="J202"/>
      <c r="K202"/>
      <c r="L202"/>
      <c r="M202"/>
    </row>
    <row r="203" spans="1:13" x14ac:dyDescent="0.25">
      <c r="A203"/>
      <c r="B203"/>
      <c r="C203"/>
      <c r="D203" s="35" t="s">
        <v>2363</v>
      </c>
      <c r="E203" s="35" t="s">
        <v>2363</v>
      </c>
      <c r="F203" s="35" t="s">
        <v>1726</v>
      </c>
      <c r="G203" s="35" t="s">
        <v>1728</v>
      </c>
      <c r="H203"/>
      <c r="I203"/>
      <c r="J203"/>
      <c r="K203"/>
      <c r="L203"/>
      <c r="M203"/>
    </row>
    <row r="204" spans="1:13" x14ac:dyDescent="0.25">
      <c r="A204"/>
      <c r="B204"/>
      <c r="C204"/>
      <c r="D204" s="35" t="s">
        <v>2364</v>
      </c>
      <c r="E204" s="35" t="s">
        <v>2364</v>
      </c>
      <c r="F204" s="35" t="s">
        <v>1726</v>
      </c>
      <c r="G204" s="35" t="s">
        <v>1728</v>
      </c>
      <c r="H204"/>
      <c r="I204"/>
      <c r="J204"/>
      <c r="K204"/>
      <c r="L204"/>
      <c r="M204"/>
    </row>
    <row r="205" spans="1:13" x14ac:dyDescent="0.25">
      <c r="A205"/>
      <c r="B205"/>
      <c r="C205"/>
      <c r="D205" s="35" t="s">
        <v>2365</v>
      </c>
      <c r="E205" s="35" t="s">
        <v>2365</v>
      </c>
      <c r="F205" s="35" t="s">
        <v>1726</v>
      </c>
      <c r="G205" s="35" t="s">
        <v>1728</v>
      </c>
      <c r="H205"/>
      <c r="I205"/>
      <c r="J205"/>
      <c r="K205"/>
      <c r="L205"/>
      <c r="M205"/>
    </row>
    <row r="206" spans="1:13" x14ac:dyDescent="0.25">
      <c r="A206"/>
      <c r="B206"/>
      <c r="C206"/>
      <c r="D206" s="35" t="s">
        <v>2366</v>
      </c>
      <c r="E206" s="35" t="s">
        <v>2366</v>
      </c>
      <c r="F206" s="35" t="s">
        <v>1726</v>
      </c>
      <c r="G206" s="35" t="s">
        <v>1728</v>
      </c>
      <c r="H206"/>
      <c r="I206"/>
      <c r="J206"/>
      <c r="K206"/>
      <c r="L206"/>
      <c r="M206"/>
    </row>
    <row r="207" spans="1:13" x14ac:dyDescent="0.25">
      <c r="A207"/>
      <c r="B207"/>
      <c r="C207"/>
      <c r="D207" s="35" t="s">
        <v>2367</v>
      </c>
      <c r="E207" s="35" t="s">
        <v>2367</v>
      </c>
      <c r="F207" s="35" t="s">
        <v>1726</v>
      </c>
      <c r="G207" s="35" t="s">
        <v>1728</v>
      </c>
      <c r="H207"/>
      <c r="I207"/>
      <c r="J207"/>
      <c r="K207"/>
      <c r="L207"/>
      <c r="M207"/>
    </row>
    <row r="208" spans="1:13" x14ac:dyDescent="0.25">
      <c r="A208"/>
      <c r="B208"/>
      <c r="C208"/>
      <c r="D208" s="35" t="s">
        <v>2368</v>
      </c>
      <c r="E208" s="35" t="s">
        <v>2368</v>
      </c>
      <c r="F208" s="35" t="s">
        <v>1726</v>
      </c>
      <c r="G208" s="35" t="s">
        <v>1728</v>
      </c>
      <c r="H208"/>
      <c r="I208"/>
      <c r="J208"/>
      <c r="K208"/>
      <c r="L208"/>
      <c r="M208"/>
    </row>
    <row r="209" spans="1:13" x14ac:dyDescent="0.25">
      <c r="A209"/>
      <c r="B209"/>
      <c r="C209"/>
      <c r="D209" s="35" t="s">
        <v>2369</v>
      </c>
      <c r="E209" s="35" t="s">
        <v>2369</v>
      </c>
      <c r="F209" s="35" t="s">
        <v>1726</v>
      </c>
      <c r="G209" s="35" t="s">
        <v>1728</v>
      </c>
      <c r="H209"/>
      <c r="I209"/>
      <c r="J209"/>
      <c r="K209"/>
      <c r="L209"/>
      <c r="M209"/>
    </row>
    <row r="210" spans="1:13" x14ac:dyDescent="0.25">
      <c r="A210"/>
      <c r="B210" s="35" t="s">
        <v>2221</v>
      </c>
      <c r="C210" s="35" t="s">
        <v>1559</v>
      </c>
      <c r="D210" s="35" t="s">
        <v>1559</v>
      </c>
      <c r="E210" s="35" t="s">
        <v>2221</v>
      </c>
      <c r="F210" s="35" t="s">
        <v>1727</v>
      </c>
      <c r="G210" s="35" t="s">
        <v>837</v>
      </c>
      <c r="H210"/>
      <c r="I210"/>
      <c r="J210"/>
      <c r="K210"/>
      <c r="L210"/>
      <c r="M210"/>
    </row>
    <row r="211" spans="1:13" x14ac:dyDescent="0.25">
      <c r="A211"/>
      <c r="B211"/>
      <c r="C211" s="35" t="s">
        <v>2222</v>
      </c>
      <c r="D211" s="35" t="s">
        <v>1559</v>
      </c>
      <c r="E211" s="35" t="s">
        <v>2222</v>
      </c>
      <c r="F211" s="35" t="s">
        <v>1727</v>
      </c>
      <c r="G211" s="35" t="s">
        <v>837</v>
      </c>
      <c r="H211"/>
      <c r="I211"/>
      <c r="J211"/>
      <c r="K211"/>
      <c r="L211"/>
      <c r="M211"/>
    </row>
    <row r="212" spans="1:13" x14ac:dyDescent="0.25">
      <c r="A212"/>
      <c r="B212"/>
      <c r="C212"/>
      <c r="D212" s="35" t="s">
        <v>2370</v>
      </c>
      <c r="E212" s="35" t="s">
        <v>2370</v>
      </c>
      <c r="F212" s="35" t="s">
        <v>1726</v>
      </c>
      <c r="G212" s="35" t="s">
        <v>1728</v>
      </c>
      <c r="H212"/>
      <c r="I212"/>
      <c r="J212"/>
      <c r="K212"/>
      <c r="L212"/>
      <c r="M212"/>
    </row>
    <row r="213" spans="1:13" x14ac:dyDescent="0.25">
      <c r="A213"/>
      <c r="B213"/>
      <c r="C213"/>
      <c r="D213" s="35" t="s">
        <v>2371</v>
      </c>
      <c r="E213" s="35" t="s">
        <v>2371</v>
      </c>
      <c r="F213" s="35" t="s">
        <v>1726</v>
      </c>
      <c r="G213" s="35" t="s">
        <v>1728</v>
      </c>
      <c r="H213"/>
      <c r="I213"/>
      <c r="J213"/>
      <c r="K213"/>
      <c r="L213"/>
      <c r="M213"/>
    </row>
    <row r="214" spans="1:13" x14ac:dyDescent="0.25">
      <c r="A214"/>
      <c r="B214"/>
      <c r="C214"/>
      <c r="D214" s="35" t="s">
        <v>2372</v>
      </c>
      <c r="E214" s="35" t="s">
        <v>2372</v>
      </c>
      <c r="F214" s="35" t="s">
        <v>1726</v>
      </c>
      <c r="G214" s="35" t="s">
        <v>1728</v>
      </c>
      <c r="H214"/>
      <c r="I214"/>
      <c r="J214"/>
      <c r="K214"/>
      <c r="L214"/>
      <c r="M214"/>
    </row>
    <row r="215" spans="1:13" x14ac:dyDescent="0.25">
      <c r="A215"/>
      <c r="B215"/>
      <c r="C215"/>
      <c r="D215" s="35" t="s">
        <v>2373</v>
      </c>
      <c r="E215" s="35" t="s">
        <v>2373</v>
      </c>
      <c r="F215" s="35" t="s">
        <v>1726</v>
      </c>
      <c r="G215" s="35" t="s">
        <v>1728</v>
      </c>
      <c r="H215"/>
      <c r="I215"/>
      <c r="J215"/>
      <c r="K215"/>
      <c r="L215"/>
      <c r="M215"/>
    </row>
    <row r="216" spans="1:13" x14ac:dyDescent="0.25">
      <c r="A216"/>
      <c r="B216"/>
      <c r="C216" s="35" t="s">
        <v>2223</v>
      </c>
      <c r="D216" s="35" t="s">
        <v>1559</v>
      </c>
      <c r="E216" s="35" t="s">
        <v>2223</v>
      </c>
      <c r="F216" s="35" t="s">
        <v>1727</v>
      </c>
      <c r="G216" s="35" t="s">
        <v>1742</v>
      </c>
      <c r="H216"/>
      <c r="I216"/>
      <c r="J216"/>
      <c r="K216"/>
      <c r="L216"/>
      <c r="M216"/>
    </row>
    <row r="217" spans="1:13" x14ac:dyDescent="0.25">
      <c r="A217"/>
      <c r="B217"/>
      <c r="C217" s="35" t="s">
        <v>2224</v>
      </c>
      <c r="D217" s="35" t="s">
        <v>1559</v>
      </c>
      <c r="E217" s="35" t="s">
        <v>2224</v>
      </c>
      <c r="F217" s="35" t="s">
        <v>1727</v>
      </c>
      <c r="G217" s="35" t="s">
        <v>1742</v>
      </c>
      <c r="H217"/>
      <c r="I217"/>
      <c r="J217"/>
      <c r="K217"/>
      <c r="L217"/>
      <c r="M217"/>
    </row>
    <row r="218" spans="1:13" x14ac:dyDescent="0.25">
      <c r="A218"/>
      <c r="B218"/>
      <c r="C218" s="35" t="s">
        <v>2225</v>
      </c>
      <c r="D218" s="35" t="s">
        <v>1559</v>
      </c>
      <c r="E218" s="35" t="s">
        <v>2225</v>
      </c>
      <c r="F218" s="35" t="s">
        <v>1727</v>
      </c>
      <c r="G218" s="35" t="s">
        <v>1742</v>
      </c>
      <c r="H218"/>
      <c r="I218"/>
      <c r="J218"/>
      <c r="K218"/>
      <c r="L218"/>
      <c r="M218"/>
    </row>
    <row r="219" spans="1:13" x14ac:dyDescent="0.25">
      <c r="A219"/>
      <c r="B219"/>
      <c r="C219" s="35" t="s">
        <v>2226</v>
      </c>
      <c r="D219" s="35" t="s">
        <v>1559</v>
      </c>
      <c r="E219" s="35" t="s">
        <v>2226</v>
      </c>
      <c r="F219" s="35" t="s">
        <v>1727</v>
      </c>
      <c r="G219" s="35" t="s">
        <v>837</v>
      </c>
      <c r="H219"/>
      <c r="I219"/>
      <c r="J219"/>
      <c r="K219"/>
      <c r="L219"/>
      <c r="M219"/>
    </row>
    <row r="220" spans="1:13" x14ac:dyDescent="0.25">
      <c r="A220"/>
      <c r="B220"/>
      <c r="C220"/>
      <c r="D220" s="35" t="s">
        <v>2374</v>
      </c>
      <c r="E220" s="35" t="s">
        <v>2374</v>
      </c>
      <c r="F220" s="35" t="s">
        <v>1726</v>
      </c>
      <c r="G220" s="35" t="s">
        <v>1728</v>
      </c>
      <c r="H220"/>
      <c r="I220"/>
      <c r="J220"/>
      <c r="K220"/>
      <c r="L220"/>
      <c r="M220"/>
    </row>
    <row r="221" spans="1:13" x14ac:dyDescent="0.25">
      <c r="A221"/>
      <c r="B221"/>
      <c r="C221"/>
      <c r="D221" s="35" t="s">
        <v>2375</v>
      </c>
      <c r="E221" s="35" t="s">
        <v>2375</v>
      </c>
      <c r="F221" s="35" t="s">
        <v>1726</v>
      </c>
      <c r="G221" s="35" t="s">
        <v>1728</v>
      </c>
      <c r="H221"/>
      <c r="I221"/>
      <c r="J221"/>
      <c r="K221"/>
      <c r="L221"/>
      <c r="M221"/>
    </row>
    <row r="222" spans="1:13" x14ac:dyDescent="0.25">
      <c r="A222"/>
      <c r="B222"/>
      <c r="C222"/>
      <c r="D222" s="35" t="s">
        <v>2376</v>
      </c>
      <c r="E222" s="35" t="s">
        <v>2376</v>
      </c>
      <c r="F222" s="35" t="s">
        <v>1726</v>
      </c>
      <c r="G222" s="35" t="s">
        <v>1728</v>
      </c>
      <c r="H222"/>
      <c r="I222"/>
      <c r="J222"/>
      <c r="K222"/>
      <c r="L222"/>
      <c r="M222"/>
    </row>
    <row r="223" spans="1:13" x14ac:dyDescent="0.25">
      <c r="A223"/>
      <c r="B223"/>
      <c r="C223"/>
      <c r="D223" s="35" t="s">
        <v>2377</v>
      </c>
      <c r="E223" s="35" t="s">
        <v>2377</v>
      </c>
      <c r="F223" s="35" t="s">
        <v>1726</v>
      </c>
      <c r="G223" s="35" t="s">
        <v>1728</v>
      </c>
      <c r="H223"/>
      <c r="I223"/>
      <c r="J223"/>
      <c r="K223"/>
      <c r="L223"/>
      <c r="M223"/>
    </row>
    <row r="224" spans="1:13" x14ac:dyDescent="0.25">
      <c r="A224"/>
      <c r="B224"/>
      <c r="C224" s="35" t="s">
        <v>2227</v>
      </c>
      <c r="D224" s="35" t="s">
        <v>1559</v>
      </c>
      <c r="E224" s="35" t="s">
        <v>2227</v>
      </c>
      <c r="F224" s="35" t="s">
        <v>1727</v>
      </c>
      <c r="G224" s="35" t="s">
        <v>1742</v>
      </c>
      <c r="H224"/>
      <c r="I224"/>
      <c r="J224"/>
      <c r="K224"/>
      <c r="L224"/>
      <c r="M224"/>
    </row>
    <row r="225" spans="1:13" x14ac:dyDescent="0.25">
      <c r="A225"/>
      <c r="B225"/>
      <c r="C225" s="35" t="s">
        <v>2228</v>
      </c>
      <c r="D225" s="35" t="s">
        <v>1559</v>
      </c>
      <c r="E225" s="35" t="s">
        <v>2228</v>
      </c>
      <c r="F225" s="35" t="s">
        <v>1727</v>
      </c>
      <c r="G225" s="35" t="s">
        <v>1742</v>
      </c>
      <c r="H225"/>
      <c r="I225"/>
      <c r="J225"/>
      <c r="K225"/>
      <c r="L225"/>
      <c r="M225"/>
    </row>
    <row r="226" spans="1:13" x14ac:dyDescent="0.25">
      <c r="A226"/>
      <c r="B226"/>
      <c r="C226" s="35" t="s">
        <v>2229</v>
      </c>
      <c r="D226" s="35" t="s">
        <v>1559</v>
      </c>
      <c r="E226" s="35" t="s">
        <v>2229</v>
      </c>
      <c r="F226" s="35" t="s">
        <v>1727</v>
      </c>
      <c r="G226" s="35" t="s">
        <v>1742</v>
      </c>
      <c r="H226"/>
      <c r="I226"/>
      <c r="J226"/>
      <c r="K226"/>
      <c r="L226"/>
      <c r="M226"/>
    </row>
    <row r="227" spans="1:13" x14ac:dyDescent="0.25">
      <c r="A227" s="35" t="s">
        <v>1868</v>
      </c>
      <c r="B227" s="35" t="s">
        <v>1559</v>
      </c>
      <c r="C227" s="35" t="s">
        <v>1559</v>
      </c>
      <c r="D227" s="35" t="s">
        <v>1559</v>
      </c>
      <c r="E227" s="35" t="s">
        <v>1868</v>
      </c>
      <c r="F227" s="35" t="s">
        <v>1727</v>
      </c>
      <c r="G227" s="35" t="s">
        <v>837</v>
      </c>
      <c r="H227"/>
      <c r="I227"/>
      <c r="J227"/>
      <c r="K227"/>
      <c r="L227"/>
      <c r="M227"/>
    </row>
    <row r="228" spans="1:13" x14ac:dyDescent="0.25">
      <c r="A228"/>
      <c r="B228" s="35" t="s">
        <v>1869</v>
      </c>
      <c r="C228" s="35" t="s">
        <v>1559</v>
      </c>
      <c r="D228" s="35" t="s">
        <v>1559</v>
      </c>
      <c r="E228" s="35" t="s">
        <v>1869</v>
      </c>
      <c r="F228" s="35" t="s">
        <v>1726</v>
      </c>
      <c r="G228" s="35" t="s">
        <v>1747</v>
      </c>
      <c r="H228"/>
      <c r="I228"/>
      <c r="J228"/>
      <c r="K228"/>
      <c r="L228"/>
      <c r="M228"/>
    </row>
    <row r="229" spans="1:13" x14ac:dyDescent="0.25">
      <c r="A229"/>
      <c r="B229"/>
      <c r="C229" s="35" t="s">
        <v>1870</v>
      </c>
      <c r="D229" s="35" t="s">
        <v>1559</v>
      </c>
      <c r="E229" s="35" t="s">
        <v>1870</v>
      </c>
      <c r="F229" s="35" t="s">
        <v>1726</v>
      </c>
      <c r="G229" s="35" t="s">
        <v>1747</v>
      </c>
      <c r="H229"/>
      <c r="I229"/>
      <c r="J229"/>
      <c r="K229"/>
      <c r="L229"/>
      <c r="M229"/>
    </row>
    <row r="230" spans="1:13" x14ac:dyDescent="0.25">
      <c r="A230"/>
      <c r="B230"/>
      <c r="C230" s="35" t="s">
        <v>1871</v>
      </c>
      <c r="D230" s="35" t="s">
        <v>1559</v>
      </c>
      <c r="E230" s="35" t="s">
        <v>1871</v>
      </c>
      <c r="F230" s="35" t="s">
        <v>1726</v>
      </c>
      <c r="G230" s="35" t="s">
        <v>1747</v>
      </c>
      <c r="H230"/>
      <c r="I230"/>
      <c r="J230"/>
      <c r="K230"/>
      <c r="L230"/>
      <c r="M230"/>
    </row>
    <row r="231" spans="1:13" x14ac:dyDescent="0.25">
      <c r="A231"/>
      <c r="B231"/>
      <c r="C231" s="35" t="s">
        <v>1872</v>
      </c>
      <c r="D231" s="35" t="s">
        <v>1559</v>
      </c>
      <c r="E231" s="35" t="s">
        <v>1872</v>
      </c>
      <c r="F231" s="35" t="s">
        <v>1726</v>
      </c>
      <c r="G231" s="35" t="s">
        <v>1747</v>
      </c>
      <c r="H231"/>
      <c r="I231"/>
      <c r="J231"/>
      <c r="K231"/>
      <c r="L231"/>
      <c r="M231"/>
    </row>
    <row r="232" spans="1:13" x14ac:dyDescent="0.25">
      <c r="A232"/>
      <c r="B232"/>
      <c r="C232" s="35" t="s">
        <v>1873</v>
      </c>
      <c r="D232" s="35" t="s">
        <v>1559</v>
      </c>
      <c r="E232" s="35" t="s">
        <v>1873</v>
      </c>
      <c r="F232" s="35" t="s">
        <v>1726</v>
      </c>
      <c r="G232" s="35" t="s">
        <v>1747</v>
      </c>
      <c r="H232"/>
      <c r="I232"/>
      <c r="J232"/>
      <c r="K232"/>
      <c r="L232"/>
      <c r="M232"/>
    </row>
    <row r="233" spans="1:13" x14ac:dyDescent="0.25">
      <c r="A233"/>
      <c r="B233"/>
      <c r="C233" s="35" t="s">
        <v>1874</v>
      </c>
      <c r="D233" s="35" t="s">
        <v>1559</v>
      </c>
      <c r="E233" s="35" t="s">
        <v>1874</v>
      </c>
      <c r="F233" s="35" t="s">
        <v>1726</v>
      </c>
      <c r="G233" s="35" t="s">
        <v>1747</v>
      </c>
      <c r="H233"/>
      <c r="I233"/>
      <c r="J233"/>
      <c r="K233"/>
      <c r="L233"/>
      <c r="M233"/>
    </row>
    <row r="234" spans="1:13" x14ac:dyDescent="0.25">
      <c r="A234"/>
      <c r="B234"/>
      <c r="C234" s="35" t="s">
        <v>1875</v>
      </c>
      <c r="D234" s="35" t="s">
        <v>1559</v>
      </c>
      <c r="E234" s="35" t="s">
        <v>1875</v>
      </c>
      <c r="F234" s="35" t="s">
        <v>1726</v>
      </c>
      <c r="G234" s="35" t="s">
        <v>1747</v>
      </c>
      <c r="H234"/>
      <c r="I234"/>
      <c r="J234"/>
      <c r="K234"/>
      <c r="L234"/>
      <c r="M234"/>
    </row>
    <row r="235" spans="1:13" x14ac:dyDescent="0.25">
      <c r="A235"/>
      <c r="B235"/>
      <c r="C235" s="35" t="s">
        <v>1876</v>
      </c>
      <c r="D235" s="35" t="s">
        <v>1559</v>
      </c>
      <c r="E235" s="35" t="s">
        <v>1876</v>
      </c>
      <c r="F235" s="35" t="s">
        <v>1726</v>
      </c>
      <c r="G235" s="35" t="s">
        <v>1747</v>
      </c>
      <c r="H235"/>
      <c r="I235"/>
      <c r="J235"/>
      <c r="K235"/>
      <c r="L235"/>
      <c r="M235"/>
    </row>
    <row r="236" spans="1:13" x14ac:dyDescent="0.25">
      <c r="A236"/>
      <c r="B236"/>
      <c r="C236" s="35" t="s">
        <v>1877</v>
      </c>
      <c r="D236" s="35" t="s">
        <v>1559</v>
      </c>
      <c r="E236" s="35" t="s">
        <v>1877</v>
      </c>
      <c r="F236" s="35" t="s">
        <v>1726</v>
      </c>
      <c r="G236" s="35" t="s">
        <v>1747</v>
      </c>
      <c r="H236"/>
      <c r="I236"/>
      <c r="J236"/>
      <c r="K236"/>
      <c r="L236"/>
      <c r="M236"/>
    </row>
    <row r="237" spans="1:13" x14ac:dyDescent="0.25">
      <c r="A237"/>
      <c r="B237"/>
      <c r="C237" s="35" t="s">
        <v>1878</v>
      </c>
      <c r="D237" s="35" t="s">
        <v>1559</v>
      </c>
      <c r="E237" s="35" t="s">
        <v>1878</v>
      </c>
      <c r="F237" s="35" t="s">
        <v>1726</v>
      </c>
      <c r="G237" s="35" t="s">
        <v>1747</v>
      </c>
      <c r="H237"/>
      <c r="I237"/>
      <c r="J237"/>
      <c r="K237"/>
      <c r="L237"/>
      <c r="M237"/>
    </row>
    <row r="238" spans="1:13" x14ac:dyDescent="0.25">
      <c r="A238"/>
      <c r="B238"/>
      <c r="C238" s="35" t="s">
        <v>1879</v>
      </c>
      <c r="D238" s="35" t="s">
        <v>1559</v>
      </c>
      <c r="E238" s="35" t="s">
        <v>1879</v>
      </c>
      <c r="F238" s="35" t="s">
        <v>1726</v>
      </c>
      <c r="G238" s="35" t="s">
        <v>1747</v>
      </c>
      <c r="H238"/>
      <c r="I238"/>
      <c r="J238"/>
      <c r="K238"/>
      <c r="L238"/>
      <c r="M238"/>
    </row>
    <row r="239" spans="1:13" x14ac:dyDescent="0.25">
      <c r="A239"/>
      <c r="B239"/>
      <c r="C239" s="35" t="s">
        <v>1880</v>
      </c>
      <c r="D239" s="35" t="s">
        <v>1559</v>
      </c>
      <c r="E239" s="35" t="s">
        <v>1880</v>
      </c>
      <c r="F239" s="35" t="s">
        <v>1726</v>
      </c>
      <c r="G239" s="35" t="s">
        <v>1747</v>
      </c>
      <c r="H239"/>
      <c r="I239"/>
      <c r="J239"/>
      <c r="K239"/>
      <c r="L239"/>
      <c r="M239"/>
    </row>
    <row r="240" spans="1:13" x14ac:dyDescent="0.25">
      <c r="A240"/>
      <c r="B240" s="35" t="s">
        <v>1881</v>
      </c>
      <c r="C240" s="35" t="s">
        <v>1559</v>
      </c>
      <c r="D240" s="35" t="s">
        <v>1559</v>
      </c>
      <c r="E240" s="35" t="s">
        <v>1881</v>
      </c>
      <c r="F240" s="35" t="s">
        <v>1726</v>
      </c>
      <c r="G240" s="35" t="s">
        <v>1747</v>
      </c>
      <c r="H240"/>
      <c r="I240"/>
      <c r="J240"/>
      <c r="K240"/>
      <c r="L240"/>
      <c r="M240"/>
    </row>
    <row r="241" spans="1:13" x14ac:dyDescent="0.25">
      <c r="A241"/>
      <c r="B241"/>
      <c r="C241" s="35" t="s">
        <v>1882</v>
      </c>
      <c r="D241" s="35" t="s">
        <v>1559</v>
      </c>
      <c r="E241" s="35" t="s">
        <v>1882</v>
      </c>
      <c r="F241" s="35" t="s">
        <v>1726</v>
      </c>
      <c r="G241" s="35" t="s">
        <v>1747</v>
      </c>
      <c r="H241"/>
      <c r="I241"/>
      <c r="J241"/>
      <c r="K241"/>
      <c r="L241"/>
      <c r="M241"/>
    </row>
    <row r="242" spans="1:13" x14ac:dyDescent="0.25">
      <c r="A242"/>
      <c r="B242"/>
      <c r="C242"/>
      <c r="D242" s="35" t="s">
        <v>2230</v>
      </c>
      <c r="E242" s="35" t="s">
        <v>2230</v>
      </c>
      <c r="F242" s="35" t="s">
        <v>1726</v>
      </c>
      <c r="G242" s="35" t="s">
        <v>1747</v>
      </c>
      <c r="H242"/>
      <c r="I242"/>
      <c r="J242"/>
      <c r="K242"/>
      <c r="L242"/>
      <c r="M242"/>
    </row>
    <row r="243" spans="1:13" x14ac:dyDescent="0.25">
      <c r="A243"/>
      <c r="B243"/>
      <c r="C243"/>
      <c r="D243" s="35" t="s">
        <v>2231</v>
      </c>
      <c r="E243" s="35" t="s">
        <v>2231</v>
      </c>
      <c r="F243" s="35" t="s">
        <v>1726</v>
      </c>
      <c r="G243" s="35" t="s">
        <v>1747</v>
      </c>
      <c r="H243"/>
      <c r="I243"/>
      <c r="J243"/>
      <c r="K243"/>
      <c r="L243"/>
      <c r="M243"/>
    </row>
    <row r="244" spans="1:13" x14ac:dyDescent="0.25">
      <c r="A244"/>
      <c r="B244"/>
      <c r="C244"/>
      <c r="D244" s="35" t="s">
        <v>2232</v>
      </c>
      <c r="E244" s="35" t="s">
        <v>2232</v>
      </c>
      <c r="F244" s="35" t="s">
        <v>1726</v>
      </c>
      <c r="G244" s="35" t="s">
        <v>1747</v>
      </c>
      <c r="H244"/>
      <c r="I244"/>
      <c r="J244"/>
      <c r="K244"/>
      <c r="L244"/>
      <c r="M244"/>
    </row>
    <row r="245" spans="1:13" x14ac:dyDescent="0.25">
      <c r="A245"/>
      <c r="B245"/>
      <c r="C245"/>
      <c r="D245" s="35" t="s">
        <v>2233</v>
      </c>
      <c r="E245" s="35" t="s">
        <v>2233</v>
      </c>
      <c r="F245" s="35" t="s">
        <v>1726</v>
      </c>
      <c r="G245" s="35" t="s">
        <v>1747</v>
      </c>
      <c r="H245"/>
      <c r="I245"/>
      <c r="J245"/>
      <c r="K245"/>
      <c r="L245"/>
      <c r="M245"/>
    </row>
    <row r="246" spans="1:13" x14ac:dyDescent="0.25">
      <c r="A246"/>
      <c r="B246"/>
      <c r="C246" s="35" t="s">
        <v>1883</v>
      </c>
      <c r="D246" s="35" t="s">
        <v>1559</v>
      </c>
      <c r="E246" s="35" t="s">
        <v>1883</v>
      </c>
      <c r="F246" s="35" t="s">
        <v>1726</v>
      </c>
      <c r="G246" s="35" t="s">
        <v>1747</v>
      </c>
      <c r="H246"/>
      <c r="I246"/>
      <c r="J246"/>
      <c r="K246"/>
      <c r="L246"/>
      <c r="M246"/>
    </row>
    <row r="247" spans="1:13" x14ac:dyDescent="0.25">
      <c r="A247"/>
      <c r="B247"/>
      <c r="C247" s="35" t="s">
        <v>1884</v>
      </c>
      <c r="D247" s="35" t="s">
        <v>1559</v>
      </c>
      <c r="E247" s="35" t="s">
        <v>1884</v>
      </c>
      <c r="F247" s="35" t="s">
        <v>1726</v>
      </c>
      <c r="G247" s="35" t="s">
        <v>1747</v>
      </c>
      <c r="H247"/>
      <c r="I247"/>
      <c r="J247"/>
      <c r="K247"/>
      <c r="L247"/>
      <c r="M247"/>
    </row>
    <row r="248" spans="1:13" x14ac:dyDescent="0.25">
      <c r="A248"/>
      <c r="B248"/>
      <c r="C248"/>
      <c r="D248" s="35" t="s">
        <v>1885</v>
      </c>
      <c r="E248" s="35" t="s">
        <v>1885</v>
      </c>
      <c r="F248" s="35" t="s">
        <v>1726</v>
      </c>
      <c r="G248" s="35" t="s">
        <v>1747</v>
      </c>
      <c r="H248"/>
      <c r="I248"/>
      <c r="J248"/>
      <c r="K248"/>
      <c r="L248"/>
      <c r="M248"/>
    </row>
    <row r="249" spans="1:13" x14ac:dyDescent="0.25">
      <c r="A249"/>
      <c r="B249"/>
      <c r="C249"/>
      <c r="D249" s="35" t="s">
        <v>1886</v>
      </c>
      <c r="E249" s="35" t="s">
        <v>1886</v>
      </c>
      <c r="F249" s="35" t="s">
        <v>1726</v>
      </c>
      <c r="G249" s="35" t="s">
        <v>1747</v>
      </c>
      <c r="H249"/>
      <c r="I249"/>
      <c r="J249"/>
      <c r="K249"/>
      <c r="L249"/>
      <c r="M249"/>
    </row>
    <row r="250" spans="1:13" x14ac:dyDescent="0.25">
      <c r="A250"/>
      <c r="B250"/>
      <c r="C250"/>
      <c r="D250" s="35" t="s">
        <v>1887</v>
      </c>
      <c r="E250" s="35" t="s">
        <v>1887</v>
      </c>
      <c r="F250" s="35" t="s">
        <v>1726</v>
      </c>
      <c r="G250" s="35" t="s">
        <v>1747</v>
      </c>
      <c r="H250"/>
      <c r="I250"/>
      <c r="J250"/>
      <c r="K250"/>
      <c r="L250"/>
      <c r="M250"/>
    </row>
    <row r="251" spans="1:13" x14ac:dyDescent="0.25">
      <c r="A251"/>
      <c r="B251"/>
      <c r="C251"/>
      <c r="D251" s="35" t="s">
        <v>1888</v>
      </c>
      <c r="E251" s="35" t="s">
        <v>1888</v>
      </c>
      <c r="F251" s="35" t="s">
        <v>1726</v>
      </c>
      <c r="G251" s="35" t="s">
        <v>1747</v>
      </c>
      <c r="H251"/>
      <c r="I251"/>
      <c r="J251"/>
      <c r="K251"/>
      <c r="L251"/>
      <c r="M251"/>
    </row>
    <row r="252" spans="1:13" x14ac:dyDescent="0.25">
      <c r="A252"/>
      <c r="B252"/>
      <c r="C252" s="35" t="s">
        <v>1889</v>
      </c>
      <c r="D252" s="35" t="s">
        <v>1559</v>
      </c>
      <c r="E252" s="35" t="s">
        <v>1889</v>
      </c>
      <c r="F252" s="35" t="s">
        <v>1726</v>
      </c>
      <c r="G252" s="35" t="s">
        <v>1747</v>
      </c>
      <c r="H252"/>
      <c r="I252"/>
      <c r="J252"/>
      <c r="K252"/>
      <c r="L252"/>
      <c r="M252"/>
    </row>
    <row r="253" spans="1:13" x14ac:dyDescent="0.25">
      <c r="A253"/>
      <c r="B253"/>
      <c r="C253" s="35" t="s">
        <v>1890</v>
      </c>
      <c r="D253" s="35" t="s">
        <v>1559</v>
      </c>
      <c r="E253" s="35" t="s">
        <v>1890</v>
      </c>
      <c r="F253" s="35" t="s">
        <v>1726</v>
      </c>
      <c r="G253" s="35" t="s">
        <v>1747</v>
      </c>
      <c r="H253"/>
      <c r="I253"/>
      <c r="J253"/>
      <c r="K253"/>
      <c r="L253"/>
      <c r="M253"/>
    </row>
    <row r="254" spans="1:13" x14ac:dyDescent="0.25">
      <c r="A254"/>
      <c r="B254"/>
      <c r="C254" s="35" t="s">
        <v>1891</v>
      </c>
      <c r="D254" s="35" t="s">
        <v>1559</v>
      </c>
      <c r="E254" s="35" t="s">
        <v>1891</v>
      </c>
      <c r="F254" s="35" t="s">
        <v>1726</v>
      </c>
      <c r="G254" s="35" t="s">
        <v>1747</v>
      </c>
      <c r="H254"/>
      <c r="I254"/>
      <c r="J254"/>
      <c r="K254"/>
      <c r="L254"/>
      <c r="M254"/>
    </row>
    <row r="255" spans="1:13" x14ac:dyDescent="0.25">
      <c r="A255"/>
      <c r="B255"/>
      <c r="C255" s="35" t="s">
        <v>1892</v>
      </c>
      <c r="D255" s="35" t="s">
        <v>1559</v>
      </c>
      <c r="E255" s="35" t="s">
        <v>1892</v>
      </c>
      <c r="F255" s="35" t="s">
        <v>1726</v>
      </c>
      <c r="G255" s="35" t="s">
        <v>1747</v>
      </c>
      <c r="H255"/>
      <c r="I255"/>
      <c r="J255"/>
      <c r="K255"/>
      <c r="L255"/>
      <c r="M255"/>
    </row>
    <row r="256" spans="1:13" x14ac:dyDescent="0.25">
      <c r="A256"/>
      <c r="B256"/>
      <c r="C256" s="35" t="s">
        <v>1893</v>
      </c>
      <c r="D256" s="35" t="s">
        <v>1559</v>
      </c>
      <c r="E256" s="35" t="s">
        <v>1893</v>
      </c>
      <c r="F256" s="35" t="s">
        <v>1726</v>
      </c>
      <c r="G256" s="35" t="s">
        <v>1747</v>
      </c>
      <c r="H256"/>
      <c r="I256"/>
      <c r="J256"/>
      <c r="K256"/>
      <c r="L256"/>
      <c r="M256"/>
    </row>
    <row r="257" spans="1:13" x14ac:dyDescent="0.25">
      <c r="A257"/>
      <c r="B257"/>
      <c r="C257" s="35" t="s">
        <v>1894</v>
      </c>
      <c r="D257" s="35" t="s">
        <v>1559</v>
      </c>
      <c r="E257" s="35" t="s">
        <v>1894</v>
      </c>
      <c r="F257" s="35" t="s">
        <v>1726</v>
      </c>
      <c r="G257" s="35" t="s">
        <v>1747</v>
      </c>
      <c r="H257"/>
      <c r="I257"/>
      <c r="J257"/>
      <c r="K257"/>
      <c r="L257"/>
      <c r="M257"/>
    </row>
    <row r="258" spans="1:13" x14ac:dyDescent="0.25">
      <c r="A258"/>
      <c r="B258"/>
      <c r="C258" s="35" t="s">
        <v>1895</v>
      </c>
      <c r="D258" s="35" t="s">
        <v>1559</v>
      </c>
      <c r="E258" s="35" t="s">
        <v>1895</v>
      </c>
      <c r="F258" s="35" t="s">
        <v>1726</v>
      </c>
      <c r="G258" s="35" t="s">
        <v>1747</v>
      </c>
      <c r="H258"/>
      <c r="I258"/>
      <c r="J258"/>
      <c r="K258"/>
      <c r="L258"/>
      <c r="M258"/>
    </row>
    <row r="259" spans="1:13" x14ac:dyDescent="0.25">
      <c r="A259"/>
      <c r="B259"/>
      <c r="C259" s="35" t="s">
        <v>1896</v>
      </c>
      <c r="D259" s="35" t="s">
        <v>1559</v>
      </c>
      <c r="E259" s="35" t="s">
        <v>1896</v>
      </c>
      <c r="F259" s="35" t="s">
        <v>1726</v>
      </c>
      <c r="G259" s="35" t="s">
        <v>1747</v>
      </c>
      <c r="H259"/>
      <c r="I259"/>
      <c r="J259"/>
      <c r="K259"/>
      <c r="L259"/>
      <c r="M259"/>
    </row>
    <row r="260" spans="1:13" x14ac:dyDescent="0.25">
      <c r="A260"/>
      <c r="B260"/>
      <c r="C260" s="35" t="s">
        <v>1897</v>
      </c>
      <c r="D260" s="35" t="s">
        <v>1559</v>
      </c>
      <c r="E260" s="35" t="s">
        <v>1897</v>
      </c>
      <c r="F260" s="35" t="s">
        <v>1726</v>
      </c>
      <c r="G260" s="35" t="s">
        <v>1747</v>
      </c>
      <c r="H260"/>
      <c r="I260"/>
      <c r="J260"/>
      <c r="K260"/>
      <c r="L260"/>
      <c r="M260"/>
    </row>
    <row r="261" spans="1:13" x14ac:dyDescent="0.25">
      <c r="A261"/>
      <c r="B261"/>
      <c r="C261" s="35" t="s">
        <v>1898</v>
      </c>
      <c r="D261" s="35" t="s">
        <v>1559</v>
      </c>
      <c r="E261" s="35" t="s">
        <v>1898</v>
      </c>
      <c r="F261" s="35" t="s">
        <v>1726</v>
      </c>
      <c r="G261" s="35" t="s">
        <v>1747</v>
      </c>
      <c r="H261"/>
      <c r="I261"/>
      <c r="J261"/>
      <c r="K261"/>
      <c r="L261"/>
      <c r="M261"/>
    </row>
    <row r="262" spans="1:13" x14ac:dyDescent="0.25">
      <c r="A262"/>
      <c r="B262"/>
      <c r="C262" s="35" t="s">
        <v>1899</v>
      </c>
      <c r="D262" s="35" t="s">
        <v>1559</v>
      </c>
      <c r="E262" s="35" t="s">
        <v>1899</v>
      </c>
      <c r="F262" s="35" t="s">
        <v>1726</v>
      </c>
      <c r="G262" s="35" t="s">
        <v>1747</v>
      </c>
      <c r="H262"/>
      <c r="I262"/>
      <c r="J262"/>
      <c r="K262"/>
      <c r="L262"/>
      <c r="M262"/>
    </row>
    <row r="263" spans="1:13" x14ac:dyDescent="0.25">
      <c r="A263"/>
      <c r="B263"/>
      <c r="C263" s="35" t="s">
        <v>1900</v>
      </c>
      <c r="D263" s="35" t="s">
        <v>1559</v>
      </c>
      <c r="E263" s="35" t="s">
        <v>1900</v>
      </c>
      <c r="F263" s="35" t="s">
        <v>1726</v>
      </c>
      <c r="G263" s="35" t="s">
        <v>1747</v>
      </c>
      <c r="H263"/>
      <c r="I263"/>
      <c r="J263"/>
      <c r="K263"/>
      <c r="L263"/>
      <c r="M263"/>
    </row>
    <row r="264" spans="1:13" x14ac:dyDescent="0.25">
      <c r="A264"/>
      <c r="B264" s="35" t="s">
        <v>1901</v>
      </c>
      <c r="C264" s="35" t="s">
        <v>1559</v>
      </c>
      <c r="D264" s="35" t="s">
        <v>1559</v>
      </c>
      <c r="E264" s="35" t="s">
        <v>1901</v>
      </c>
      <c r="F264" s="35" t="s">
        <v>1726</v>
      </c>
      <c r="G264" s="35" t="s">
        <v>1747</v>
      </c>
      <c r="H264"/>
      <c r="I264"/>
      <c r="J264"/>
      <c r="K264"/>
      <c r="L264"/>
      <c r="M264"/>
    </row>
    <row r="265" spans="1:13" x14ac:dyDescent="0.25">
      <c r="A265"/>
      <c r="B265"/>
      <c r="C265" s="35" t="s">
        <v>1902</v>
      </c>
      <c r="D265" s="35" t="s">
        <v>1559</v>
      </c>
      <c r="E265" s="35" t="s">
        <v>1902</v>
      </c>
      <c r="F265" s="35" t="s">
        <v>1726</v>
      </c>
      <c r="G265" s="35" t="s">
        <v>1747</v>
      </c>
      <c r="H265"/>
      <c r="I265"/>
      <c r="J265"/>
      <c r="K265"/>
      <c r="L265"/>
      <c r="M265"/>
    </row>
    <row r="266" spans="1:13" x14ac:dyDescent="0.25">
      <c r="A266"/>
      <c r="B266"/>
      <c r="C266" s="35" t="s">
        <v>1903</v>
      </c>
      <c r="D266" s="35" t="s">
        <v>1559</v>
      </c>
      <c r="E266" s="35" t="s">
        <v>1903</v>
      </c>
      <c r="F266" s="35" t="s">
        <v>1726</v>
      </c>
      <c r="G266" s="35" t="s">
        <v>1747</v>
      </c>
      <c r="H266"/>
      <c r="I266"/>
      <c r="J266"/>
      <c r="K266"/>
      <c r="L266"/>
      <c r="M266"/>
    </row>
    <row r="267" spans="1:13" x14ac:dyDescent="0.25">
      <c r="A267"/>
      <c r="B267"/>
      <c r="C267" s="35" t="s">
        <v>1904</v>
      </c>
      <c r="D267" s="35" t="s">
        <v>1559</v>
      </c>
      <c r="E267" s="35" t="s">
        <v>1904</v>
      </c>
      <c r="F267" s="35" t="s">
        <v>1726</v>
      </c>
      <c r="G267" s="35" t="s">
        <v>1747</v>
      </c>
      <c r="H267"/>
      <c r="I267"/>
      <c r="J267"/>
      <c r="K267"/>
      <c r="L267"/>
      <c r="M267"/>
    </row>
    <row r="268" spans="1:13" x14ac:dyDescent="0.25">
      <c r="A268"/>
      <c r="B268"/>
      <c r="C268"/>
      <c r="D268" s="35" t="s">
        <v>1905</v>
      </c>
      <c r="E268" s="35" t="s">
        <v>1905</v>
      </c>
      <c r="F268" s="35" t="s">
        <v>1726</v>
      </c>
      <c r="G268" s="35" t="s">
        <v>1747</v>
      </c>
      <c r="H268"/>
      <c r="I268"/>
      <c r="J268"/>
      <c r="K268"/>
      <c r="L268"/>
      <c r="M268"/>
    </row>
    <row r="269" spans="1:13" x14ac:dyDescent="0.25">
      <c r="A269"/>
      <c r="B269"/>
      <c r="C269"/>
      <c r="D269" s="35" t="s">
        <v>1906</v>
      </c>
      <c r="E269" s="35" t="s">
        <v>1906</v>
      </c>
      <c r="F269" s="35" t="s">
        <v>1726</v>
      </c>
      <c r="G269" s="35" t="s">
        <v>1747</v>
      </c>
      <c r="H269"/>
      <c r="I269"/>
      <c r="J269"/>
      <c r="K269"/>
      <c r="L269"/>
      <c r="M269"/>
    </row>
    <row r="270" spans="1:13" x14ac:dyDescent="0.25">
      <c r="A270"/>
      <c r="B270"/>
      <c r="C270"/>
      <c r="D270" s="35" t="s">
        <v>1907</v>
      </c>
      <c r="E270" s="35" t="s">
        <v>1907</v>
      </c>
      <c r="F270" s="35" t="s">
        <v>1726</v>
      </c>
      <c r="G270" s="35" t="s">
        <v>1747</v>
      </c>
      <c r="H270"/>
      <c r="I270"/>
      <c r="J270"/>
      <c r="K270"/>
      <c r="L270"/>
      <c r="M270"/>
    </row>
    <row r="271" spans="1:13" x14ac:dyDescent="0.25">
      <c r="A271"/>
      <c r="B271"/>
      <c r="C271"/>
      <c r="D271" s="35" t="s">
        <v>1908</v>
      </c>
      <c r="E271" s="35" t="s">
        <v>1908</v>
      </c>
      <c r="F271" s="35" t="s">
        <v>1726</v>
      </c>
      <c r="G271" s="35" t="s">
        <v>1747</v>
      </c>
      <c r="H271"/>
      <c r="I271"/>
      <c r="J271"/>
      <c r="K271"/>
      <c r="L271"/>
      <c r="M271"/>
    </row>
    <row r="272" spans="1:13" x14ac:dyDescent="0.25">
      <c r="A272"/>
      <c r="B272"/>
      <c r="C272"/>
      <c r="D272" s="35" t="s">
        <v>1909</v>
      </c>
      <c r="E272" s="35" t="s">
        <v>1909</v>
      </c>
      <c r="F272" s="35" t="s">
        <v>1726</v>
      </c>
      <c r="G272" s="35" t="s">
        <v>1747</v>
      </c>
      <c r="H272"/>
      <c r="I272"/>
      <c r="J272"/>
      <c r="K272"/>
      <c r="L272"/>
      <c r="M272"/>
    </row>
    <row r="273" spans="1:13" x14ac:dyDescent="0.25">
      <c r="A273"/>
      <c r="B273"/>
      <c r="C273"/>
      <c r="D273" s="35" t="s">
        <v>1910</v>
      </c>
      <c r="E273" s="35" t="s">
        <v>1910</v>
      </c>
      <c r="F273" s="35" t="s">
        <v>1726</v>
      </c>
      <c r="G273" s="35" t="s">
        <v>1747</v>
      </c>
      <c r="H273"/>
      <c r="I273"/>
      <c r="J273"/>
      <c r="K273"/>
      <c r="L273"/>
      <c r="M273"/>
    </row>
    <row r="274" spans="1:13" x14ac:dyDescent="0.25">
      <c r="A274"/>
      <c r="B274"/>
      <c r="C274"/>
      <c r="D274" s="35" t="s">
        <v>1911</v>
      </c>
      <c r="E274" s="35" t="s">
        <v>1911</v>
      </c>
      <c r="F274" s="35" t="s">
        <v>1726</v>
      </c>
      <c r="G274" s="35" t="s">
        <v>1747</v>
      </c>
      <c r="H274"/>
      <c r="I274"/>
      <c r="J274"/>
      <c r="K274"/>
      <c r="L274"/>
      <c r="M274"/>
    </row>
    <row r="275" spans="1:13" x14ac:dyDescent="0.25">
      <c r="A275"/>
      <c r="B275"/>
      <c r="C275"/>
      <c r="D275" s="35" t="s">
        <v>1912</v>
      </c>
      <c r="E275" s="35" t="s">
        <v>1912</v>
      </c>
      <c r="F275" s="35" t="s">
        <v>1726</v>
      </c>
      <c r="G275" s="35" t="s">
        <v>1747</v>
      </c>
      <c r="H275"/>
      <c r="I275"/>
      <c r="J275"/>
      <c r="K275"/>
      <c r="L275"/>
      <c r="M275"/>
    </row>
    <row r="276" spans="1:13" x14ac:dyDescent="0.25">
      <c r="A276"/>
      <c r="B276"/>
      <c r="C276"/>
      <c r="D276" s="35" t="s">
        <v>1913</v>
      </c>
      <c r="E276" s="35" t="s">
        <v>1913</v>
      </c>
      <c r="F276" s="35" t="s">
        <v>1726</v>
      </c>
      <c r="G276" s="35" t="s">
        <v>1747</v>
      </c>
      <c r="H276"/>
      <c r="I276"/>
      <c r="J276"/>
      <c r="K276"/>
      <c r="L276"/>
      <c r="M276"/>
    </row>
    <row r="277" spans="1:13" x14ac:dyDescent="0.25">
      <c r="A277"/>
      <c r="B277"/>
      <c r="C277"/>
      <c r="D277" s="35" t="s">
        <v>1914</v>
      </c>
      <c r="E277" s="35" t="s">
        <v>1914</v>
      </c>
      <c r="F277" s="35" t="s">
        <v>1726</v>
      </c>
      <c r="G277" s="35" t="s">
        <v>1747</v>
      </c>
      <c r="H277"/>
      <c r="I277"/>
      <c r="J277"/>
      <c r="K277"/>
      <c r="L277"/>
      <c r="M277"/>
    </row>
    <row r="278" spans="1:13" x14ac:dyDescent="0.25">
      <c r="A278"/>
      <c r="B278"/>
      <c r="C278"/>
      <c r="D278" s="35" t="s">
        <v>1915</v>
      </c>
      <c r="E278" s="35" t="s">
        <v>1915</v>
      </c>
      <c r="F278" s="35" t="s">
        <v>1726</v>
      </c>
      <c r="G278" s="35" t="s">
        <v>1747</v>
      </c>
      <c r="H278"/>
      <c r="I278"/>
      <c r="J278"/>
      <c r="K278"/>
      <c r="L278"/>
      <c r="M278"/>
    </row>
    <row r="279" spans="1:13" x14ac:dyDescent="0.25">
      <c r="A279"/>
      <c r="B279"/>
      <c r="C279" s="35" t="s">
        <v>1916</v>
      </c>
      <c r="D279" s="35" t="s">
        <v>1559</v>
      </c>
      <c r="E279" s="35" t="s">
        <v>1916</v>
      </c>
      <c r="F279" s="35" t="s">
        <v>1726</v>
      </c>
      <c r="G279" s="35" t="s">
        <v>1747</v>
      </c>
      <c r="H279"/>
      <c r="I279"/>
      <c r="J279"/>
      <c r="K279"/>
      <c r="L279"/>
      <c r="M279"/>
    </row>
    <row r="280" spans="1:13" x14ac:dyDescent="0.25">
      <c r="A280"/>
      <c r="B280"/>
      <c r="C280"/>
      <c r="D280" s="35" t="s">
        <v>1917</v>
      </c>
      <c r="E280" s="35" t="s">
        <v>1917</v>
      </c>
      <c r="F280" s="35" t="s">
        <v>1726</v>
      </c>
      <c r="G280" s="35" t="s">
        <v>1747</v>
      </c>
      <c r="H280"/>
      <c r="I280"/>
      <c r="J280"/>
      <c r="K280"/>
      <c r="L280"/>
      <c r="M280"/>
    </row>
    <row r="281" spans="1:13" x14ac:dyDescent="0.25">
      <c r="A281"/>
      <c r="B281"/>
      <c r="C281"/>
      <c r="D281" s="35" t="s">
        <v>1918</v>
      </c>
      <c r="E281" s="35" t="s">
        <v>1918</v>
      </c>
      <c r="F281" s="35" t="s">
        <v>1726</v>
      </c>
      <c r="G281" s="35" t="s">
        <v>1747</v>
      </c>
      <c r="H281"/>
      <c r="I281"/>
      <c r="J281"/>
      <c r="K281"/>
      <c r="L281"/>
      <c r="M281"/>
    </row>
    <row r="282" spans="1:13" x14ac:dyDescent="0.25">
      <c r="A282"/>
      <c r="B282"/>
      <c r="C282" s="35" t="s">
        <v>1919</v>
      </c>
      <c r="D282" s="35" t="s">
        <v>1559</v>
      </c>
      <c r="E282" s="35" t="s">
        <v>1919</v>
      </c>
      <c r="F282" s="35" t="s">
        <v>1726</v>
      </c>
      <c r="G282" s="35" t="s">
        <v>1747</v>
      </c>
      <c r="H282"/>
      <c r="I282"/>
      <c r="J282"/>
      <c r="K282"/>
      <c r="L282"/>
      <c r="M282"/>
    </row>
    <row r="283" spans="1:13" x14ac:dyDescent="0.25">
      <c r="A283"/>
      <c r="B283"/>
      <c r="C283"/>
      <c r="D283" s="35" t="s">
        <v>1920</v>
      </c>
      <c r="E283" s="35" t="s">
        <v>1920</v>
      </c>
      <c r="F283" s="35" t="s">
        <v>1726</v>
      </c>
      <c r="G283" s="35" t="s">
        <v>1747</v>
      </c>
      <c r="H283"/>
      <c r="I283"/>
      <c r="J283"/>
      <c r="K283"/>
      <c r="L283"/>
      <c r="M283"/>
    </row>
    <row r="284" spans="1:13" x14ac:dyDescent="0.25">
      <c r="A284"/>
      <c r="B284"/>
      <c r="C284"/>
      <c r="D284" s="35" t="s">
        <v>1921</v>
      </c>
      <c r="E284" s="35" t="s">
        <v>1921</v>
      </c>
      <c r="F284" s="35" t="s">
        <v>1726</v>
      </c>
      <c r="G284" s="35" t="s">
        <v>1747</v>
      </c>
      <c r="H284"/>
      <c r="I284"/>
      <c r="J284"/>
      <c r="K284"/>
      <c r="L284"/>
      <c r="M284"/>
    </row>
    <row r="285" spans="1:13" x14ac:dyDescent="0.25">
      <c r="A285"/>
      <c r="B285"/>
      <c r="C285"/>
      <c r="D285" s="35" t="s">
        <v>1922</v>
      </c>
      <c r="E285" s="35" t="s">
        <v>1922</v>
      </c>
      <c r="F285" s="35" t="s">
        <v>1726</v>
      </c>
      <c r="G285" s="35" t="s">
        <v>1747</v>
      </c>
      <c r="H285"/>
      <c r="I285"/>
      <c r="J285"/>
      <c r="K285"/>
      <c r="L285"/>
      <c r="M285"/>
    </row>
    <row r="286" spans="1:13" x14ac:dyDescent="0.25">
      <c r="A286"/>
      <c r="B286"/>
      <c r="C286" s="35" t="s">
        <v>1923</v>
      </c>
      <c r="D286" s="35" t="s">
        <v>1559</v>
      </c>
      <c r="E286" s="35" t="s">
        <v>1923</v>
      </c>
      <c r="F286" s="35" t="s">
        <v>1726</v>
      </c>
      <c r="G286" s="35" t="s">
        <v>1747</v>
      </c>
      <c r="H286"/>
      <c r="I286"/>
      <c r="J286"/>
      <c r="K286"/>
      <c r="L286"/>
      <c r="M286"/>
    </row>
    <row r="287" spans="1:13" x14ac:dyDescent="0.25">
      <c r="A287"/>
      <c r="B287"/>
      <c r="C287" s="35" t="s">
        <v>1924</v>
      </c>
      <c r="D287" s="35" t="s">
        <v>1559</v>
      </c>
      <c r="E287" s="35" t="s">
        <v>1924</v>
      </c>
      <c r="F287" s="35" t="s">
        <v>1726</v>
      </c>
      <c r="G287" s="35" t="s">
        <v>1747</v>
      </c>
      <c r="H287"/>
      <c r="I287"/>
      <c r="J287"/>
      <c r="K287"/>
      <c r="L287"/>
      <c r="M287"/>
    </row>
    <row r="288" spans="1:13" x14ac:dyDescent="0.25">
      <c r="A288"/>
      <c r="B288" s="35" t="s">
        <v>1925</v>
      </c>
      <c r="C288" s="35" t="s">
        <v>1559</v>
      </c>
      <c r="D288" s="35" t="s">
        <v>1559</v>
      </c>
      <c r="E288" s="35" t="s">
        <v>1925</v>
      </c>
      <c r="F288" s="35" t="s">
        <v>1726</v>
      </c>
      <c r="G288" s="35" t="s">
        <v>1747</v>
      </c>
      <c r="H288"/>
      <c r="I288"/>
      <c r="J288"/>
      <c r="K288"/>
      <c r="L288"/>
      <c r="M288"/>
    </row>
    <row r="289" spans="1:13" x14ac:dyDescent="0.25">
      <c r="A289"/>
      <c r="B289"/>
      <c r="C289" s="35" t="s">
        <v>1926</v>
      </c>
      <c r="D289" s="35" t="s">
        <v>1559</v>
      </c>
      <c r="E289" s="35" t="s">
        <v>1926</v>
      </c>
      <c r="F289" s="35" t="s">
        <v>1726</v>
      </c>
      <c r="G289" s="35" t="s">
        <v>1747</v>
      </c>
      <c r="H289"/>
      <c r="I289"/>
      <c r="J289"/>
      <c r="K289"/>
      <c r="L289"/>
      <c r="M289"/>
    </row>
    <row r="290" spans="1:13" x14ac:dyDescent="0.25">
      <c r="A290"/>
      <c r="B290"/>
      <c r="C290"/>
      <c r="D290" s="35" t="s">
        <v>1927</v>
      </c>
      <c r="E290" s="35" t="s">
        <v>1927</v>
      </c>
      <c r="F290" s="35" t="s">
        <v>1726</v>
      </c>
      <c r="G290" s="35" t="s">
        <v>1747</v>
      </c>
      <c r="H290"/>
      <c r="I290"/>
      <c r="J290"/>
      <c r="K290"/>
      <c r="L290"/>
      <c r="M290"/>
    </row>
    <row r="291" spans="1:13" x14ac:dyDescent="0.25">
      <c r="A291"/>
      <c r="B291"/>
      <c r="C291"/>
      <c r="D291" s="35" t="s">
        <v>1928</v>
      </c>
      <c r="E291" s="35" t="s">
        <v>1928</v>
      </c>
      <c r="F291" s="35" t="s">
        <v>1726</v>
      </c>
      <c r="G291" s="35" t="s">
        <v>1747</v>
      </c>
      <c r="H291"/>
      <c r="I291"/>
      <c r="J291"/>
      <c r="K291"/>
      <c r="L291"/>
      <c r="M291"/>
    </row>
    <row r="292" spans="1:13" x14ac:dyDescent="0.25">
      <c r="A292"/>
      <c r="B292"/>
      <c r="C292"/>
      <c r="D292" s="35" t="s">
        <v>2234</v>
      </c>
      <c r="E292" s="35" t="s">
        <v>2234</v>
      </c>
      <c r="F292" s="35" t="s">
        <v>1726</v>
      </c>
      <c r="G292" s="35" t="s">
        <v>1747</v>
      </c>
      <c r="H292"/>
      <c r="I292"/>
      <c r="J292"/>
      <c r="K292"/>
      <c r="L292"/>
      <c r="M292"/>
    </row>
    <row r="293" spans="1:13" x14ac:dyDescent="0.25">
      <c r="A293"/>
      <c r="B293"/>
      <c r="C293"/>
      <c r="D293" s="35" t="s">
        <v>2235</v>
      </c>
      <c r="E293" s="35" t="s">
        <v>2235</v>
      </c>
      <c r="F293" s="35" t="s">
        <v>1726</v>
      </c>
      <c r="G293" s="35" t="s">
        <v>1747</v>
      </c>
      <c r="H293"/>
      <c r="I293"/>
      <c r="J293"/>
      <c r="K293"/>
      <c r="L293"/>
      <c r="M293"/>
    </row>
    <row r="294" spans="1:13" x14ac:dyDescent="0.25">
      <c r="A294"/>
      <c r="B294"/>
      <c r="C294"/>
      <c r="D294" s="35" t="s">
        <v>2236</v>
      </c>
      <c r="E294" s="35" t="s">
        <v>2236</v>
      </c>
      <c r="F294" s="35" t="s">
        <v>1726</v>
      </c>
      <c r="G294" s="35" t="s">
        <v>1747</v>
      </c>
      <c r="H294"/>
      <c r="I294"/>
      <c r="J294"/>
      <c r="K294"/>
      <c r="L294"/>
      <c r="M294"/>
    </row>
    <row r="295" spans="1:13" x14ac:dyDescent="0.25">
      <c r="A295"/>
      <c r="B295"/>
      <c r="C295"/>
      <c r="D295" s="35" t="s">
        <v>2237</v>
      </c>
      <c r="E295" s="35" t="s">
        <v>2237</v>
      </c>
      <c r="F295" s="35" t="s">
        <v>1726</v>
      </c>
      <c r="G295" s="35" t="s">
        <v>1747</v>
      </c>
      <c r="H295"/>
      <c r="I295"/>
      <c r="J295"/>
      <c r="K295"/>
      <c r="L295"/>
      <c r="M295"/>
    </row>
    <row r="296" spans="1:13" x14ac:dyDescent="0.25">
      <c r="A296"/>
      <c r="B296"/>
      <c r="C296"/>
      <c r="D296" s="35" t="s">
        <v>2238</v>
      </c>
      <c r="E296" s="35" t="s">
        <v>2238</v>
      </c>
      <c r="F296" s="35" t="s">
        <v>1726</v>
      </c>
      <c r="G296" s="35" t="s">
        <v>1747</v>
      </c>
      <c r="H296"/>
      <c r="I296"/>
      <c r="J296"/>
      <c r="K296"/>
      <c r="L296"/>
      <c r="M296"/>
    </row>
    <row r="297" spans="1:13" x14ac:dyDescent="0.25">
      <c r="A297"/>
      <c r="B297"/>
      <c r="C297"/>
      <c r="D297" s="35" t="s">
        <v>2239</v>
      </c>
      <c r="E297" s="35" t="s">
        <v>2239</v>
      </c>
      <c r="F297" s="35" t="s">
        <v>1726</v>
      </c>
      <c r="G297" s="35" t="s">
        <v>1747</v>
      </c>
      <c r="H297"/>
      <c r="I297"/>
      <c r="J297"/>
      <c r="K297"/>
      <c r="L297"/>
      <c r="M297"/>
    </row>
    <row r="298" spans="1:13" x14ac:dyDescent="0.25">
      <c r="A298"/>
      <c r="B298"/>
      <c r="C298"/>
      <c r="D298" s="35" t="s">
        <v>2240</v>
      </c>
      <c r="E298" s="35" t="s">
        <v>2240</v>
      </c>
      <c r="F298" s="35" t="s">
        <v>1726</v>
      </c>
      <c r="G298" s="35" t="s">
        <v>1747</v>
      </c>
      <c r="H298"/>
      <c r="I298"/>
      <c r="J298"/>
      <c r="K298"/>
      <c r="L298"/>
      <c r="M298"/>
    </row>
    <row r="299" spans="1:13" x14ac:dyDescent="0.25">
      <c r="A299"/>
      <c r="B299"/>
      <c r="C299" s="35" t="s">
        <v>1929</v>
      </c>
      <c r="D299" s="35" t="s">
        <v>1559</v>
      </c>
      <c r="E299" s="35" t="s">
        <v>1929</v>
      </c>
      <c r="F299" s="35" t="s">
        <v>1726</v>
      </c>
      <c r="G299" s="35" t="s">
        <v>1747</v>
      </c>
      <c r="H299"/>
      <c r="I299"/>
      <c r="J299"/>
      <c r="K299"/>
      <c r="L299"/>
      <c r="M299"/>
    </row>
    <row r="300" spans="1:13" x14ac:dyDescent="0.25">
      <c r="A300"/>
      <c r="B300"/>
      <c r="C300" s="35" t="s">
        <v>1930</v>
      </c>
      <c r="D300" s="35" t="s">
        <v>1559</v>
      </c>
      <c r="E300" s="35" t="s">
        <v>1930</v>
      </c>
      <c r="F300" s="35" t="s">
        <v>1726</v>
      </c>
      <c r="G300" s="35" t="s">
        <v>1747</v>
      </c>
      <c r="H300"/>
      <c r="I300"/>
      <c r="J300"/>
      <c r="K300"/>
      <c r="L300"/>
      <c r="M300"/>
    </row>
    <row r="301" spans="1:13" x14ac:dyDescent="0.25">
      <c r="A301"/>
      <c r="B301"/>
      <c r="C301" s="35" t="s">
        <v>1931</v>
      </c>
      <c r="D301" s="35" t="s">
        <v>1559</v>
      </c>
      <c r="E301" s="35" t="s">
        <v>1931</v>
      </c>
      <c r="F301" s="35" t="s">
        <v>1726</v>
      </c>
      <c r="G301" s="35" t="s">
        <v>1747</v>
      </c>
      <c r="H301"/>
      <c r="I301"/>
      <c r="J301"/>
      <c r="K301"/>
      <c r="L301"/>
      <c r="M301"/>
    </row>
    <row r="302" spans="1:13" x14ac:dyDescent="0.25">
      <c r="A302"/>
      <c r="B302"/>
      <c r="C302" s="35" t="s">
        <v>1932</v>
      </c>
      <c r="D302" s="35" t="s">
        <v>1559</v>
      </c>
      <c r="E302" s="35" t="s">
        <v>1932</v>
      </c>
      <c r="F302" s="35" t="s">
        <v>1726</v>
      </c>
      <c r="G302" s="35" t="s">
        <v>1747</v>
      </c>
      <c r="H302"/>
      <c r="I302"/>
      <c r="J302"/>
      <c r="K302"/>
      <c r="L302"/>
      <c r="M302"/>
    </row>
    <row r="303" spans="1:13" x14ac:dyDescent="0.25">
      <c r="A303"/>
      <c r="B303"/>
      <c r="C303" s="35" t="s">
        <v>1933</v>
      </c>
      <c r="D303" s="35" t="s">
        <v>1559</v>
      </c>
      <c r="E303" s="35" t="s">
        <v>1933</v>
      </c>
      <c r="F303" s="35" t="s">
        <v>1726</v>
      </c>
      <c r="G303" s="35" t="s">
        <v>1747</v>
      </c>
      <c r="H303"/>
      <c r="I303"/>
      <c r="J303"/>
      <c r="K303"/>
      <c r="L303"/>
      <c r="M303"/>
    </row>
    <row r="304" spans="1:13" x14ac:dyDescent="0.25">
      <c r="A304"/>
      <c r="B304"/>
      <c r="C304" s="35" t="s">
        <v>1934</v>
      </c>
      <c r="D304" s="35" t="s">
        <v>1559</v>
      </c>
      <c r="E304" s="35" t="s">
        <v>1934</v>
      </c>
      <c r="F304" s="35" t="s">
        <v>1726</v>
      </c>
      <c r="G304" s="35" t="s">
        <v>1747</v>
      </c>
      <c r="H304"/>
      <c r="I304"/>
      <c r="J304"/>
      <c r="K304"/>
      <c r="L304"/>
      <c r="M304"/>
    </row>
    <row r="305" spans="1:13" x14ac:dyDescent="0.25">
      <c r="A305"/>
      <c r="B305"/>
      <c r="C305" s="35" t="s">
        <v>1935</v>
      </c>
      <c r="D305" s="35" t="s">
        <v>1559</v>
      </c>
      <c r="E305" s="35" t="s">
        <v>1935</v>
      </c>
      <c r="F305" s="35" t="s">
        <v>1726</v>
      </c>
      <c r="G305" s="35" t="s">
        <v>1747</v>
      </c>
      <c r="H305"/>
      <c r="I305"/>
      <c r="J305"/>
      <c r="K305"/>
      <c r="L305"/>
      <c r="M305"/>
    </row>
    <row r="306" spans="1:13" x14ac:dyDescent="0.25">
      <c r="A306"/>
      <c r="B306"/>
      <c r="C306" s="35" t="s">
        <v>1936</v>
      </c>
      <c r="D306" s="35" t="s">
        <v>1559</v>
      </c>
      <c r="E306" s="35" t="s">
        <v>1936</v>
      </c>
      <c r="F306" s="35" t="s">
        <v>1726</v>
      </c>
      <c r="G306" s="35" t="s">
        <v>1747</v>
      </c>
      <c r="H306"/>
      <c r="I306"/>
      <c r="J306"/>
      <c r="K306"/>
      <c r="L306"/>
      <c r="M306"/>
    </row>
    <row r="307" spans="1:13" x14ac:dyDescent="0.25">
      <c r="A307"/>
      <c r="B307"/>
      <c r="C307" s="35" t="s">
        <v>1937</v>
      </c>
      <c r="D307" s="35" t="s">
        <v>1559</v>
      </c>
      <c r="E307" s="35" t="s">
        <v>1937</v>
      </c>
      <c r="F307" s="35" t="s">
        <v>1726</v>
      </c>
      <c r="G307" s="35" t="s">
        <v>1747</v>
      </c>
      <c r="H307"/>
      <c r="I307"/>
      <c r="J307"/>
      <c r="K307"/>
      <c r="L307"/>
      <c r="M307"/>
    </row>
    <row r="308" spans="1:13" x14ac:dyDescent="0.25">
      <c r="A308"/>
      <c r="B308" s="35" t="s">
        <v>1938</v>
      </c>
      <c r="C308" s="35" t="s">
        <v>1559</v>
      </c>
      <c r="D308" s="35" t="s">
        <v>1559</v>
      </c>
      <c r="E308" s="35" t="s">
        <v>1938</v>
      </c>
      <c r="F308" s="35" t="s">
        <v>1726</v>
      </c>
      <c r="G308" s="35" t="s">
        <v>1747</v>
      </c>
      <c r="H308"/>
      <c r="I308"/>
      <c r="J308"/>
      <c r="K308"/>
      <c r="L308"/>
      <c r="M308"/>
    </row>
    <row r="309" spans="1:13" x14ac:dyDescent="0.25">
      <c r="A309"/>
      <c r="B309"/>
      <c r="C309" s="35" t="s">
        <v>1939</v>
      </c>
      <c r="D309" s="35" t="s">
        <v>1559</v>
      </c>
      <c r="E309" s="35" t="s">
        <v>1939</v>
      </c>
      <c r="F309" s="35" t="s">
        <v>1726</v>
      </c>
      <c r="G309" s="35" t="s">
        <v>1747</v>
      </c>
      <c r="H309"/>
      <c r="I309"/>
      <c r="J309"/>
      <c r="K309"/>
      <c r="L309"/>
      <c r="M309"/>
    </row>
    <row r="310" spans="1:13" x14ac:dyDescent="0.25">
      <c r="A310"/>
      <c r="B310"/>
      <c r="C310" s="35" t="s">
        <v>1940</v>
      </c>
      <c r="D310" s="35" t="s">
        <v>1559</v>
      </c>
      <c r="E310" s="35" t="s">
        <v>1940</v>
      </c>
      <c r="F310" s="35" t="s">
        <v>1726</v>
      </c>
      <c r="G310" s="35" t="s">
        <v>1747</v>
      </c>
      <c r="H310"/>
      <c r="I310"/>
      <c r="J310"/>
      <c r="K310"/>
      <c r="L310"/>
      <c r="M310"/>
    </row>
    <row r="311" spans="1:13" x14ac:dyDescent="0.25">
      <c r="A311"/>
      <c r="B311"/>
      <c r="C311" s="35" t="s">
        <v>1941</v>
      </c>
      <c r="D311" s="35" t="s">
        <v>1559</v>
      </c>
      <c r="E311" s="35" t="s">
        <v>1941</v>
      </c>
      <c r="F311" s="35" t="s">
        <v>1726</v>
      </c>
      <c r="G311" s="35" t="s">
        <v>1747</v>
      </c>
      <c r="H311"/>
      <c r="I311"/>
      <c r="J311"/>
      <c r="K311"/>
      <c r="L311"/>
      <c r="M311"/>
    </row>
    <row r="312" spans="1:13" x14ac:dyDescent="0.25">
      <c r="A312"/>
      <c r="B312"/>
      <c r="C312" s="35" t="s">
        <v>1942</v>
      </c>
      <c r="D312" s="35" t="s">
        <v>1559</v>
      </c>
      <c r="E312" s="35" t="s">
        <v>1942</v>
      </c>
      <c r="F312" s="35" t="s">
        <v>1726</v>
      </c>
      <c r="G312" s="35" t="s">
        <v>1747</v>
      </c>
      <c r="H312"/>
      <c r="I312"/>
      <c r="J312"/>
      <c r="K312"/>
      <c r="L312"/>
      <c r="M312"/>
    </row>
    <row r="313" spans="1:13" x14ac:dyDescent="0.25">
      <c r="A313"/>
      <c r="B313"/>
      <c r="C313" s="35" t="s">
        <v>1943</v>
      </c>
      <c r="D313" s="35" t="s">
        <v>1559</v>
      </c>
      <c r="E313" s="35" t="s">
        <v>1943</v>
      </c>
      <c r="F313" s="35" t="s">
        <v>1726</v>
      </c>
      <c r="G313" s="35" t="s">
        <v>1747</v>
      </c>
      <c r="H313"/>
      <c r="I313"/>
      <c r="J313"/>
      <c r="K313"/>
      <c r="L313"/>
      <c r="M313"/>
    </row>
    <row r="314" spans="1:13" x14ac:dyDescent="0.25">
      <c r="A314"/>
      <c r="B314"/>
      <c r="C314" s="35" t="s">
        <v>1944</v>
      </c>
      <c r="D314" s="35" t="s">
        <v>1559</v>
      </c>
      <c r="E314" s="35" t="s">
        <v>1944</v>
      </c>
      <c r="F314" s="35" t="s">
        <v>1726</v>
      </c>
      <c r="G314" s="35" t="s">
        <v>1747</v>
      </c>
      <c r="H314"/>
      <c r="I314"/>
      <c r="J314"/>
      <c r="K314"/>
      <c r="L314"/>
      <c r="M314"/>
    </row>
    <row r="315" spans="1:13" x14ac:dyDescent="0.25">
      <c r="A315"/>
      <c r="B315"/>
      <c r="C315" s="35" t="s">
        <v>1945</v>
      </c>
      <c r="D315" s="35" t="s">
        <v>1559</v>
      </c>
      <c r="E315" s="35" t="s">
        <v>1945</v>
      </c>
      <c r="F315" s="35" t="s">
        <v>1726</v>
      </c>
      <c r="G315" s="35" t="s">
        <v>1747</v>
      </c>
      <c r="H315"/>
      <c r="I315"/>
      <c r="J315"/>
      <c r="K315"/>
      <c r="L315"/>
      <c r="M315"/>
    </row>
    <row r="316" spans="1:13" x14ac:dyDescent="0.25">
      <c r="A316"/>
      <c r="B316"/>
      <c r="C316" s="35" t="s">
        <v>1946</v>
      </c>
      <c r="D316" s="35" t="s">
        <v>1559</v>
      </c>
      <c r="E316" s="35" t="s">
        <v>1946</v>
      </c>
      <c r="F316" s="35" t="s">
        <v>1726</v>
      </c>
      <c r="G316" s="35" t="s">
        <v>1747</v>
      </c>
      <c r="H316"/>
      <c r="I316"/>
      <c r="J316"/>
      <c r="K316"/>
      <c r="L316"/>
      <c r="M316"/>
    </row>
    <row r="317" spans="1:13" x14ac:dyDescent="0.25">
      <c r="A317"/>
      <c r="B317"/>
      <c r="C317" s="35" t="s">
        <v>1947</v>
      </c>
      <c r="D317" s="35" t="s">
        <v>1559</v>
      </c>
      <c r="E317" s="35" t="s">
        <v>1947</v>
      </c>
      <c r="F317" s="35" t="s">
        <v>1726</v>
      </c>
      <c r="G317" s="35" t="s">
        <v>1747</v>
      </c>
      <c r="H317"/>
      <c r="I317"/>
      <c r="J317"/>
      <c r="K317"/>
      <c r="L317"/>
      <c r="M317"/>
    </row>
    <row r="318" spans="1:13" x14ac:dyDescent="0.25">
      <c r="A318"/>
      <c r="B318"/>
      <c r="C318" s="35" t="s">
        <v>1948</v>
      </c>
      <c r="D318" s="35" t="s">
        <v>1559</v>
      </c>
      <c r="E318" s="35" t="s">
        <v>1948</v>
      </c>
      <c r="F318" s="35" t="s">
        <v>1726</v>
      </c>
      <c r="G318" s="35" t="s">
        <v>1747</v>
      </c>
      <c r="H318"/>
      <c r="I318"/>
      <c r="J318"/>
      <c r="K318"/>
      <c r="L318"/>
      <c r="M318"/>
    </row>
    <row r="319" spans="1:13" x14ac:dyDescent="0.25">
      <c r="A319"/>
      <c r="B319"/>
      <c r="C319" s="35" t="s">
        <v>1949</v>
      </c>
      <c r="D319" s="35" t="s">
        <v>1559</v>
      </c>
      <c r="E319" s="35" t="s">
        <v>1949</v>
      </c>
      <c r="F319" s="35" t="s">
        <v>1726</v>
      </c>
      <c r="G319" s="35" t="s">
        <v>1747</v>
      </c>
      <c r="H319"/>
      <c r="I319"/>
      <c r="J319"/>
      <c r="K319"/>
      <c r="L319"/>
      <c r="M319"/>
    </row>
    <row r="320" spans="1:13" x14ac:dyDescent="0.25">
      <c r="A320"/>
      <c r="B320"/>
      <c r="C320" s="35" t="s">
        <v>1950</v>
      </c>
      <c r="D320" s="35" t="s">
        <v>1559</v>
      </c>
      <c r="E320" s="35" t="s">
        <v>1950</v>
      </c>
      <c r="F320" s="35" t="s">
        <v>1726</v>
      </c>
      <c r="G320" s="35" t="s">
        <v>1747</v>
      </c>
      <c r="H320"/>
      <c r="I320"/>
      <c r="J320"/>
      <c r="K320"/>
      <c r="L320"/>
      <c r="M320"/>
    </row>
    <row r="321" spans="1:13" x14ac:dyDescent="0.25">
      <c r="A321"/>
      <c r="B321"/>
      <c r="C321" s="35" t="s">
        <v>1951</v>
      </c>
      <c r="D321" s="35" t="s">
        <v>1559</v>
      </c>
      <c r="E321" s="35" t="s">
        <v>1951</v>
      </c>
      <c r="F321" s="35" t="s">
        <v>1726</v>
      </c>
      <c r="G321" s="35" t="s">
        <v>1747</v>
      </c>
      <c r="H321"/>
      <c r="I321"/>
      <c r="J321"/>
      <c r="K321"/>
      <c r="L321"/>
      <c r="M321"/>
    </row>
    <row r="322" spans="1:13" x14ac:dyDescent="0.25">
      <c r="A322"/>
      <c r="B322"/>
      <c r="C322" s="35" t="s">
        <v>1952</v>
      </c>
      <c r="D322" s="35" t="s">
        <v>1559</v>
      </c>
      <c r="E322" s="35" t="s">
        <v>1952</v>
      </c>
      <c r="F322" s="35" t="s">
        <v>1726</v>
      </c>
      <c r="G322" s="35" t="s">
        <v>1747</v>
      </c>
      <c r="H322"/>
      <c r="I322"/>
      <c r="J322"/>
      <c r="K322"/>
      <c r="L322"/>
      <c r="M322"/>
    </row>
    <row r="323" spans="1:13" x14ac:dyDescent="0.25">
      <c r="A323"/>
      <c r="B323"/>
      <c r="C323" s="35" t="s">
        <v>1953</v>
      </c>
      <c r="D323" s="35" t="s">
        <v>1559</v>
      </c>
      <c r="E323" s="35" t="s">
        <v>1953</v>
      </c>
      <c r="F323" s="35" t="s">
        <v>1726</v>
      </c>
      <c r="G323" s="35" t="s">
        <v>1747</v>
      </c>
      <c r="H323"/>
      <c r="I323"/>
      <c r="J323"/>
      <c r="K323"/>
      <c r="L323"/>
      <c r="M323"/>
    </row>
    <row r="324" spans="1:13" x14ac:dyDescent="0.25">
      <c r="A324"/>
      <c r="B324"/>
      <c r="C324" s="35" t="s">
        <v>1954</v>
      </c>
      <c r="D324" s="35" t="s">
        <v>1559</v>
      </c>
      <c r="E324" s="35" t="s">
        <v>1954</v>
      </c>
      <c r="F324" s="35" t="s">
        <v>1726</v>
      </c>
      <c r="G324" s="35" t="s">
        <v>1747</v>
      </c>
      <c r="H324"/>
      <c r="I324"/>
      <c r="J324"/>
      <c r="K324"/>
      <c r="L324"/>
      <c r="M324"/>
    </row>
    <row r="325" spans="1:13" x14ac:dyDescent="0.25">
      <c r="A325"/>
      <c r="B325"/>
      <c r="C325" s="35" t="s">
        <v>1955</v>
      </c>
      <c r="D325" s="35" t="s">
        <v>1559</v>
      </c>
      <c r="E325" s="35" t="s">
        <v>1955</v>
      </c>
      <c r="F325" s="35" t="s">
        <v>1726</v>
      </c>
      <c r="G325" s="35" t="s">
        <v>1747</v>
      </c>
      <c r="H325"/>
      <c r="I325"/>
      <c r="J325"/>
      <c r="K325"/>
      <c r="L325"/>
      <c r="M325"/>
    </row>
    <row r="326" spans="1:13" x14ac:dyDescent="0.25">
      <c r="A326"/>
      <c r="B326" s="35" t="s">
        <v>1956</v>
      </c>
      <c r="C326" s="35" t="s">
        <v>1559</v>
      </c>
      <c r="D326" s="35" t="s">
        <v>1559</v>
      </c>
      <c r="E326" s="35" t="s">
        <v>1956</v>
      </c>
      <c r="F326" s="35" t="s">
        <v>1726</v>
      </c>
      <c r="G326" s="35" t="s">
        <v>1747</v>
      </c>
      <c r="H326"/>
      <c r="I326"/>
      <c r="J326"/>
      <c r="K326"/>
      <c r="L326"/>
      <c r="M326"/>
    </row>
    <row r="327" spans="1:13" x14ac:dyDescent="0.25">
      <c r="A327"/>
      <c r="B327"/>
      <c r="C327" s="35" t="s">
        <v>1957</v>
      </c>
      <c r="D327" s="35" t="s">
        <v>1559</v>
      </c>
      <c r="E327" s="35" t="s">
        <v>1957</v>
      </c>
      <c r="F327" s="35" t="s">
        <v>1726</v>
      </c>
      <c r="G327" s="35" t="s">
        <v>1747</v>
      </c>
      <c r="H327"/>
      <c r="I327"/>
      <c r="J327"/>
      <c r="K327"/>
      <c r="L327"/>
      <c r="M327"/>
    </row>
    <row r="328" spans="1:13" x14ac:dyDescent="0.25">
      <c r="A328"/>
      <c r="B328"/>
      <c r="C328" s="35" t="s">
        <v>1958</v>
      </c>
      <c r="D328" s="35" t="s">
        <v>1559</v>
      </c>
      <c r="E328" s="35" t="s">
        <v>1958</v>
      </c>
      <c r="F328" s="35" t="s">
        <v>1726</v>
      </c>
      <c r="G328" s="35" t="s">
        <v>1747</v>
      </c>
      <c r="H328"/>
      <c r="I328"/>
      <c r="J328"/>
      <c r="K328"/>
      <c r="L328"/>
      <c r="M328"/>
    </row>
    <row r="329" spans="1:13" x14ac:dyDescent="0.25">
      <c r="A329"/>
      <c r="B329"/>
      <c r="C329" s="35" t="s">
        <v>1959</v>
      </c>
      <c r="D329" s="35" t="s">
        <v>1559</v>
      </c>
      <c r="E329" s="35" t="s">
        <v>1959</v>
      </c>
      <c r="F329" s="35" t="s">
        <v>1726</v>
      </c>
      <c r="G329" s="35" t="s">
        <v>1747</v>
      </c>
      <c r="H329"/>
      <c r="I329"/>
      <c r="J329"/>
      <c r="K329"/>
      <c r="L329"/>
      <c r="M329"/>
    </row>
    <row r="330" spans="1:13" x14ac:dyDescent="0.25">
      <c r="A330"/>
      <c r="B330"/>
      <c r="C330" s="35" t="s">
        <v>1960</v>
      </c>
      <c r="D330" s="35" t="s">
        <v>1559</v>
      </c>
      <c r="E330" s="35" t="s">
        <v>1960</v>
      </c>
      <c r="F330" s="35" t="s">
        <v>1726</v>
      </c>
      <c r="G330" s="35" t="s">
        <v>1747</v>
      </c>
      <c r="H330"/>
      <c r="I330"/>
      <c r="J330"/>
      <c r="K330"/>
      <c r="L330"/>
      <c r="M330"/>
    </row>
    <row r="331" spans="1:13" x14ac:dyDescent="0.25">
      <c r="A331"/>
      <c r="B331"/>
      <c r="C331" s="35" t="s">
        <v>1961</v>
      </c>
      <c r="D331" s="35" t="s">
        <v>1559</v>
      </c>
      <c r="E331" s="35" t="s">
        <v>1961</v>
      </c>
      <c r="F331" s="35" t="s">
        <v>1726</v>
      </c>
      <c r="G331" s="35" t="s">
        <v>1747</v>
      </c>
      <c r="H331"/>
      <c r="I331"/>
      <c r="J331"/>
      <c r="K331"/>
      <c r="L331"/>
      <c r="M331"/>
    </row>
    <row r="332" spans="1:13" x14ac:dyDescent="0.25">
      <c r="A332"/>
      <c r="B332"/>
      <c r="C332" s="35" t="s">
        <v>1962</v>
      </c>
      <c r="D332" s="35" t="s">
        <v>1559</v>
      </c>
      <c r="E332" s="35" t="s">
        <v>1962</v>
      </c>
      <c r="F332" s="35" t="s">
        <v>1726</v>
      </c>
      <c r="G332" s="35" t="s">
        <v>1747</v>
      </c>
      <c r="H332"/>
      <c r="I332"/>
      <c r="J332"/>
      <c r="K332"/>
      <c r="L332"/>
      <c r="M332"/>
    </row>
    <row r="333" spans="1:13" x14ac:dyDescent="0.25">
      <c r="A333"/>
      <c r="B333"/>
      <c r="C333" s="35" t="s">
        <v>1963</v>
      </c>
      <c r="D333" s="35" t="s">
        <v>1559</v>
      </c>
      <c r="E333" s="35" t="s">
        <v>1963</v>
      </c>
      <c r="F333" s="35" t="s">
        <v>1726</v>
      </c>
      <c r="G333" s="35" t="s">
        <v>1747</v>
      </c>
      <c r="H333"/>
      <c r="I333"/>
      <c r="J333"/>
      <c r="K333"/>
      <c r="L333"/>
      <c r="M333"/>
    </row>
    <row r="334" spans="1:13" x14ac:dyDescent="0.25">
      <c r="A334"/>
      <c r="B334"/>
      <c r="C334" s="35" t="s">
        <v>1964</v>
      </c>
      <c r="D334" s="35" t="s">
        <v>1559</v>
      </c>
      <c r="E334" s="35" t="s">
        <v>1964</v>
      </c>
      <c r="F334" s="35" t="s">
        <v>1726</v>
      </c>
      <c r="G334" s="35" t="s">
        <v>1747</v>
      </c>
      <c r="H334"/>
      <c r="I334"/>
      <c r="J334"/>
      <c r="K334"/>
      <c r="L334"/>
      <c r="M334"/>
    </row>
    <row r="335" spans="1:13" x14ac:dyDescent="0.25">
      <c r="A335"/>
      <c r="B335"/>
      <c r="C335" s="35" t="s">
        <v>1965</v>
      </c>
      <c r="D335" s="35" t="s">
        <v>1559</v>
      </c>
      <c r="E335" s="35" t="s">
        <v>1965</v>
      </c>
      <c r="F335" s="35" t="s">
        <v>1726</v>
      </c>
      <c r="G335" s="35" t="s">
        <v>1747</v>
      </c>
      <c r="H335"/>
      <c r="I335"/>
      <c r="J335"/>
      <c r="K335"/>
      <c r="L335"/>
      <c r="M335"/>
    </row>
    <row r="336" spans="1:13" x14ac:dyDescent="0.25">
      <c r="A336"/>
      <c r="B336"/>
      <c r="C336" s="35" t="s">
        <v>1966</v>
      </c>
      <c r="D336" s="35" t="s">
        <v>1559</v>
      </c>
      <c r="E336" s="35" t="s">
        <v>1966</v>
      </c>
      <c r="F336" s="35" t="s">
        <v>1726</v>
      </c>
      <c r="G336" s="35" t="s">
        <v>1747</v>
      </c>
      <c r="H336"/>
      <c r="I336"/>
      <c r="J336"/>
      <c r="K336"/>
      <c r="L336"/>
      <c r="M336"/>
    </row>
    <row r="337" spans="1:13" x14ac:dyDescent="0.25">
      <c r="A337"/>
      <c r="B337"/>
      <c r="C337" s="35" t="s">
        <v>1967</v>
      </c>
      <c r="D337" s="35" t="s">
        <v>1559</v>
      </c>
      <c r="E337" s="35" t="s">
        <v>1967</v>
      </c>
      <c r="F337" s="35" t="s">
        <v>1726</v>
      </c>
      <c r="G337" s="35" t="s">
        <v>1747</v>
      </c>
      <c r="H337"/>
      <c r="I337"/>
      <c r="J337"/>
      <c r="K337"/>
      <c r="L337"/>
      <c r="M337"/>
    </row>
    <row r="338" spans="1:13" x14ac:dyDescent="0.25">
      <c r="A338"/>
      <c r="B338"/>
      <c r="C338" s="35" t="s">
        <v>1968</v>
      </c>
      <c r="D338" s="35" t="s">
        <v>1559</v>
      </c>
      <c r="E338" s="35" t="s">
        <v>1968</v>
      </c>
      <c r="F338" s="35" t="s">
        <v>1726</v>
      </c>
      <c r="G338" s="35" t="s">
        <v>1747</v>
      </c>
      <c r="H338"/>
      <c r="I338"/>
      <c r="J338"/>
      <c r="K338"/>
      <c r="L338"/>
      <c r="M338"/>
    </row>
    <row r="339" spans="1:13" x14ac:dyDescent="0.25">
      <c r="A339"/>
      <c r="B339"/>
      <c r="C339" s="35" t="s">
        <v>1969</v>
      </c>
      <c r="D339" s="35" t="s">
        <v>1559</v>
      </c>
      <c r="E339" s="35" t="s">
        <v>1969</v>
      </c>
      <c r="F339" s="35" t="s">
        <v>1726</v>
      </c>
      <c r="G339" s="35" t="s">
        <v>1747</v>
      </c>
      <c r="H339"/>
      <c r="I339"/>
      <c r="J339"/>
      <c r="K339"/>
      <c r="L339"/>
      <c r="M339"/>
    </row>
    <row r="340" spans="1:13" x14ac:dyDescent="0.25">
      <c r="A340"/>
      <c r="B340"/>
      <c r="C340" s="35" t="s">
        <v>1970</v>
      </c>
      <c r="D340" s="35" t="s">
        <v>1559</v>
      </c>
      <c r="E340" s="35" t="s">
        <v>1970</v>
      </c>
      <c r="F340" s="35" t="s">
        <v>1726</v>
      </c>
      <c r="G340" s="35" t="s">
        <v>1747</v>
      </c>
      <c r="H340"/>
      <c r="I340"/>
      <c r="J340"/>
      <c r="K340"/>
      <c r="L340"/>
      <c r="M340"/>
    </row>
    <row r="341" spans="1:13" x14ac:dyDescent="0.25">
      <c r="A341"/>
      <c r="B341"/>
      <c r="C341" s="35" t="s">
        <v>1971</v>
      </c>
      <c r="D341" s="35" t="s">
        <v>1559</v>
      </c>
      <c r="E341" s="35" t="s">
        <v>1971</v>
      </c>
      <c r="F341" s="35" t="s">
        <v>1726</v>
      </c>
      <c r="G341" s="35" t="s">
        <v>1747</v>
      </c>
      <c r="H341"/>
      <c r="I341"/>
      <c r="J341"/>
      <c r="K341"/>
      <c r="L341"/>
      <c r="M341"/>
    </row>
    <row r="342" spans="1:13" x14ac:dyDescent="0.25">
      <c r="A342"/>
      <c r="B342"/>
      <c r="C342" s="35" t="s">
        <v>1972</v>
      </c>
      <c r="D342" s="35" t="s">
        <v>1559</v>
      </c>
      <c r="E342" s="35" t="s">
        <v>1972</v>
      </c>
      <c r="F342" s="35" t="s">
        <v>1726</v>
      </c>
      <c r="G342" s="35" t="s">
        <v>1747</v>
      </c>
      <c r="H342"/>
      <c r="I342"/>
      <c r="J342"/>
      <c r="K342"/>
      <c r="L342"/>
      <c r="M342"/>
    </row>
    <row r="343" spans="1:13" x14ac:dyDescent="0.25">
      <c r="A343"/>
      <c r="B343" s="35" t="s">
        <v>1973</v>
      </c>
      <c r="C343" s="35" t="s">
        <v>1559</v>
      </c>
      <c r="D343" s="35" t="s">
        <v>1559</v>
      </c>
      <c r="E343" s="35" t="s">
        <v>1973</v>
      </c>
      <c r="F343" s="35" t="s">
        <v>1726</v>
      </c>
      <c r="G343" s="35" t="s">
        <v>1747</v>
      </c>
      <c r="H343"/>
      <c r="I343"/>
      <c r="J343"/>
      <c r="K343"/>
      <c r="L343"/>
      <c r="M343"/>
    </row>
    <row r="344" spans="1:13" x14ac:dyDescent="0.25">
      <c r="A344"/>
      <c r="B344"/>
      <c r="C344" s="35" t="s">
        <v>1974</v>
      </c>
      <c r="D344" s="35" t="s">
        <v>1559</v>
      </c>
      <c r="E344" s="35" t="s">
        <v>1974</v>
      </c>
      <c r="F344" s="35" t="s">
        <v>1726</v>
      </c>
      <c r="G344" s="35" t="s">
        <v>1747</v>
      </c>
      <c r="H344"/>
      <c r="I344"/>
      <c r="J344"/>
      <c r="K344"/>
      <c r="L344"/>
      <c r="M344"/>
    </row>
    <row r="345" spans="1:13" x14ac:dyDescent="0.25">
      <c r="A345"/>
      <c r="B345"/>
      <c r="C345" s="35" t="s">
        <v>1975</v>
      </c>
      <c r="D345" s="35" t="s">
        <v>1559</v>
      </c>
      <c r="E345" s="35" t="s">
        <v>1975</v>
      </c>
      <c r="F345" s="35" t="s">
        <v>1726</v>
      </c>
      <c r="G345" s="35" t="s">
        <v>1747</v>
      </c>
      <c r="H345"/>
      <c r="I345"/>
      <c r="J345"/>
      <c r="K345"/>
      <c r="L345"/>
      <c r="M345"/>
    </row>
    <row r="346" spans="1:13" x14ac:dyDescent="0.25">
      <c r="A346"/>
      <c r="B346"/>
      <c r="C346" s="35" t="s">
        <v>1976</v>
      </c>
      <c r="D346" s="35" t="s">
        <v>1559</v>
      </c>
      <c r="E346" s="35" t="s">
        <v>1976</v>
      </c>
      <c r="F346" s="35" t="s">
        <v>1726</v>
      </c>
      <c r="G346" s="35" t="s">
        <v>1747</v>
      </c>
      <c r="H346"/>
      <c r="I346"/>
      <c r="J346"/>
      <c r="K346"/>
      <c r="L346"/>
      <c r="M346"/>
    </row>
    <row r="347" spans="1:13" x14ac:dyDescent="0.25">
      <c r="A347"/>
      <c r="B347"/>
      <c r="C347" s="35" t="s">
        <v>1977</v>
      </c>
      <c r="D347" s="35" t="s">
        <v>1559</v>
      </c>
      <c r="E347" s="35" t="s">
        <v>1977</v>
      </c>
      <c r="F347" s="35" t="s">
        <v>1726</v>
      </c>
      <c r="G347" s="35" t="s">
        <v>1747</v>
      </c>
      <c r="H347"/>
      <c r="I347"/>
      <c r="J347"/>
      <c r="K347"/>
      <c r="L347"/>
      <c r="M347"/>
    </row>
    <row r="348" spans="1:13" x14ac:dyDescent="0.25">
      <c r="A348"/>
      <c r="B348" s="35" t="s">
        <v>1978</v>
      </c>
      <c r="C348" s="35" t="s">
        <v>1559</v>
      </c>
      <c r="D348" s="35" t="s">
        <v>1559</v>
      </c>
      <c r="E348" s="35" t="s">
        <v>1978</v>
      </c>
      <c r="F348" s="35" t="s">
        <v>1726</v>
      </c>
      <c r="G348" s="35" t="s">
        <v>1747</v>
      </c>
      <c r="H348"/>
      <c r="I348"/>
      <c r="J348"/>
      <c r="K348"/>
      <c r="L348"/>
      <c r="M348"/>
    </row>
    <row r="349" spans="1:13" x14ac:dyDescent="0.25">
      <c r="A349"/>
      <c r="B349"/>
      <c r="C349" s="35" t="s">
        <v>1979</v>
      </c>
      <c r="D349" s="35" t="s">
        <v>1559</v>
      </c>
      <c r="E349" s="35" t="s">
        <v>1979</v>
      </c>
      <c r="F349" s="35" t="s">
        <v>1726</v>
      </c>
      <c r="G349" s="35" t="s">
        <v>1747</v>
      </c>
      <c r="H349"/>
      <c r="I349"/>
      <c r="J349"/>
      <c r="K349"/>
      <c r="L349"/>
      <c r="M349"/>
    </row>
    <row r="350" spans="1:13" x14ac:dyDescent="0.25">
      <c r="A350"/>
      <c r="B350"/>
      <c r="C350" s="35" t="s">
        <v>1980</v>
      </c>
      <c r="D350" s="35" t="s">
        <v>1559</v>
      </c>
      <c r="E350" s="35" t="s">
        <v>1980</v>
      </c>
      <c r="F350" s="35" t="s">
        <v>1726</v>
      </c>
      <c r="G350" s="35" t="s">
        <v>1747</v>
      </c>
      <c r="H350"/>
      <c r="I350"/>
      <c r="J350"/>
      <c r="K350"/>
      <c r="L350"/>
      <c r="M350"/>
    </row>
    <row r="351" spans="1:13" x14ac:dyDescent="0.25">
      <c r="A351"/>
      <c r="B351"/>
      <c r="C351" s="35" t="s">
        <v>1981</v>
      </c>
      <c r="D351" s="35" t="s">
        <v>1559</v>
      </c>
      <c r="E351" s="35" t="s">
        <v>1981</v>
      </c>
      <c r="F351" s="35" t="s">
        <v>1726</v>
      </c>
      <c r="G351" s="35" t="s">
        <v>1747</v>
      </c>
      <c r="H351"/>
      <c r="I351"/>
      <c r="J351"/>
      <c r="K351"/>
      <c r="L351"/>
      <c r="M351"/>
    </row>
    <row r="352" spans="1:13" x14ac:dyDescent="0.25">
      <c r="A352"/>
      <c r="B352"/>
      <c r="C352" s="35" t="s">
        <v>1982</v>
      </c>
      <c r="D352" s="35" t="s">
        <v>1559</v>
      </c>
      <c r="E352" s="35" t="s">
        <v>1982</v>
      </c>
      <c r="F352" s="35" t="s">
        <v>1726</v>
      </c>
      <c r="G352" s="35" t="s">
        <v>1747</v>
      </c>
      <c r="H352"/>
      <c r="I352"/>
      <c r="J352"/>
      <c r="K352"/>
      <c r="L352"/>
      <c r="M352"/>
    </row>
    <row r="353" spans="1:13" x14ac:dyDescent="0.25">
      <c r="A353"/>
      <c r="B353"/>
      <c r="C353" s="35" t="s">
        <v>1983</v>
      </c>
      <c r="D353" s="35" t="s">
        <v>1559</v>
      </c>
      <c r="E353" s="35" t="s">
        <v>1983</v>
      </c>
      <c r="F353" s="35" t="s">
        <v>1726</v>
      </c>
      <c r="G353" s="35" t="s">
        <v>1747</v>
      </c>
      <c r="H353"/>
      <c r="I353"/>
      <c r="J353"/>
      <c r="K353"/>
      <c r="L353"/>
      <c r="M353"/>
    </row>
    <row r="354" spans="1:13" x14ac:dyDescent="0.25">
      <c r="A354"/>
      <c r="B354"/>
      <c r="C354" s="35" t="s">
        <v>1984</v>
      </c>
      <c r="D354" s="35" t="s">
        <v>1559</v>
      </c>
      <c r="E354" s="35" t="s">
        <v>1984</v>
      </c>
      <c r="F354" s="35" t="s">
        <v>1726</v>
      </c>
      <c r="G354" s="35" t="s">
        <v>1747</v>
      </c>
      <c r="H354"/>
      <c r="I354"/>
      <c r="J354"/>
      <c r="K354"/>
      <c r="L354"/>
      <c r="M354"/>
    </row>
    <row r="355" spans="1:13" x14ac:dyDescent="0.25">
      <c r="A355"/>
      <c r="B355"/>
      <c r="C355" s="35" t="s">
        <v>1985</v>
      </c>
      <c r="D355" s="35" t="s">
        <v>1559</v>
      </c>
      <c r="E355" s="35" t="s">
        <v>1985</v>
      </c>
      <c r="F355" s="35" t="s">
        <v>1726</v>
      </c>
      <c r="G355" s="35" t="s">
        <v>1747</v>
      </c>
      <c r="H355"/>
      <c r="I355"/>
      <c r="J355"/>
      <c r="K355"/>
      <c r="L355"/>
      <c r="M355"/>
    </row>
    <row r="356" spans="1:13" x14ac:dyDescent="0.25">
      <c r="A356"/>
      <c r="B356" s="35" t="s">
        <v>1986</v>
      </c>
      <c r="C356" s="35" t="s">
        <v>1559</v>
      </c>
      <c r="D356" s="35" t="s">
        <v>1559</v>
      </c>
      <c r="E356" s="35" t="s">
        <v>1986</v>
      </c>
      <c r="F356" s="35" t="s">
        <v>1726</v>
      </c>
      <c r="G356" s="35" t="s">
        <v>1747</v>
      </c>
      <c r="H356"/>
      <c r="I356"/>
      <c r="J356"/>
      <c r="K356"/>
      <c r="L356"/>
      <c r="M356"/>
    </row>
    <row r="357" spans="1:13" x14ac:dyDescent="0.25">
      <c r="A357"/>
      <c r="B357"/>
      <c r="C357" s="35" t="s">
        <v>1987</v>
      </c>
      <c r="D357" s="35" t="s">
        <v>1559</v>
      </c>
      <c r="E357" s="35" t="s">
        <v>1987</v>
      </c>
      <c r="F357" s="35" t="s">
        <v>1726</v>
      </c>
      <c r="G357" s="35" t="s">
        <v>1747</v>
      </c>
      <c r="H357"/>
      <c r="I357"/>
      <c r="J357"/>
      <c r="K357"/>
      <c r="L357"/>
      <c r="M357"/>
    </row>
    <row r="358" spans="1:13" x14ac:dyDescent="0.25">
      <c r="A358"/>
      <c r="B358"/>
      <c r="C358" s="35" t="s">
        <v>1988</v>
      </c>
      <c r="D358" s="35" t="s">
        <v>1559</v>
      </c>
      <c r="E358" s="35" t="s">
        <v>1988</v>
      </c>
      <c r="F358" s="35" t="s">
        <v>1726</v>
      </c>
      <c r="G358" s="35" t="s">
        <v>1747</v>
      </c>
      <c r="H358"/>
      <c r="I358"/>
      <c r="J358"/>
      <c r="K358"/>
      <c r="L358"/>
      <c r="M358"/>
    </row>
    <row r="359" spans="1:13" x14ac:dyDescent="0.25">
      <c r="A359"/>
      <c r="B359"/>
      <c r="C359" s="35" t="s">
        <v>1989</v>
      </c>
      <c r="D359" s="35" t="s">
        <v>1559</v>
      </c>
      <c r="E359" s="35" t="s">
        <v>1989</v>
      </c>
      <c r="F359" s="35" t="s">
        <v>1726</v>
      </c>
      <c r="G359" s="35" t="s">
        <v>1747</v>
      </c>
      <c r="H359"/>
      <c r="I359"/>
      <c r="J359"/>
      <c r="K359"/>
      <c r="L359"/>
      <c r="M359"/>
    </row>
    <row r="360" spans="1:13" x14ac:dyDescent="0.25">
      <c r="A360"/>
      <c r="B360"/>
      <c r="C360" s="35" t="s">
        <v>1990</v>
      </c>
      <c r="D360" s="35" t="s">
        <v>1559</v>
      </c>
      <c r="E360" s="35" t="s">
        <v>1990</v>
      </c>
      <c r="F360" s="35" t="s">
        <v>1726</v>
      </c>
      <c r="G360" s="35" t="s">
        <v>1747</v>
      </c>
      <c r="H360"/>
      <c r="I360"/>
      <c r="J360"/>
      <c r="K360"/>
      <c r="L360"/>
      <c r="M360"/>
    </row>
    <row r="361" spans="1:13" x14ac:dyDescent="0.25">
      <c r="A361"/>
      <c r="B361"/>
      <c r="C361" s="35" t="s">
        <v>1991</v>
      </c>
      <c r="D361" s="35" t="s">
        <v>1559</v>
      </c>
      <c r="E361" s="35" t="s">
        <v>1991</v>
      </c>
      <c r="F361" s="35" t="s">
        <v>1726</v>
      </c>
      <c r="G361" s="35" t="s">
        <v>1747</v>
      </c>
      <c r="H361"/>
      <c r="I361"/>
      <c r="J361"/>
      <c r="K361"/>
      <c r="L361"/>
      <c r="M361"/>
    </row>
    <row r="362" spans="1:13" x14ac:dyDescent="0.25">
      <c r="A362"/>
      <c r="B362"/>
      <c r="C362" s="35" t="s">
        <v>1992</v>
      </c>
      <c r="D362" s="35" t="s">
        <v>1559</v>
      </c>
      <c r="E362" s="35" t="s">
        <v>1992</v>
      </c>
      <c r="F362" s="35" t="s">
        <v>1726</v>
      </c>
      <c r="G362" s="35" t="s">
        <v>1747</v>
      </c>
      <c r="H362"/>
      <c r="I362"/>
      <c r="J362"/>
      <c r="K362"/>
      <c r="L362"/>
      <c r="M362"/>
    </row>
    <row r="363" spans="1:13" x14ac:dyDescent="0.25">
      <c r="A363"/>
      <c r="B363"/>
      <c r="C363" s="35" t="s">
        <v>1993</v>
      </c>
      <c r="D363" s="35" t="s">
        <v>1559</v>
      </c>
      <c r="E363" s="35" t="s">
        <v>1993</v>
      </c>
      <c r="F363" s="35" t="s">
        <v>1726</v>
      </c>
      <c r="G363" s="35" t="s">
        <v>1747</v>
      </c>
      <c r="H363"/>
      <c r="I363"/>
      <c r="J363"/>
      <c r="K363"/>
      <c r="L363"/>
      <c r="M363"/>
    </row>
    <row r="364" spans="1:13" x14ac:dyDescent="0.25">
      <c r="A364"/>
      <c r="B364"/>
      <c r="C364" s="35" t="s">
        <v>1994</v>
      </c>
      <c r="D364" s="35" t="s">
        <v>1559</v>
      </c>
      <c r="E364" s="35" t="s">
        <v>1994</v>
      </c>
      <c r="F364" s="35" t="s">
        <v>1726</v>
      </c>
      <c r="G364" s="35" t="s">
        <v>1747</v>
      </c>
      <c r="H364"/>
      <c r="I364"/>
      <c r="J364"/>
      <c r="K364"/>
      <c r="L364"/>
      <c r="M364"/>
    </row>
    <row r="365" spans="1:13" x14ac:dyDescent="0.25">
      <c r="A365"/>
      <c r="B365"/>
      <c r="C365" s="35" t="s">
        <v>1995</v>
      </c>
      <c r="D365" s="35" t="s">
        <v>1559</v>
      </c>
      <c r="E365" s="35" t="s">
        <v>1995</v>
      </c>
      <c r="F365" s="35" t="s">
        <v>1727</v>
      </c>
      <c r="G365" s="35" t="s">
        <v>1747</v>
      </c>
      <c r="H365"/>
      <c r="I365"/>
      <c r="J365"/>
      <c r="K365"/>
      <c r="L365"/>
      <c r="M365"/>
    </row>
    <row r="366" spans="1:13" x14ac:dyDescent="0.25">
      <c r="A366"/>
      <c r="B366" s="35" t="s">
        <v>1996</v>
      </c>
      <c r="C366" s="35" t="s">
        <v>1559</v>
      </c>
      <c r="D366" s="35" t="s">
        <v>1559</v>
      </c>
      <c r="E366" s="35" t="s">
        <v>1996</v>
      </c>
      <c r="F366" s="35" t="s">
        <v>1727</v>
      </c>
      <c r="G366" s="35" t="s">
        <v>1747</v>
      </c>
      <c r="H366"/>
      <c r="I366"/>
      <c r="J366"/>
      <c r="K366"/>
      <c r="L366"/>
      <c r="M366"/>
    </row>
    <row r="367" spans="1:13" x14ac:dyDescent="0.25">
      <c r="A367"/>
      <c r="B367"/>
      <c r="C367" s="35" t="s">
        <v>1997</v>
      </c>
      <c r="D367" s="35" t="s">
        <v>1559</v>
      </c>
      <c r="E367" s="35" t="s">
        <v>1997</v>
      </c>
      <c r="F367" s="35" t="s">
        <v>1726</v>
      </c>
      <c r="G367" s="35" t="s">
        <v>1747</v>
      </c>
      <c r="H367"/>
      <c r="I367"/>
      <c r="J367"/>
      <c r="K367"/>
      <c r="L367"/>
      <c r="M367"/>
    </row>
    <row r="368" spans="1:13" x14ac:dyDescent="0.25">
      <c r="A368" s="35" t="s">
        <v>1998</v>
      </c>
      <c r="B368" s="35" t="s">
        <v>1999</v>
      </c>
      <c r="C368" s="35" t="s">
        <v>1559</v>
      </c>
      <c r="D368" s="35" t="s">
        <v>1559</v>
      </c>
      <c r="E368" s="35" t="s">
        <v>1999</v>
      </c>
      <c r="F368" s="35" t="s">
        <v>1727</v>
      </c>
      <c r="G368" s="35" t="s">
        <v>837</v>
      </c>
      <c r="H368"/>
      <c r="I368"/>
      <c r="J368"/>
      <c r="K368"/>
      <c r="L368"/>
      <c r="M368"/>
    </row>
    <row r="369" spans="1:13" x14ac:dyDescent="0.25">
      <c r="A369"/>
      <c r="B369"/>
      <c r="C369" s="35" t="s">
        <v>2241</v>
      </c>
      <c r="D369" s="35" t="s">
        <v>1559</v>
      </c>
      <c r="E369" s="35" t="s">
        <v>2241</v>
      </c>
      <c r="F369" s="35" t="s">
        <v>1727</v>
      </c>
      <c r="G369" s="35" t="s">
        <v>837</v>
      </c>
      <c r="H369"/>
      <c r="I369"/>
      <c r="J369"/>
      <c r="K369"/>
      <c r="L369"/>
      <c r="M369"/>
    </row>
    <row r="370" spans="1:13" x14ac:dyDescent="0.25">
      <c r="A370"/>
      <c r="B370"/>
      <c r="C370"/>
      <c r="D370" s="35" t="s">
        <v>2242</v>
      </c>
      <c r="E370" s="35" t="s">
        <v>2242</v>
      </c>
      <c r="F370" s="35" t="s">
        <v>1726</v>
      </c>
      <c r="G370" s="35" t="s">
        <v>1728</v>
      </c>
      <c r="H370"/>
      <c r="I370"/>
      <c r="J370"/>
      <c r="K370"/>
      <c r="L370"/>
      <c r="M370"/>
    </row>
    <row r="371" spans="1:13" x14ac:dyDescent="0.25">
      <c r="A371"/>
      <c r="B371"/>
      <c r="C371"/>
      <c r="D371" s="35" t="s">
        <v>2243</v>
      </c>
      <c r="E371" s="35" t="s">
        <v>2243</v>
      </c>
      <c r="F371" s="35" t="s">
        <v>1726</v>
      </c>
      <c r="G371" s="35" t="s">
        <v>1728</v>
      </c>
      <c r="H371"/>
      <c r="I371"/>
      <c r="J371"/>
      <c r="K371"/>
      <c r="L371"/>
      <c r="M371"/>
    </row>
    <row r="372" spans="1:13" x14ac:dyDescent="0.25">
      <c r="A372"/>
      <c r="B372"/>
      <c r="C372"/>
      <c r="D372" s="35" t="s">
        <v>2244</v>
      </c>
      <c r="E372" s="35" t="s">
        <v>2244</v>
      </c>
      <c r="F372" s="35" t="s">
        <v>1726</v>
      </c>
      <c r="G372" s="35" t="s">
        <v>1728</v>
      </c>
      <c r="H372"/>
      <c r="I372"/>
      <c r="J372"/>
      <c r="K372"/>
      <c r="L372"/>
      <c r="M372"/>
    </row>
    <row r="373" spans="1:13" x14ac:dyDescent="0.25">
      <c r="A373"/>
      <c r="B373"/>
      <c r="C373"/>
      <c r="D373" s="35" t="s">
        <v>2245</v>
      </c>
      <c r="E373" s="35" t="s">
        <v>2245</v>
      </c>
      <c r="F373" s="35" t="s">
        <v>1726</v>
      </c>
      <c r="G373" s="35" t="s">
        <v>1728</v>
      </c>
      <c r="H373"/>
      <c r="I373"/>
      <c r="J373"/>
      <c r="K373"/>
      <c r="L373"/>
      <c r="M373"/>
    </row>
    <row r="374" spans="1:13" x14ac:dyDescent="0.25">
      <c r="A374"/>
      <c r="B374"/>
      <c r="C374"/>
      <c r="D374" s="35" t="s">
        <v>2246</v>
      </c>
      <c r="E374" s="35" t="s">
        <v>2246</v>
      </c>
      <c r="F374" s="35" t="s">
        <v>1726</v>
      </c>
      <c r="G374" s="35" t="s">
        <v>1728</v>
      </c>
      <c r="H374"/>
      <c r="I374"/>
      <c r="J374"/>
      <c r="K374"/>
      <c r="L374"/>
      <c r="M374"/>
    </row>
    <row r="375" spans="1:13" x14ac:dyDescent="0.25">
      <c r="A375"/>
      <c r="B375"/>
      <c r="C375"/>
      <c r="D375" s="35" t="s">
        <v>2247</v>
      </c>
      <c r="E375" s="35" t="s">
        <v>2247</v>
      </c>
      <c r="F375" s="35" t="s">
        <v>1726</v>
      </c>
      <c r="G375" s="35" t="s">
        <v>1728</v>
      </c>
      <c r="H375"/>
      <c r="I375"/>
      <c r="J375"/>
      <c r="K375"/>
      <c r="L375"/>
      <c r="M375"/>
    </row>
    <row r="376" spans="1:13" x14ac:dyDescent="0.25">
      <c r="A376"/>
      <c r="B376"/>
      <c r="C376" s="35" t="s">
        <v>2248</v>
      </c>
      <c r="D376" s="35" t="s">
        <v>1559</v>
      </c>
      <c r="E376" s="35" t="s">
        <v>2248</v>
      </c>
      <c r="F376" s="35" t="s">
        <v>1727</v>
      </c>
      <c r="G376" s="35" t="s">
        <v>837</v>
      </c>
      <c r="H376"/>
      <c r="I376"/>
      <c r="J376"/>
      <c r="K376"/>
      <c r="L376"/>
      <c r="M376"/>
    </row>
    <row r="377" spans="1:13" x14ac:dyDescent="0.25">
      <c r="A377"/>
      <c r="B377"/>
      <c r="C377"/>
      <c r="D377" s="35" t="s">
        <v>2249</v>
      </c>
      <c r="E377" s="35" t="s">
        <v>2249</v>
      </c>
      <c r="F377" s="35" t="s">
        <v>1726</v>
      </c>
      <c r="G377" s="35" t="s">
        <v>1728</v>
      </c>
      <c r="H377"/>
      <c r="I377"/>
      <c r="J377"/>
      <c r="K377"/>
      <c r="L377"/>
      <c r="M377"/>
    </row>
    <row r="378" spans="1:13" x14ac:dyDescent="0.25">
      <c r="A378"/>
      <c r="B378"/>
      <c r="C378"/>
      <c r="D378" s="35" t="s">
        <v>2250</v>
      </c>
      <c r="E378" s="35" t="s">
        <v>2250</v>
      </c>
      <c r="F378" s="35" t="s">
        <v>1726</v>
      </c>
      <c r="G378" s="35" t="s">
        <v>1728</v>
      </c>
      <c r="H378"/>
      <c r="I378"/>
      <c r="J378"/>
      <c r="K378"/>
      <c r="L378"/>
      <c r="M378"/>
    </row>
    <row r="379" spans="1:13" x14ac:dyDescent="0.25">
      <c r="A379"/>
      <c r="B379"/>
      <c r="C379"/>
      <c r="D379" s="35" t="s">
        <v>2251</v>
      </c>
      <c r="E379" s="35" t="s">
        <v>2251</v>
      </c>
      <c r="F379" s="35" t="s">
        <v>1726</v>
      </c>
      <c r="G379" s="35" t="s">
        <v>1728</v>
      </c>
      <c r="H379"/>
      <c r="I379"/>
      <c r="J379"/>
      <c r="K379"/>
      <c r="L379"/>
      <c r="M379"/>
    </row>
    <row r="380" spans="1:13" x14ac:dyDescent="0.25">
      <c r="A380"/>
      <c r="B380"/>
      <c r="C380"/>
      <c r="D380" s="35" t="s">
        <v>2252</v>
      </c>
      <c r="E380" s="35" t="s">
        <v>2252</v>
      </c>
      <c r="F380" s="35" t="s">
        <v>1726</v>
      </c>
      <c r="G380" s="35" t="s">
        <v>1728</v>
      </c>
      <c r="H380"/>
      <c r="I380"/>
      <c r="J380"/>
      <c r="K380"/>
      <c r="L380"/>
      <c r="M380"/>
    </row>
    <row r="381" spans="1:13" x14ac:dyDescent="0.25">
      <c r="A381"/>
      <c r="B381"/>
      <c r="C381" s="35" t="s">
        <v>2253</v>
      </c>
      <c r="D381" s="35" t="s">
        <v>1559</v>
      </c>
      <c r="E381" s="35" t="s">
        <v>2253</v>
      </c>
      <c r="F381" s="35" t="s">
        <v>1727</v>
      </c>
      <c r="G381" s="35" t="s">
        <v>837</v>
      </c>
      <c r="H381"/>
      <c r="I381"/>
      <c r="J381"/>
      <c r="K381"/>
      <c r="L381"/>
      <c r="M381"/>
    </row>
    <row r="382" spans="1:13" x14ac:dyDescent="0.25">
      <c r="A382"/>
      <c r="B382"/>
      <c r="C382"/>
      <c r="D382" s="35" t="s">
        <v>2254</v>
      </c>
      <c r="E382" s="35" t="s">
        <v>2254</v>
      </c>
      <c r="F382" s="35" t="s">
        <v>1726</v>
      </c>
      <c r="G382" s="35" t="s">
        <v>1729</v>
      </c>
      <c r="H382"/>
      <c r="I382"/>
      <c r="J382"/>
      <c r="K382"/>
      <c r="L382"/>
      <c r="M382"/>
    </row>
    <row r="383" spans="1:13" x14ac:dyDescent="0.25">
      <c r="A383"/>
      <c r="B383"/>
      <c r="C383"/>
      <c r="D383" s="35" t="s">
        <v>2255</v>
      </c>
      <c r="E383" s="35" t="s">
        <v>2255</v>
      </c>
      <c r="F383" s="35" t="s">
        <v>1726</v>
      </c>
      <c r="G383" s="35" t="s">
        <v>1729</v>
      </c>
      <c r="H383"/>
      <c r="I383"/>
      <c r="J383"/>
      <c r="K383"/>
      <c r="L383"/>
      <c r="M383"/>
    </row>
    <row r="384" spans="1:13" x14ac:dyDescent="0.25">
      <c r="A384"/>
      <c r="B384"/>
      <c r="C384"/>
      <c r="D384" s="35" t="s">
        <v>2256</v>
      </c>
      <c r="E384" s="35" t="s">
        <v>2256</v>
      </c>
      <c r="F384" s="35" t="s">
        <v>1726</v>
      </c>
      <c r="G384" s="35" t="s">
        <v>1729</v>
      </c>
      <c r="H384"/>
      <c r="I384"/>
      <c r="J384"/>
      <c r="K384"/>
      <c r="L384"/>
      <c r="M384"/>
    </row>
    <row r="385" spans="1:13" x14ac:dyDescent="0.25">
      <c r="A385"/>
      <c r="B385"/>
      <c r="C385"/>
      <c r="D385" s="35" t="s">
        <v>2257</v>
      </c>
      <c r="E385" s="35" t="s">
        <v>2257</v>
      </c>
      <c r="F385" s="35" t="s">
        <v>1726</v>
      </c>
      <c r="G385" s="35" t="s">
        <v>1729</v>
      </c>
      <c r="H385"/>
      <c r="I385"/>
      <c r="J385"/>
      <c r="K385"/>
      <c r="L385"/>
      <c r="M385"/>
    </row>
    <row r="386" spans="1:13" x14ac:dyDescent="0.25">
      <c r="A386"/>
      <c r="B386"/>
      <c r="C386"/>
      <c r="D386" s="35" t="s">
        <v>2258</v>
      </c>
      <c r="E386" s="35" t="s">
        <v>2258</v>
      </c>
      <c r="F386" s="35" t="s">
        <v>1726</v>
      </c>
      <c r="G386" s="35" t="s">
        <v>1729</v>
      </c>
      <c r="H386"/>
      <c r="I386"/>
      <c r="J386"/>
      <c r="K386"/>
      <c r="L386"/>
      <c r="M386"/>
    </row>
    <row r="387" spans="1:13" x14ac:dyDescent="0.25">
      <c r="A387"/>
      <c r="B387"/>
      <c r="C387"/>
      <c r="D387" s="35" t="s">
        <v>2259</v>
      </c>
      <c r="E387" s="35" t="s">
        <v>2259</v>
      </c>
      <c r="F387" s="35" t="s">
        <v>1726</v>
      </c>
      <c r="G387" s="35" t="s">
        <v>1729</v>
      </c>
      <c r="H387"/>
      <c r="I387"/>
      <c r="J387"/>
      <c r="K387"/>
      <c r="L387"/>
      <c r="M387"/>
    </row>
    <row r="388" spans="1:13" x14ac:dyDescent="0.25">
      <c r="A388"/>
      <c r="B388"/>
      <c r="C388"/>
      <c r="D388" s="35" t="s">
        <v>2260</v>
      </c>
      <c r="E388" s="35" t="s">
        <v>2260</v>
      </c>
      <c r="F388" s="35" t="s">
        <v>1726</v>
      </c>
      <c r="G388" s="35" t="s">
        <v>1729</v>
      </c>
      <c r="H388"/>
      <c r="I388"/>
      <c r="J388"/>
      <c r="K388"/>
      <c r="L388"/>
      <c r="M388"/>
    </row>
    <row r="389" spans="1:13" x14ac:dyDescent="0.25">
      <c r="A389"/>
      <c r="B389"/>
      <c r="C389"/>
      <c r="D389" s="35" t="s">
        <v>2261</v>
      </c>
      <c r="E389" s="35" t="s">
        <v>2261</v>
      </c>
      <c r="F389" s="35" t="s">
        <v>1726</v>
      </c>
      <c r="G389" s="35" t="s">
        <v>1729</v>
      </c>
      <c r="H389"/>
      <c r="I389"/>
      <c r="J389"/>
      <c r="K389"/>
      <c r="L389"/>
      <c r="M389"/>
    </row>
    <row r="390" spans="1:13" x14ac:dyDescent="0.25">
      <c r="A390"/>
      <c r="B390"/>
      <c r="C390"/>
      <c r="D390" s="35" t="s">
        <v>2262</v>
      </c>
      <c r="E390" s="35" t="s">
        <v>2262</v>
      </c>
      <c r="F390" s="35" t="s">
        <v>1726</v>
      </c>
      <c r="G390" s="35" t="s">
        <v>1729</v>
      </c>
      <c r="H390"/>
      <c r="I390"/>
      <c r="J390"/>
      <c r="K390"/>
      <c r="L390"/>
      <c r="M390"/>
    </row>
    <row r="391" spans="1:13" x14ac:dyDescent="0.25">
      <c r="A391"/>
      <c r="B391"/>
      <c r="C391"/>
      <c r="D391" s="35" t="s">
        <v>2263</v>
      </c>
      <c r="E391" s="35" t="s">
        <v>2263</v>
      </c>
      <c r="F391" s="35" t="s">
        <v>1726</v>
      </c>
      <c r="G391" s="35" t="s">
        <v>1729</v>
      </c>
      <c r="H391"/>
      <c r="I391"/>
      <c r="J391"/>
      <c r="K391"/>
      <c r="L391"/>
      <c r="M391"/>
    </row>
    <row r="392" spans="1:13" x14ac:dyDescent="0.25">
      <c r="A392"/>
      <c r="B392"/>
      <c r="C392"/>
      <c r="D392" s="35" t="s">
        <v>2264</v>
      </c>
      <c r="E392" s="35" t="s">
        <v>2264</v>
      </c>
      <c r="F392" s="35" t="s">
        <v>1726</v>
      </c>
      <c r="G392" s="35" t="s">
        <v>1729</v>
      </c>
      <c r="H392"/>
      <c r="I392"/>
      <c r="J392"/>
      <c r="K392"/>
      <c r="L392"/>
      <c r="M392"/>
    </row>
    <row r="393" spans="1:13" x14ac:dyDescent="0.25">
      <c r="A393"/>
      <c r="B393"/>
      <c r="C393"/>
      <c r="D393" s="35" t="s">
        <v>2265</v>
      </c>
      <c r="E393" s="35" t="s">
        <v>2265</v>
      </c>
      <c r="F393" s="35" t="s">
        <v>1726</v>
      </c>
      <c r="G393" s="35" t="s">
        <v>1729</v>
      </c>
      <c r="H393"/>
      <c r="I393"/>
      <c r="J393"/>
      <c r="K393"/>
      <c r="L393"/>
      <c r="M393"/>
    </row>
    <row r="394" spans="1:13" x14ac:dyDescent="0.25">
      <c r="A394"/>
      <c r="B394"/>
      <c r="C394"/>
      <c r="D394" s="35" t="s">
        <v>2266</v>
      </c>
      <c r="E394" s="35" t="s">
        <v>2266</v>
      </c>
      <c r="F394" s="35" t="s">
        <v>1726</v>
      </c>
      <c r="G394" s="35" t="s">
        <v>1729</v>
      </c>
      <c r="H394"/>
      <c r="I394"/>
      <c r="J394"/>
      <c r="K394"/>
      <c r="L394"/>
      <c r="M394"/>
    </row>
    <row r="395" spans="1:13" x14ac:dyDescent="0.25">
      <c r="A395"/>
      <c r="B395"/>
      <c r="C395"/>
      <c r="D395" s="35" t="s">
        <v>2267</v>
      </c>
      <c r="E395" s="35" t="s">
        <v>2267</v>
      </c>
      <c r="F395" s="35" t="s">
        <v>1726</v>
      </c>
      <c r="G395" s="35" t="s">
        <v>1729</v>
      </c>
      <c r="H395"/>
      <c r="I395"/>
      <c r="J395"/>
      <c r="K395"/>
      <c r="L395"/>
      <c r="M395"/>
    </row>
    <row r="396" spans="1:13" x14ac:dyDescent="0.25">
      <c r="A396"/>
      <c r="B396"/>
      <c r="C396" s="35" t="s">
        <v>2268</v>
      </c>
      <c r="D396" s="35" t="s">
        <v>1559</v>
      </c>
      <c r="E396" s="35" t="s">
        <v>2268</v>
      </c>
      <c r="F396" s="35" t="s">
        <v>1726</v>
      </c>
      <c r="G396" s="35" t="s">
        <v>837</v>
      </c>
      <c r="H396"/>
      <c r="I396"/>
      <c r="J396"/>
      <c r="K396"/>
      <c r="L396"/>
      <c r="M396"/>
    </row>
    <row r="397" spans="1:13" x14ac:dyDescent="0.25">
      <c r="A397"/>
      <c r="B397"/>
      <c r="C397"/>
      <c r="D397" s="35" t="s">
        <v>2269</v>
      </c>
      <c r="E397" s="35" t="s">
        <v>2269</v>
      </c>
      <c r="F397" s="35" t="s">
        <v>1726</v>
      </c>
      <c r="G397" s="35" t="s">
        <v>1729</v>
      </c>
      <c r="H397"/>
      <c r="I397"/>
      <c r="J397"/>
      <c r="K397"/>
      <c r="L397"/>
      <c r="M397"/>
    </row>
    <row r="398" spans="1:13" x14ac:dyDescent="0.25">
      <c r="A398"/>
      <c r="B398"/>
      <c r="C398"/>
      <c r="D398" s="35" t="s">
        <v>2270</v>
      </c>
      <c r="E398" s="35" t="s">
        <v>2270</v>
      </c>
      <c r="F398" s="35" t="s">
        <v>1726</v>
      </c>
      <c r="G398" s="35" t="s">
        <v>1729</v>
      </c>
      <c r="H398"/>
      <c r="I398"/>
      <c r="J398"/>
      <c r="K398"/>
      <c r="L398"/>
      <c r="M398"/>
    </row>
    <row r="399" spans="1:13" x14ac:dyDescent="0.25">
      <c r="A399"/>
      <c r="B399"/>
      <c r="C399"/>
      <c r="D399" s="35" t="s">
        <v>2271</v>
      </c>
      <c r="E399" s="35" t="s">
        <v>2271</v>
      </c>
      <c r="F399" s="35" t="s">
        <v>1726</v>
      </c>
      <c r="G399" s="35" t="s">
        <v>1729</v>
      </c>
      <c r="H399"/>
      <c r="I399"/>
      <c r="J399"/>
      <c r="K399"/>
      <c r="L399"/>
      <c r="M399"/>
    </row>
    <row r="400" spans="1:13" x14ac:dyDescent="0.25">
      <c r="A400"/>
      <c r="B400"/>
      <c r="C400"/>
      <c r="D400" s="35" t="s">
        <v>2272</v>
      </c>
      <c r="E400" s="35" t="s">
        <v>2272</v>
      </c>
      <c r="F400" s="35" t="s">
        <v>1726</v>
      </c>
      <c r="G400" s="35" t="s">
        <v>1729</v>
      </c>
      <c r="H400"/>
      <c r="I400"/>
      <c r="J400"/>
      <c r="K400"/>
      <c r="L400"/>
      <c r="M400"/>
    </row>
    <row r="401" spans="1:13" x14ac:dyDescent="0.25">
      <c r="A401"/>
      <c r="B401"/>
      <c r="C401"/>
      <c r="D401" s="35" t="s">
        <v>2273</v>
      </c>
      <c r="E401" s="35" t="s">
        <v>2273</v>
      </c>
      <c r="F401" s="35" t="s">
        <v>1726</v>
      </c>
      <c r="G401" s="35" t="s">
        <v>1729</v>
      </c>
      <c r="H401"/>
      <c r="I401"/>
      <c r="J401"/>
      <c r="K401"/>
      <c r="L401"/>
      <c r="M401"/>
    </row>
    <row r="402" spans="1:13" x14ac:dyDescent="0.25">
      <c r="A402"/>
      <c r="B402"/>
      <c r="C402"/>
      <c r="D402" s="35" t="s">
        <v>2274</v>
      </c>
      <c r="E402" s="35" t="s">
        <v>2274</v>
      </c>
      <c r="F402" s="35" t="s">
        <v>1726</v>
      </c>
      <c r="G402" s="35" t="s">
        <v>1729</v>
      </c>
      <c r="H402"/>
      <c r="I402"/>
      <c r="J402"/>
      <c r="K402"/>
      <c r="L402"/>
      <c r="M402"/>
    </row>
    <row r="403" spans="1:13" x14ac:dyDescent="0.25">
      <c r="A403"/>
      <c r="B403"/>
      <c r="C403"/>
      <c r="D403" s="35" t="s">
        <v>2275</v>
      </c>
      <c r="E403" s="35" t="s">
        <v>2275</v>
      </c>
      <c r="F403" s="35" t="s">
        <v>1726</v>
      </c>
      <c r="G403" s="35" t="s">
        <v>1729</v>
      </c>
      <c r="H403"/>
      <c r="I403"/>
      <c r="J403"/>
      <c r="K403"/>
      <c r="L403"/>
      <c r="M403"/>
    </row>
    <row r="404" spans="1:13" x14ac:dyDescent="0.25">
      <c r="A404"/>
      <c r="B404"/>
      <c r="C404"/>
      <c r="D404" s="35" t="s">
        <v>2276</v>
      </c>
      <c r="E404" s="35" t="s">
        <v>2276</v>
      </c>
      <c r="F404" s="35" t="s">
        <v>1726</v>
      </c>
      <c r="G404" s="35" t="s">
        <v>1729</v>
      </c>
      <c r="H404"/>
      <c r="I404"/>
      <c r="J404"/>
      <c r="K404"/>
      <c r="L404"/>
      <c r="M404"/>
    </row>
    <row r="405" spans="1:13" x14ac:dyDescent="0.25">
      <c r="A405"/>
      <c r="B405"/>
      <c r="C405"/>
      <c r="D405" s="35" t="s">
        <v>2277</v>
      </c>
      <c r="E405" s="35" t="s">
        <v>2277</v>
      </c>
      <c r="F405" s="35" t="s">
        <v>1726</v>
      </c>
      <c r="G405" s="35" t="s">
        <v>1729</v>
      </c>
      <c r="H405"/>
      <c r="I405"/>
      <c r="J405"/>
      <c r="K405"/>
      <c r="L405"/>
      <c r="M405"/>
    </row>
    <row r="406" spans="1:13" x14ac:dyDescent="0.25">
      <c r="A406"/>
      <c r="B406"/>
      <c r="C406"/>
      <c r="D406" s="35" t="s">
        <v>2278</v>
      </c>
      <c r="E406" s="35" t="s">
        <v>2278</v>
      </c>
      <c r="F406" s="35" t="s">
        <v>1726</v>
      </c>
      <c r="G406" s="35" t="s">
        <v>1729</v>
      </c>
      <c r="H406"/>
      <c r="I406"/>
      <c r="J406"/>
      <c r="K406"/>
      <c r="L406"/>
      <c r="M406"/>
    </row>
    <row r="407" spans="1:13" x14ac:dyDescent="0.25">
      <c r="A407"/>
      <c r="B407"/>
      <c r="C407"/>
      <c r="D407" s="35" t="s">
        <v>2279</v>
      </c>
      <c r="E407" s="35" t="s">
        <v>2279</v>
      </c>
      <c r="F407" s="35" t="s">
        <v>1726</v>
      </c>
      <c r="G407" s="35" t="s">
        <v>1729</v>
      </c>
      <c r="H407"/>
      <c r="I407"/>
      <c r="J407"/>
      <c r="K407"/>
      <c r="L407"/>
      <c r="M407"/>
    </row>
    <row r="408" spans="1:13" x14ac:dyDescent="0.25">
      <c r="A408"/>
      <c r="B408"/>
      <c r="C408"/>
      <c r="D408" s="35" t="s">
        <v>2280</v>
      </c>
      <c r="E408" s="35" t="s">
        <v>2280</v>
      </c>
      <c r="F408" s="35" t="s">
        <v>1726</v>
      </c>
      <c r="G408" s="35" t="s">
        <v>1729</v>
      </c>
      <c r="H408"/>
      <c r="I408"/>
      <c r="J408"/>
      <c r="K408"/>
      <c r="L408"/>
      <c r="M408"/>
    </row>
    <row r="409" spans="1:13" x14ac:dyDescent="0.25">
      <c r="A409"/>
      <c r="B409"/>
      <c r="C409"/>
      <c r="D409" s="35" t="s">
        <v>2281</v>
      </c>
      <c r="E409" s="35" t="s">
        <v>2281</v>
      </c>
      <c r="F409" s="35" t="s">
        <v>1726</v>
      </c>
      <c r="G409" s="35" t="s">
        <v>1729</v>
      </c>
      <c r="H409"/>
      <c r="I409"/>
      <c r="J409"/>
      <c r="K409"/>
      <c r="L409"/>
      <c r="M409"/>
    </row>
    <row r="410" spans="1:13" x14ac:dyDescent="0.25">
      <c r="A410"/>
      <c r="B410"/>
      <c r="C410"/>
      <c r="D410" s="35" t="s">
        <v>2282</v>
      </c>
      <c r="E410" s="35" t="s">
        <v>2282</v>
      </c>
      <c r="F410" s="35" t="s">
        <v>1726</v>
      </c>
      <c r="G410" s="35" t="s">
        <v>1729</v>
      </c>
      <c r="H410"/>
      <c r="I410"/>
      <c r="J410"/>
      <c r="K410"/>
      <c r="L410"/>
      <c r="M410"/>
    </row>
    <row r="411" spans="1:13" x14ac:dyDescent="0.25">
      <c r="A411"/>
      <c r="B411"/>
      <c r="C411"/>
      <c r="D411" s="35" t="s">
        <v>2283</v>
      </c>
      <c r="E411" s="35" t="s">
        <v>2283</v>
      </c>
      <c r="F411" s="35" t="s">
        <v>1726</v>
      </c>
      <c r="G411" s="35" t="s">
        <v>1729</v>
      </c>
      <c r="H411"/>
      <c r="I411"/>
      <c r="J411"/>
      <c r="K411"/>
      <c r="L411"/>
      <c r="M411"/>
    </row>
    <row r="412" spans="1:13" x14ac:dyDescent="0.25">
      <c r="A412"/>
      <c r="B412"/>
      <c r="C412" s="35" t="s">
        <v>2284</v>
      </c>
      <c r="D412" s="35" t="s">
        <v>1559</v>
      </c>
      <c r="E412" s="35" t="s">
        <v>2284</v>
      </c>
      <c r="F412" s="35" t="s">
        <v>1727</v>
      </c>
      <c r="G412" s="35" t="s">
        <v>837</v>
      </c>
      <c r="H412"/>
      <c r="I412"/>
      <c r="J412"/>
      <c r="K412"/>
      <c r="L412"/>
      <c r="M412"/>
    </row>
    <row r="413" spans="1:13" x14ac:dyDescent="0.25">
      <c r="A413"/>
      <c r="B413"/>
      <c r="C413"/>
      <c r="D413" s="35" t="s">
        <v>2285</v>
      </c>
      <c r="E413" s="35" t="s">
        <v>2285</v>
      </c>
      <c r="F413" s="35" t="s">
        <v>1726</v>
      </c>
      <c r="G413" s="35" t="s">
        <v>1728</v>
      </c>
      <c r="H413"/>
      <c r="I413"/>
      <c r="J413"/>
      <c r="K413"/>
      <c r="L413"/>
      <c r="M413"/>
    </row>
    <row r="414" spans="1:13" x14ac:dyDescent="0.25">
      <c r="A414"/>
      <c r="B414"/>
      <c r="C414"/>
      <c r="D414" s="35" t="s">
        <v>2286</v>
      </c>
      <c r="E414" s="35" t="s">
        <v>2286</v>
      </c>
      <c r="F414" s="35" t="s">
        <v>1726</v>
      </c>
      <c r="G414" s="35" t="s">
        <v>1728</v>
      </c>
      <c r="H414"/>
      <c r="I414"/>
      <c r="J414"/>
      <c r="K414"/>
      <c r="L414"/>
      <c r="M414"/>
    </row>
    <row r="415" spans="1:13" x14ac:dyDescent="0.25">
      <c r="A415"/>
      <c r="B415"/>
      <c r="C415"/>
      <c r="D415" s="35" t="s">
        <v>2287</v>
      </c>
      <c r="E415" s="35" t="s">
        <v>2287</v>
      </c>
      <c r="F415" s="35" t="s">
        <v>1726</v>
      </c>
      <c r="G415" s="35" t="s">
        <v>1728</v>
      </c>
      <c r="H415"/>
      <c r="I415"/>
      <c r="J415"/>
      <c r="K415"/>
      <c r="L415"/>
      <c r="M415"/>
    </row>
    <row r="416" spans="1:13" x14ac:dyDescent="0.25">
      <c r="A416"/>
      <c r="B416"/>
      <c r="C416"/>
      <c r="D416" s="35" t="s">
        <v>2288</v>
      </c>
      <c r="E416" s="35" t="s">
        <v>2288</v>
      </c>
      <c r="F416" s="35" t="s">
        <v>1726</v>
      </c>
      <c r="G416" s="35" t="s">
        <v>1728</v>
      </c>
      <c r="H416"/>
      <c r="I416"/>
      <c r="J416"/>
      <c r="K416"/>
      <c r="L416"/>
      <c r="M416"/>
    </row>
    <row r="417" spans="1:13" x14ac:dyDescent="0.25">
      <c r="A417"/>
      <c r="B417"/>
      <c r="C417"/>
      <c r="D417" s="35" t="s">
        <v>2289</v>
      </c>
      <c r="E417" s="35" t="s">
        <v>2289</v>
      </c>
      <c r="F417" s="35" t="s">
        <v>1726</v>
      </c>
      <c r="G417" s="35" t="s">
        <v>1728</v>
      </c>
      <c r="H417"/>
      <c r="I417"/>
      <c r="J417"/>
      <c r="K417"/>
      <c r="L417"/>
      <c r="M417"/>
    </row>
    <row r="418" spans="1:13" x14ac:dyDescent="0.25">
      <c r="A418"/>
      <c r="B418"/>
      <c r="C418"/>
      <c r="D418" s="35" t="s">
        <v>2290</v>
      </c>
      <c r="E418" s="35" t="s">
        <v>2290</v>
      </c>
      <c r="F418"/>
      <c r="G418"/>
      <c r="H418"/>
      <c r="I418"/>
      <c r="J418"/>
      <c r="K418"/>
      <c r="L418"/>
      <c r="M418"/>
    </row>
    <row r="419" spans="1:13" x14ac:dyDescent="0.25">
      <c r="A419"/>
      <c r="B419"/>
      <c r="C419" s="35" t="s">
        <v>2291</v>
      </c>
      <c r="D419" s="35" t="s">
        <v>1559</v>
      </c>
      <c r="E419" s="35" t="s">
        <v>2291</v>
      </c>
      <c r="F419" s="35" t="s">
        <v>1727</v>
      </c>
      <c r="G419" s="35" t="s">
        <v>837</v>
      </c>
      <c r="H419"/>
      <c r="I419"/>
      <c r="J419"/>
      <c r="K419"/>
      <c r="L419"/>
      <c r="M419"/>
    </row>
    <row r="420" spans="1:13" x14ac:dyDescent="0.25">
      <c r="A420"/>
      <c r="B420"/>
      <c r="C420"/>
      <c r="D420" s="35" t="s">
        <v>2292</v>
      </c>
      <c r="E420" s="35" t="s">
        <v>2292</v>
      </c>
      <c r="F420" s="35" t="s">
        <v>1727</v>
      </c>
      <c r="G420" s="35" t="s">
        <v>1729</v>
      </c>
      <c r="H420"/>
      <c r="I420"/>
      <c r="J420"/>
      <c r="K420"/>
      <c r="L420"/>
      <c r="M420"/>
    </row>
    <row r="421" spans="1:13" x14ac:dyDescent="0.25">
      <c r="A421"/>
      <c r="B421"/>
      <c r="C421"/>
      <c r="D421" s="35" t="s">
        <v>2293</v>
      </c>
      <c r="E421" s="35" t="s">
        <v>2293</v>
      </c>
      <c r="F421" s="35" t="s">
        <v>1727</v>
      </c>
      <c r="G421" s="35" t="s">
        <v>1729</v>
      </c>
      <c r="H421"/>
      <c r="I421"/>
      <c r="J421"/>
      <c r="K421"/>
      <c r="L421"/>
      <c r="M421"/>
    </row>
    <row r="422" spans="1:13" x14ac:dyDescent="0.25">
      <c r="A422"/>
      <c r="B422"/>
      <c r="C422"/>
      <c r="D422" s="35" t="s">
        <v>2294</v>
      </c>
      <c r="E422" s="35" t="s">
        <v>2294</v>
      </c>
      <c r="F422" s="35" t="s">
        <v>1727</v>
      </c>
      <c r="G422" s="35" t="s">
        <v>1729</v>
      </c>
      <c r="H422"/>
      <c r="I422"/>
      <c r="J422"/>
      <c r="K422"/>
      <c r="L422"/>
      <c r="M422"/>
    </row>
    <row r="423" spans="1:13" x14ac:dyDescent="0.25">
      <c r="A423"/>
      <c r="B423"/>
      <c r="C423"/>
      <c r="D423" s="35" t="s">
        <v>2295</v>
      </c>
      <c r="E423" s="35" t="s">
        <v>2295</v>
      </c>
      <c r="F423" s="35" t="s">
        <v>1727</v>
      </c>
      <c r="G423" s="35" t="s">
        <v>1729</v>
      </c>
      <c r="H423"/>
      <c r="I423"/>
      <c r="J423"/>
      <c r="K423"/>
      <c r="L423"/>
      <c r="M423"/>
    </row>
    <row r="424" spans="1:13" x14ac:dyDescent="0.25">
      <c r="A424"/>
      <c r="B424"/>
      <c r="C424"/>
      <c r="D424" s="35" t="s">
        <v>2296</v>
      </c>
      <c r="E424" s="35" t="s">
        <v>2296</v>
      </c>
      <c r="F424" s="35" t="s">
        <v>1727</v>
      </c>
      <c r="G424" s="35" t="s">
        <v>1729</v>
      </c>
      <c r="H424"/>
      <c r="I424"/>
      <c r="J424"/>
      <c r="K424"/>
      <c r="L424"/>
      <c r="M424"/>
    </row>
    <row r="425" spans="1:13" x14ac:dyDescent="0.25">
      <c r="A425"/>
      <c r="B425"/>
      <c r="C425"/>
      <c r="D425" s="35" t="s">
        <v>2297</v>
      </c>
      <c r="E425" s="35" t="s">
        <v>2297</v>
      </c>
      <c r="F425" s="35" t="s">
        <v>1727</v>
      </c>
      <c r="G425" s="35" t="s">
        <v>1729</v>
      </c>
      <c r="H425"/>
      <c r="I425"/>
      <c r="J425"/>
      <c r="K425"/>
      <c r="L425"/>
      <c r="M425"/>
    </row>
    <row r="426" spans="1:13" x14ac:dyDescent="0.25">
      <c r="A426"/>
      <c r="B426"/>
      <c r="C426"/>
      <c r="D426" s="35" t="s">
        <v>2298</v>
      </c>
      <c r="E426" s="35" t="s">
        <v>2298</v>
      </c>
      <c r="F426" s="35" t="s">
        <v>1727</v>
      </c>
      <c r="G426" s="35" t="s">
        <v>1729</v>
      </c>
      <c r="H426"/>
      <c r="I426"/>
      <c r="J426"/>
      <c r="K426"/>
      <c r="L426"/>
      <c r="M426"/>
    </row>
    <row r="427" spans="1:13" x14ac:dyDescent="0.25">
      <c r="A427"/>
      <c r="B427"/>
      <c r="C427"/>
      <c r="D427" s="35" t="s">
        <v>2299</v>
      </c>
      <c r="E427" s="35" t="s">
        <v>2299</v>
      </c>
      <c r="F427" s="35" t="s">
        <v>1727</v>
      </c>
      <c r="G427" s="35" t="s">
        <v>1729</v>
      </c>
      <c r="H427"/>
      <c r="I427"/>
      <c r="J427"/>
      <c r="K427"/>
      <c r="L427"/>
      <c r="M427"/>
    </row>
    <row r="428" spans="1:13" x14ac:dyDescent="0.25">
      <c r="A428"/>
      <c r="B428"/>
      <c r="C428"/>
      <c r="D428" s="35" t="s">
        <v>2300</v>
      </c>
      <c r="E428" s="35" t="s">
        <v>2300</v>
      </c>
      <c r="F428" s="35" t="s">
        <v>1727</v>
      </c>
      <c r="G428" s="35" t="s">
        <v>1729</v>
      </c>
      <c r="H428"/>
      <c r="I428"/>
      <c r="J428"/>
      <c r="K428"/>
      <c r="L428"/>
      <c r="M428"/>
    </row>
    <row r="429" spans="1:13" x14ac:dyDescent="0.25">
      <c r="A429"/>
      <c r="B429"/>
      <c r="C429"/>
      <c r="D429" s="35" t="s">
        <v>2301</v>
      </c>
      <c r="E429" s="35" t="s">
        <v>2301</v>
      </c>
      <c r="F429" s="35" t="s">
        <v>1727</v>
      </c>
      <c r="G429" s="35" t="s">
        <v>1729</v>
      </c>
      <c r="H429"/>
      <c r="I429"/>
      <c r="J429"/>
      <c r="K429"/>
      <c r="L429"/>
      <c r="M429"/>
    </row>
    <row r="430" spans="1:13" x14ac:dyDescent="0.25">
      <c r="A430"/>
      <c r="B430"/>
      <c r="C430"/>
      <c r="D430" s="35" t="s">
        <v>2302</v>
      </c>
      <c r="E430" s="35" t="s">
        <v>2302</v>
      </c>
      <c r="F430" s="35" t="s">
        <v>1727</v>
      </c>
      <c r="G430" s="35" t="s">
        <v>1729</v>
      </c>
      <c r="H430"/>
      <c r="I430"/>
      <c r="J430"/>
      <c r="K430"/>
      <c r="L430"/>
      <c r="M430"/>
    </row>
    <row r="431" spans="1:13" x14ac:dyDescent="0.25">
      <c r="A431"/>
      <c r="B431"/>
      <c r="C431"/>
      <c r="D431" s="35" t="s">
        <v>2303</v>
      </c>
      <c r="E431" s="35" t="s">
        <v>2303</v>
      </c>
      <c r="F431" s="35" t="s">
        <v>1727</v>
      </c>
      <c r="G431" s="35" t="s">
        <v>1729</v>
      </c>
      <c r="H431"/>
      <c r="I431"/>
      <c r="J431"/>
      <c r="K431"/>
      <c r="L431"/>
      <c r="M431"/>
    </row>
    <row r="432" spans="1:13" x14ac:dyDescent="0.25">
      <c r="A432"/>
      <c r="B432"/>
      <c r="C432"/>
      <c r="D432" s="35" t="s">
        <v>2304</v>
      </c>
      <c r="E432" s="35" t="s">
        <v>2304</v>
      </c>
      <c r="F432" s="35" t="s">
        <v>1727</v>
      </c>
      <c r="G432" s="35" t="s">
        <v>1729</v>
      </c>
      <c r="H432"/>
      <c r="I432"/>
      <c r="J432"/>
      <c r="K432"/>
      <c r="L432"/>
      <c r="M432"/>
    </row>
    <row r="433" spans="1:13" x14ac:dyDescent="0.25">
      <c r="A433"/>
      <c r="B433"/>
      <c r="C433"/>
      <c r="D433" s="35" t="s">
        <v>2305</v>
      </c>
      <c r="E433" s="35" t="s">
        <v>2305</v>
      </c>
      <c r="F433" s="35" t="s">
        <v>1727</v>
      </c>
      <c r="G433" s="35" t="s">
        <v>1729</v>
      </c>
      <c r="H433"/>
      <c r="I433"/>
      <c r="J433"/>
      <c r="K433"/>
      <c r="L433"/>
      <c r="M433"/>
    </row>
    <row r="434" spans="1:13" x14ac:dyDescent="0.25">
      <c r="A434"/>
      <c r="B434"/>
      <c r="C434"/>
      <c r="D434" s="35" t="s">
        <v>2306</v>
      </c>
      <c r="E434" s="35" t="s">
        <v>2306</v>
      </c>
      <c r="F434" s="35" t="s">
        <v>1727</v>
      </c>
      <c r="G434" s="35" t="s">
        <v>1729</v>
      </c>
      <c r="H434"/>
      <c r="I434"/>
      <c r="J434"/>
      <c r="K434"/>
      <c r="L434"/>
      <c r="M434"/>
    </row>
    <row r="435" spans="1:13" x14ac:dyDescent="0.25">
      <c r="A435"/>
      <c r="B435"/>
      <c r="C435"/>
      <c r="D435" s="35" t="s">
        <v>2307</v>
      </c>
      <c r="E435" s="35" t="s">
        <v>2307</v>
      </c>
      <c r="F435" s="35" t="s">
        <v>1727</v>
      </c>
      <c r="G435" s="35" t="s">
        <v>1729</v>
      </c>
      <c r="H435"/>
      <c r="I435"/>
      <c r="J435"/>
      <c r="K435"/>
      <c r="L435"/>
      <c r="M435"/>
    </row>
    <row r="436" spans="1:13" x14ac:dyDescent="0.25">
      <c r="A436"/>
      <c r="B436"/>
      <c r="C436"/>
      <c r="D436" s="35" t="s">
        <v>2308</v>
      </c>
      <c r="E436" s="35" t="s">
        <v>2308</v>
      </c>
      <c r="F436" s="35" t="s">
        <v>1727</v>
      </c>
      <c r="G436" s="35" t="s">
        <v>1729</v>
      </c>
      <c r="H436"/>
      <c r="I436"/>
      <c r="J436"/>
      <c r="K436"/>
      <c r="L436"/>
      <c r="M436"/>
    </row>
    <row r="437" spans="1:13" x14ac:dyDescent="0.25">
      <c r="A437"/>
      <c r="B437"/>
      <c r="C437"/>
      <c r="D437" s="35" t="s">
        <v>2309</v>
      </c>
      <c r="E437" s="35" t="s">
        <v>2309</v>
      </c>
      <c r="F437" s="35" t="s">
        <v>1727</v>
      </c>
      <c r="G437" s="35" t="s">
        <v>1729</v>
      </c>
      <c r="H437"/>
      <c r="I437"/>
      <c r="J437"/>
      <c r="K437"/>
      <c r="L437"/>
      <c r="M437"/>
    </row>
    <row r="438" spans="1:13" x14ac:dyDescent="0.25">
      <c r="A438"/>
      <c r="B438"/>
      <c r="C438"/>
      <c r="D438" s="35" t="s">
        <v>2310</v>
      </c>
      <c r="E438" s="35" t="s">
        <v>2310</v>
      </c>
      <c r="F438" s="35" t="s">
        <v>1727</v>
      </c>
      <c r="G438" s="35" t="s">
        <v>1729</v>
      </c>
      <c r="H438"/>
      <c r="I438"/>
      <c r="J438"/>
      <c r="K438"/>
      <c r="L438"/>
      <c r="M438"/>
    </row>
    <row r="439" spans="1:13" x14ac:dyDescent="0.25">
      <c r="A439"/>
      <c r="B439"/>
      <c r="C439"/>
      <c r="D439" s="35" t="s">
        <v>2311</v>
      </c>
      <c r="E439" s="35" t="s">
        <v>2311</v>
      </c>
      <c r="F439" s="35" t="s">
        <v>1727</v>
      </c>
      <c r="G439" s="35" t="s">
        <v>1729</v>
      </c>
      <c r="H439"/>
      <c r="I439"/>
      <c r="J439"/>
      <c r="K439"/>
      <c r="L439"/>
      <c r="M439"/>
    </row>
    <row r="440" spans="1:13" x14ac:dyDescent="0.25">
      <c r="A440"/>
      <c r="B440"/>
      <c r="C440" s="35" t="s">
        <v>2312</v>
      </c>
      <c r="D440" s="35" t="s">
        <v>1559</v>
      </c>
      <c r="E440" s="35" t="s">
        <v>2312</v>
      </c>
      <c r="F440" s="35" t="s">
        <v>1727</v>
      </c>
      <c r="G440" s="35" t="s">
        <v>837</v>
      </c>
      <c r="H440"/>
      <c r="I440"/>
      <c r="J440"/>
      <c r="K440"/>
      <c r="L440"/>
      <c r="M440"/>
    </row>
    <row r="441" spans="1:13" x14ac:dyDescent="0.25">
      <c r="A441"/>
      <c r="B441"/>
      <c r="C441"/>
      <c r="D441" s="35" t="s">
        <v>2313</v>
      </c>
      <c r="E441" s="35" t="s">
        <v>2313</v>
      </c>
      <c r="F441" s="35" t="s">
        <v>1727</v>
      </c>
      <c r="G441" s="35" t="s">
        <v>1742</v>
      </c>
      <c r="H441"/>
      <c r="I441"/>
      <c r="J441"/>
      <c r="K441"/>
      <c r="L441"/>
      <c r="M441"/>
    </row>
    <row r="442" spans="1:13" x14ac:dyDescent="0.25">
      <c r="A442"/>
      <c r="B442"/>
      <c r="C442"/>
      <c r="D442" s="35" t="s">
        <v>2314</v>
      </c>
      <c r="E442" s="35" t="s">
        <v>2314</v>
      </c>
      <c r="F442" s="35" t="s">
        <v>1727</v>
      </c>
      <c r="G442" s="35" t="s">
        <v>1742</v>
      </c>
      <c r="H442"/>
      <c r="I442"/>
      <c r="J442"/>
      <c r="K442"/>
      <c r="L442"/>
      <c r="M442"/>
    </row>
    <row r="443" spans="1:13" x14ac:dyDescent="0.25">
      <c r="A443"/>
      <c r="B443"/>
      <c r="C443"/>
      <c r="D443" s="35" t="s">
        <v>2315</v>
      </c>
      <c r="E443" s="35" t="s">
        <v>2315</v>
      </c>
      <c r="F443" s="35" t="s">
        <v>1727</v>
      </c>
      <c r="G443" s="35" t="s">
        <v>1743</v>
      </c>
      <c r="H443"/>
      <c r="I443"/>
      <c r="J443"/>
      <c r="K443"/>
      <c r="L443"/>
      <c r="M443"/>
    </row>
    <row r="444" spans="1:13" x14ac:dyDescent="0.25">
      <c r="A444"/>
      <c r="B444"/>
      <c r="C444"/>
      <c r="D444" s="35" t="s">
        <v>2316</v>
      </c>
      <c r="E444" s="35" t="s">
        <v>2316</v>
      </c>
      <c r="F444" s="35" t="s">
        <v>1727</v>
      </c>
      <c r="G444" s="35" t="s">
        <v>1742</v>
      </c>
      <c r="H444"/>
      <c r="I444"/>
      <c r="J444"/>
      <c r="K444"/>
      <c r="L444"/>
      <c r="M444"/>
    </row>
    <row r="445" spans="1:13" x14ac:dyDescent="0.25">
      <c r="A445"/>
      <c r="B445"/>
      <c r="C445"/>
      <c r="D445" s="35" t="s">
        <v>2382</v>
      </c>
      <c r="E445" s="35" t="s">
        <v>2382</v>
      </c>
      <c r="F445" s="35" t="s">
        <v>1727</v>
      </c>
      <c r="G445" s="35" t="s">
        <v>1742</v>
      </c>
      <c r="H445"/>
      <c r="I445"/>
      <c r="J445"/>
      <c r="K445"/>
      <c r="L445"/>
      <c r="M445"/>
    </row>
    <row r="446" spans="1:13" x14ac:dyDescent="0.25">
      <c r="A446"/>
      <c r="B446"/>
      <c r="C446"/>
      <c r="D446" s="35" t="s">
        <v>2383</v>
      </c>
      <c r="E446" s="35" t="s">
        <v>2383</v>
      </c>
      <c r="F446" s="35" t="s">
        <v>1727</v>
      </c>
      <c r="G446" s="35" t="s">
        <v>1742</v>
      </c>
      <c r="H446"/>
      <c r="I446"/>
      <c r="J446"/>
      <c r="K446"/>
      <c r="L446"/>
      <c r="M446"/>
    </row>
    <row r="447" spans="1:13" x14ac:dyDescent="0.25">
      <c r="A447"/>
      <c r="B447" s="35" t="s">
        <v>2389</v>
      </c>
      <c r="C447" s="35" t="s">
        <v>1559</v>
      </c>
      <c r="D447" s="35" t="s">
        <v>1559</v>
      </c>
      <c r="E447" s="35" t="s">
        <v>2389</v>
      </c>
      <c r="F447" s="35" t="s">
        <v>1730</v>
      </c>
      <c r="G447" s="35" t="s">
        <v>837</v>
      </c>
      <c r="H447"/>
      <c r="I447"/>
      <c r="J447"/>
      <c r="K447"/>
      <c r="L447"/>
      <c r="M447"/>
    </row>
    <row r="448" spans="1:13" x14ac:dyDescent="0.25">
      <c r="A448"/>
      <c r="B448"/>
      <c r="C448" s="35" t="s">
        <v>2000</v>
      </c>
      <c r="D448" s="35" t="s">
        <v>1559</v>
      </c>
      <c r="E448" s="35" t="s">
        <v>2000</v>
      </c>
      <c r="F448" s="35" t="s">
        <v>1730</v>
      </c>
      <c r="G448" s="35" t="s">
        <v>837</v>
      </c>
      <c r="H448"/>
      <c r="I448"/>
      <c r="J448"/>
      <c r="K448"/>
      <c r="L448"/>
      <c r="M448"/>
    </row>
    <row r="449" spans="1:13" x14ac:dyDescent="0.25">
      <c r="A449"/>
      <c r="B449"/>
      <c r="C449"/>
      <c r="D449" s="35" t="s">
        <v>2001</v>
      </c>
      <c r="E449" s="35" t="s">
        <v>2001</v>
      </c>
      <c r="F449" s="35" t="s">
        <v>1730</v>
      </c>
      <c r="G449" s="35" t="s">
        <v>1728</v>
      </c>
      <c r="H449"/>
      <c r="I449"/>
      <c r="J449"/>
      <c r="K449"/>
      <c r="L449"/>
      <c r="M449"/>
    </row>
    <row r="450" spans="1:13" x14ac:dyDescent="0.25">
      <c r="A450"/>
      <c r="B450"/>
      <c r="C450"/>
      <c r="D450" s="35" t="s">
        <v>2002</v>
      </c>
      <c r="E450" s="35" t="s">
        <v>2002</v>
      </c>
      <c r="F450" s="35" t="s">
        <v>1730</v>
      </c>
      <c r="G450" s="35" t="s">
        <v>1728</v>
      </c>
      <c r="H450"/>
      <c r="I450"/>
      <c r="J450"/>
      <c r="K450"/>
      <c r="L450"/>
      <c r="M450"/>
    </row>
    <row r="451" spans="1:13" x14ac:dyDescent="0.25">
      <c r="A451"/>
      <c r="B451"/>
      <c r="C451"/>
      <c r="D451" s="35" t="s">
        <v>2003</v>
      </c>
      <c r="E451" s="35" t="s">
        <v>2003</v>
      </c>
      <c r="F451" s="35" t="s">
        <v>1730</v>
      </c>
      <c r="G451" s="35" t="s">
        <v>1728</v>
      </c>
      <c r="H451"/>
      <c r="I451"/>
      <c r="J451"/>
      <c r="K451"/>
      <c r="L451"/>
      <c r="M451"/>
    </row>
    <row r="452" spans="1:13" x14ac:dyDescent="0.25">
      <c r="A452"/>
      <c r="B452"/>
      <c r="C452"/>
      <c r="D452" s="35" t="s">
        <v>2004</v>
      </c>
      <c r="E452" s="35" t="s">
        <v>2004</v>
      </c>
      <c r="F452" s="35" t="s">
        <v>1730</v>
      </c>
      <c r="G452" s="35" t="s">
        <v>1728</v>
      </c>
      <c r="H452"/>
      <c r="I452"/>
      <c r="J452"/>
      <c r="K452"/>
      <c r="L452"/>
      <c r="M452"/>
    </row>
    <row r="453" spans="1:13" x14ac:dyDescent="0.25">
      <c r="A453"/>
      <c r="B453"/>
      <c r="C453" s="35" t="s">
        <v>2005</v>
      </c>
      <c r="D453" s="35" t="s">
        <v>1559</v>
      </c>
      <c r="E453" s="35" t="s">
        <v>2005</v>
      </c>
      <c r="F453" s="35" t="s">
        <v>1730</v>
      </c>
      <c r="G453" s="35" t="s">
        <v>1743</v>
      </c>
      <c r="H453"/>
      <c r="I453"/>
      <c r="J453"/>
      <c r="K453"/>
      <c r="L453"/>
      <c r="M453"/>
    </row>
    <row r="454" spans="1:13" x14ac:dyDescent="0.25">
      <c r="A454"/>
      <c r="B454"/>
      <c r="C454" s="35" t="s">
        <v>2006</v>
      </c>
      <c r="D454" s="35" t="s">
        <v>1559</v>
      </c>
      <c r="E454" s="35" t="s">
        <v>2006</v>
      </c>
      <c r="F454" s="35" t="s">
        <v>1730</v>
      </c>
      <c r="G454" s="35" t="s">
        <v>1743</v>
      </c>
      <c r="H454"/>
      <c r="I454"/>
      <c r="J454"/>
      <c r="K454"/>
      <c r="L454"/>
      <c r="M454"/>
    </row>
    <row r="455" spans="1:13" x14ac:dyDescent="0.25">
      <c r="A455"/>
      <c r="B455"/>
      <c r="C455" s="35" t="s">
        <v>2007</v>
      </c>
      <c r="D455" s="35" t="s">
        <v>1559</v>
      </c>
      <c r="E455" s="35" t="s">
        <v>2007</v>
      </c>
      <c r="F455" s="35" t="s">
        <v>1730</v>
      </c>
      <c r="G455" s="35" t="s">
        <v>1743</v>
      </c>
      <c r="H455"/>
      <c r="I455"/>
      <c r="J455"/>
      <c r="K455"/>
      <c r="L455"/>
      <c r="M455"/>
    </row>
    <row r="456" spans="1:13" x14ac:dyDescent="0.25">
      <c r="A456" s="35" t="s">
        <v>2008</v>
      </c>
      <c r="B456" s="35" t="s">
        <v>1559</v>
      </c>
      <c r="C456" s="35" t="s">
        <v>1559</v>
      </c>
      <c r="D456" s="35" t="s">
        <v>1559</v>
      </c>
      <c r="E456" s="35" t="s">
        <v>2008</v>
      </c>
      <c r="F456" s="35" t="s">
        <v>1727</v>
      </c>
      <c r="G456" s="35" t="s">
        <v>837</v>
      </c>
      <c r="H456"/>
      <c r="I456"/>
      <c r="J456"/>
      <c r="K456"/>
      <c r="L456"/>
      <c r="M456"/>
    </row>
    <row r="457" spans="1:13" x14ac:dyDescent="0.25">
      <c r="A457"/>
      <c r="B457" s="35" t="s">
        <v>2009</v>
      </c>
      <c r="C457" s="35" t="s">
        <v>1559</v>
      </c>
      <c r="D457" s="35" t="s">
        <v>1559</v>
      </c>
      <c r="E457" s="35" t="s">
        <v>2009</v>
      </c>
      <c r="F457" s="35" t="s">
        <v>1726</v>
      </c>
      <c r="G457" s="35" t="s">
        <v>1747</v>
      </c>
      <c r="H457"/>
      <c r="I457"/>
      <c r="J457"/>
      <c r="K457"/>
      <c r="L457"/>
      <c r="M457"/>
    </row>
    <row r="458" spans="1:13" x14ac:dyDescent="0.25">
      <c r="A458"/>
      <c r="B458"/>
      <c r="C458" s="35" t="s">
        <v>2010</v>
      </c>
      <c r="D458" s="35" t="s">
        <v>1559</v>
      </c>
      <c r="E458" s="35" t="s">
        <v>2010</v>
      </c>
      <c r="F458" s="35" t="s">
        <v>1726</v>
      </c>
      <c r="G458" s="35" t="s">
        <v>1747</v>
      </c>
      <c r="H458"/>
      <c r="I458"/>
      <c r="J458"/>
      <c r="K458"/>
      <c r="L458"/>
      <c r="M458"/>
    </row>
    <row r="459" spans="1:13" x14ac:dyDescent="0.25">
      <c r="A459"/>
      <c r="B459"/>
      <c r="C459" s="35" t="s">
        <v>2011</v>
      </c>
      <c r="D459" s="35" t="s">
        <v>1559</v>
      </c>
      <c r="E459" s="35" t="s">
        <v>2011</v>
      </c>
      <c r="F459" s="35" t="s">
        <v>1726</v>
      </c>
      <c r="G459" s="35" t="s">
        <v>1747</v>
      </c>
      <c r="H459"/>
      <c r="I459"/>
      <c r="J459"/>
      <c r="K459"/>
      <c r="L459"/>
      <c r="M459"/>
    </row>
    <row r="460" spans="1:13" x14ac:dyDescent="0.25">
      <c r="A460"/>
      <c r="B460"/>
      <c r="C460" s="35" t="s">
        <v>2012</v>
      </c>
      <c r="D460" s="35" t="s">
        <v>1559</v>
      </c>
      <c r="E460" s="35" t="s">
        <v>2012</v>
      </c>
      <c r="F460" s="35" t="s">
        <v>1726</v>
      </c>
      <c r="G460" s="35" t="s">
        <v>1747</v>
      </c>
      <c r="H460"/>
      <c r="I460"/>
      <c r="J460"/>
      <c r="K460"/>
      <c r="L460"/>
      <c r="M460"/>
    </row>
    <row r="461" spans="1:13" x14ac:dyDescent="0.25">
      <c r="A461"/>
      <c r="B461"/>
      <c r="C461" s="35" t="s">
        <v>2013</v>
      </c>
      <c r="D461" s="35" t="s">
        <v>1559</v>
      </c>
      <c r="E461" s="35" t="s">
        <v>2013</v>
      </c>
      <c r="F461" s="35" t="s">
        <v>1726</v>
      </c>
      <c r="G461" s="35" t="s">
        <v>1747</v>
      </c>
      <c r="H461"/>
      <c r="I461"/>
      <c r="J461"/>
      <c r="K461"/>
      <c r="L461"/>
      <c r="M461"/>
    </row>
    <row r="462" spans="1:13" x14ac:dyDescent="0.25">
      <c r="A462"/>
      <c r="B462"/>
      <c r="C462" s="35" t="s">
        <v>2014</v>
      </c>
      <c r="D462" s="35" t="s">
        <v>1559</v>
      </c>
      <c r="E462" s="35" t="s">
        <v>2014</v>
      </c>
      <c r="F462" s="35" t="s">
        <v>1726</v>
      </c>
      <c r="G462" s="35" t="s">
        <v>1747</v>
      </c>
      <c r="H462"/>
      <c r="I462"/>
      <c r="J462"/>
      <c r="K462"/>
      <c r="L462"/>
      <c r="M462"/>
    </row>
    <row r="463" spans="1:13" x14ac:dyDescent="0.25">
      <c r="A463"/>
      <c r="B463" s="35" t="s">
        <v>2015</v>
      </c>
      <c r="C463" s="35" t="s">
        <v>1559</v>
      </c>
      <c r="D463" s="35" t="s">
        <v>1559</v>
      </c>
      <c r="E463" s="35" t="s">
        <v>2015</v>
      </c>
      <c r="F463" s="35" t="s">
        <v>1726</v>
      </c>
      <c r="G463" s="35" t="s">
        <v>1747</v>
      </c>
      <c r="H463"/>
      <c r="I463"/>
      <c r="J463"/>
      <c r="K463"/>
      <c r="L463"/>
      <c r="M463"/>
    </row>
    <row r="464" spans="1:13" x14ac:dyDescent="0.25">
      <c r="A464"/>
      <c r="B464"/>
      <c r="C464" s="35" t="s">
        <v>2016</v>
      </c>
      <c r="D464" s="35" t="s">
        <v>1559</v>
      </c>
      <c r="E464" s="35" t="s">
        <v>2016</v>
      </c>
      <c r="F464" s="35" t="s">
        <v>1726</v>
      </c>
      <c r="G464" s="35" t="s">
        <v>1747</v>
      </c>
      <c r="H464"/>
      <c r="I464"/>
      <c r="J464"/>
      <c r="K464"/>
      <c r="L464"/>
      <c r="M464"/>
    </row>
    <row r="465" spans="1:13" x14ac:dyDescent="0.25">
      <c r="A465"/>
      <c r="B465"/>
      <c r="C465" s="35" t="s">
        <v>2017</v>
      </c>
      <c r="D465" s="35" t="s">
        <v>1559</v>
      </c>
      <c r="E465" s="35" t="s">
        <v>2017</v>
      </c>
      <c r="F465" s="35" t="s">
        <v>1726</v>
      </c>
      <c r="G465" s="35" t="s">
        <v>1747</v>
      </c>
      <c r="H465"/>
      <c r="I465"/>
      <c r="J465"/>
      <c r="K465"/>
      <c r="L465"/>
      <c r="M465"/>
    </row>
    <row r="466" spans="1:13" x14ac:dyDescent="0.25">
      <c r="A466"/>
      <c r="B466"/>
      <c r="C466" s="35" t="s">
        <v>2018</v>
      </c>
      <c r="D466" s="35" t="s">
        <v>1559</v>
      </c>
      <c r="E466" s="35" t="s">
        <v>2018</v>
      </c>
      <c r="F466" s="35" t="s">
        <v>1726</v>
      </c>
      <c r="G466" s="35" t="s">
        <v>1747</v>
      </c>
      <c r="H466"/>
      <c r="I466"/>
      <c r="J466"/>
      <c r="K466"/>
      <c r="L466"/>
      <c r="M466"/>
    </row>
    <row r="467" spans="1:13" x14ac:dyDescent="0.25">
      <c r="A467"/>
      <c r="B467"/>
      <c r="C467" s="35" t="s">
        <v>2019</v>
      </c>
      <c r="D467" s="35" t="s">
        <v>1559</v>
      </c>
      <c r="E467" s="35" t="s">
        <v>2019</v>
      </c>
      <c r="F467" s="35" t="s">
        <v>1726</v>
      </c>
      <c r="G467" s="35" t="s">
        <v>1747</v>
      </c>
      <c r="H467"/>
      <c r="I467"/>
      <c r="J467"/>
      <c r="K467"/>
      <c r="L467"/>
      <c r="M467"/>
    </row>
    <row r="468" spans="1:13" x14ac:dyDescent="0.25">
      <c r="A468"/>
      <c r="B468"/>
      <c r="C468" s="35" t="s">
        <v>2020</v>
      </c>
      <c r="D468" s="35" t="s">
        <v>1559</v>
      </c>
      <c r="E468" s="35" t="s">
        <v>2020</v>
      </c>
      <c r="F468" s="35" t="s">
        <v>1726</v>
      </c>
      <c r="G468" s="35" t="s">
        <v>1747</v>
      </c>
      <c r="H468"/>
      <c r="I468"/>
      <c r="J468"/>
      <c r="K468"/>
      <c r="L468"/>
      <c r="M468"/>
    </row>
    <row r="469" spans="1:13" x14ac:dyDescent="0.25">
      <c r="A469"/>
      <c r="B469"/>
      <c r="C469" s="35" t="s">
        <v>2021</v>
      </c>
      <c r="D469" s="35" t="s">
        <v>1559</v>
      </c>
      <c r="E469" s="35" t="s">
        <v>2021</v>
      </c>
      <c r="F469" s="35" t="s">
        <v>1726</v>
      </c>
      <c r="G469" s="35" t="s">
        <v>1747</v>
      </c>
      <c r="H469"/>
      <c r="I469"/>
      <c r="J469"/>
      <c r="K469"/>
      <c r="L469"/>
      <c r="M469"/>
    </row>
    <row r="470" spans="1:13" x14ac:dyDescent="0.25">
      <c r="A470"/>
      <c r="B470"/>
      <c r="C470" s="35" t="s">
        <v>2022</v>
      </c>
      <c r="D470" s="35" t="s">
        <v>1559</v>
      </c>
      <c r="E470" s="35" t="s">
        <v>2022</v>
      </c>
      <c r="F470" s="35" t="s">
        <v>1726</v>
      </c>
      <c r="G470" s="35" t="s">
        <v>1747</v>
      </c>
      <c r="H470"/>
      <c r="I470"/>
      <c r="J470"/>
      <c r="K470"/>
      <c r="L470"/>
      <c r="M470"/>
    </row>
    <row r="471" spans="1:13" x14ac:dyDescent="0.25">
      <c r="A471"/>
      <c r="B471"/>
      <c r="C471" s="35" t="s">
        <v>2023</v>
      </c>
      <c r="D471" s="35" t="s">
        <v>1559</v>
      </c>
      <c r="E471" s="35" t="s">
        <v>2023</v>
      </c>
      <c r="F471" s="35" t="s">
        <v>1726</v>
      </c>
      <c r="G471" s="35" t="s">
        <v>1747</v>
      </c>
      <c r="H471"/>
      <c r="I471"/>
      <c r="J471"/>
      <c r="K471"/>
      <c r="L471"/>
      <c r="M471"/>
    </row>
    <row r="472" spans="1:13" x14ac:dyDescent="0.25">
      <c r="A472"/>
      <c r="B472"/>
      <c r="C472" s="35" t="s">
        <v>2024</v>
      </c>
      <c r="D472" s="35" t="s">
        <v>1559</v>
      </c>
      <c r="E472" s="35" t="s">
        <v>2024</v>
      </c>
      <c r="F472" s="35" t="s">
        <v>1726</v>
      </c>
      <c r="G472" s="35" t="s">
        <v>1747</v>
      </c>
      <c r="H472"/>
      <c r="I472"/>
      <c r="J472"/>
      <c r="K472"/>
      <c r="L472"/>
      <c r="M472"/>
    </row>
    <row r="473" spans="1:13" x14ac:dyDescent="0.25">
      <c r="A473"/>
      <c r="B473"/>
      <c r="C473" s="35" t="s">
        <v>2025</v>
      </c>
      <c r="D473" s="35" t="s">
        <v>1559</v>
      </c>
      <c r="E473" s="35" t="s">
        <v>2025</v>
      </c>
      <c r="F473" s="35" t="s">
        <v>1726</v>
      </c>
      <c r="G473" s="35" t="s">
        <v>1747</v>
      </c>
      <c r="H473"/>
      <c r="I473"/>
      <c r="J473"/>
      <c r="K473"/>
      <c r="L473"/>
      <c r="M473"/>
    </row>
    <row r="474" spans="1:13" x14ac:dyDescent="0.25">
      <c r="A474"/>
      <c r="B474" s="35" t="s">
        <v>2026</v>
      </c>
      <c r="C474" s="35" t="s">
        <v>1559</v>
      </c>
      <c r="D474" s="35" t="s">
        <v>1559</v>
      </c>
      <c r="E474" s="35" t="s">
        <v>2026</v>
      </c>
      <c r="F474" s="35" t="s">
        <v>1726</v>
      </c>
      <c r="G474" s="35" t="s">
        <v>1747</v>
      </c>
      <c r="H474"/>
      <c r="I474"/>
      <c r="J474"/>
      <c r="K474"/>
      <c r="L474"/>
      <c r="M474"/>
    </row>
    <row r="475" spans="1:13" x14ac:dyDescent="0.25">
      <c r="A475"/>
      <c r="B475"/>
      <c r="C475" s="35" t="s">
        <v>2027</v>
      </c>
      <c r="D475" s="35" t="s">
        <v>1559</v>
      </c>
      <c r="E475" s="35" t="s">
        <v>2027</v>
      </c>
      <c r="F475" s="35" t="s">
        <v>1726</v>
      </c>
      <c r="G475" s="35" t="s">
        <v>1747</v>
      </c>
      <c r="H475"/>
      <c r="I475"/>
      <c r="J475"/>
      <c r="K475"/>
      <c r="L475"/>
      <c r="M475"/>
    </row>
    <row r="476" spans="1:13" x14ac:dyDescent="0.25">
      <c r="A476"/>
      <c r="B476"/>
      <c r="C476" s="35" t="s">
        <v>2028</v>
      </c>
      <c r="D476" s="35" t="s">
        <v>1559</v>
      </c>
      <c r="E476" s="35" t="s">
        <v>2028</v>
      </c>
      <c r="F476" s="35" t="s">
        <v>1726</v>
      </c>
      <c r="G476" s="35" t="s">
        <v>1747</v>
      </c>
      <c r="H476"/>
      <c r="I476"/>
      <c r="J476"/>
      <c r="K476"/>
      <c r="L476"/>
      <c r="M476"/>
    </row>
    <row r="477" spans="1:13" x14ac:dyDescent="0.25">
      <c r="A477"/>
      <c r="B477"/>
      <c r="C477" s="35" t="s">
        <v>2029</v>
      </c>
      <c r="D477" s="35" t="s">
        <v>1559</v>
      </c>
      <c r="E477" s="35" t="s">
        <v>2029</v>
      </c>
      <c r="F477" s="35" t="s">
        <v>1726</v>
      </c>
      <c r="G477" s="35" t="s">
        <v>1747</v>
      </c>
      <c r="H477"/>
      <c r="I477"/>
      <c r="J477"/>
      <c r="K477"/>
      <c r="L477"/>
      <c r="M477"/>
    </row>
    <row r="478" spans="1:13" x14ac:dyDescent="0.25">
      <c r="A478"/>
      <c r="B478" s="35" t="s">
        <v>2030</v>
      </c>
      <c r="C478" s="35" t="s">
        <v>1559</v>
      </c>
      <c r="D478" s="35" t="s">
        <v>1559</v>
      </c>
      <c r="E478" s="35" t="s">
        <v>2030</v>
      </c>
      <c r="F478" s="35" t="s">
        <v>1726</v>
      </c>
      <c r="G478" s="35" t="s">
        <v>1747</v>
      </c>
      <c r="H478"/>
      <c r="I478"/>
      <c r="J478"/>
      <c r="K478"/>
      <c r="L478"/>
      <c r="M478"/>
    </row>
    <row r="479" spans="1:13" x14ac:dyDescent="0.25">
      <c r="A479"/>
      <c r="B479"/>
      <c r="C479" s="35" t="s">
        <v>2031</v>
      </c>
      <c r="D479" s="35" t="s">
        <v>1559</v>
      </c>
      <c r="E479" s="35" t="s">
        <v>2031</v>
      </c>
      <c r="F479" s="35" t="s">
        <v>1726</v>
      </c>
      <c r="G479" s="35" t="s">
        <v>1747</v>
      </c>
      <c r="H479"/>
      <c r="I479"/>
      <c r="J479"/>
      <c r="K479"/>
      <c r="L479"/>
      <c r="M479"/>
    </row>
    <row r="480" spans="1:13" x14ac:dyDescent="0.25">
      <c r="A480"/>
      <c r="B480"/>
      <c r="C480" s="35" t="s">
        <v>2032</v>
      </c>
      <c r="D480" s="35" t="s">
        <v>1559</v>
      </c>
      <c r="E480" s="35" t="s">
        <v>2032</v>
      </c>
      <c r="F480" s="35" t="s">
        <v>1726</v>
      </c>
      <c r="G480" s="35" t="s">
        <v>1747</v>
      </c>
      <c r="H480"/>
      <c r="I480"/>
      <c r="J480"/>
      <c r="K480"/>
      <c r="L480"/>
      <c r="M480"/>
    </row>
    <row r="481" spans="1:13" x14ac:dyDescent="0.25">
      <c r="A481"/>
      <c r="B481"/>
      <c r="C481" s="35" t="s">
        <v>2033</v>
      </c>
      <c r="D481" s="35" t="s">
        <v>1559</v>
      </c>
      <c r="E481" s="35" t="s">
        <v>2033</v>
      </c>
      <c r="F481" s="35" t="s">
        <v>1726</v>
      </c>
      <c r="G481" s="35" t="s">
        <v>1747</v>
      </c>
      <c r="H481"/>
      <c r="I481"/>
      <c r="J481"/>
      <c r="K481"/>
      <c r="L481"/>
      <c r="M481"/>
    </row>
    <row r="482" spans="1:13" x14ac:dyDescent="0.25">
      <c r="A482"/>
      <c r="B482"/>
      <c r="C482" s="35" t="s">
        <v>2034</v>
      </c>
      <c r="D482" s="35" t="s">
        <v>1559</v>
      </c>
      <c r="E482" s="35" t="s">
        <v>2034</v>
      </c>
      <c r="F482" s="35" t="s">
        <v>1726</v>
      </c>
      <c r="G482" s="35" t="s">
        <v>1747</v>
      </c>
      <c r="H482"/>
      <c r="I482"/>
      <c r="J482"/>
      <c r="K482"/>
      <c r="L482"/>
      <c r="M482"/>
    </row>
    <row r="483" spans="1:13" x14ac:dyDescent="0.25">
      <c r="A483"/>
      <c r="B483" s="35" t="s">
        <v>2035</v>
      </c>
      <c r="C483" s="35" t="s">
        <v>1559</v>
      </c>
      <c r="D483" s="35" t="s">
        <v>1559</v>
      </c>
      <c r="E483" s="35" t="s">
        <v>2035</v>
      </c>
      <c r="F483" s="35" t="s">
        <v>1726</v>
      </c>
      <c r="G483" s="35" t="s">
        <v>1747</v>
      </c>
      <c r="H483"/>
      <c r="I483"/>
      <c r="J483"/>
      <c r="K483"/>
      <c r="L483"/>
      <c r="M483"/>
    </row>
    <row r="484" spans="1:13" x14ac:dyDescent="0.25">
      <c r="A484"/>
      <c r="B484"/>
      <c r="C484" s="35" t="s">
        <v>2036</v>
      </c>
      <c r="D484" s="35" t="s">
        <v>1559</v>
      </c>
      <c r="E484" s="35" t="s">
        <v>2036</v>
      </c>
      <c r="F484" s="35" t="s">
        <v>1726</v>
      </c>
      <c r="G484" s="35" t="s">
        <v>1747</v>
      </c>
      <c r="H484"/>
      <c r="I484"/>
      <c r="J484"/>
      <c r="K484"/>
      <c r="L484"/>
      <c r="M484"/>
    </row>
    <row r="485" spans="1:13" x14ac:dyDescent="0.25">
      <c r="A485"/>
      <c r="B485"/>
      <c r="C485"/>
      <c r="D485" s="35" t="s">
        <v>2037</v>
      </c>
      <c r="E485" s="35" t="s">
        <v>2037</v>
      </c>
      <c r="F485" s="35" t="s">
        <v>1726</v>
      </c>
      <c r="G485" s="35" t="s">
        <v>1747</v>
      </c>
      <c r="H485"/>
      <c r="I485"/>
      <c r="J485"/>
      <c r="K485"/>
      <c r="L485"/>
      <c r="M485"/>
    </row>
    <row r="486" spans="1:13" x14ac:dyDescent="0.25">
      <c r="A486"/>
      <c r="B486"/>
      <c r="C486"/>
      <c r="D486" s="35" t="s">
        <v>2038</v>
      </c>
      <c r="E486" s="35" t="s">
        <v>2038</v>
      </c>
      <c r="F486" s="35" t="s">
        <v>1726</v>
      </c>
      <c r="G486" s="35" t="s">
        <v>1747</v>
      </c>
      <c r="H486"/>
      <c r="I486"/>
      <c r="J486"/>
      <c r="K486"/>
      <c r="L486"/>
      <c r="M486"/>
    </row>
    <row r="487" spans="1:13" x14ac:dyDescent="0.25">
      <c r="A487"/>
      <c r="B487"/>
      <c r="C487"/>
      <c r="D487" s="35" t="s">
        <v>2039</v>
      </c>
      <c r="E487" s="35" t="s">
        <v>2039</v>
      </c>
      <c r="F487" s="35" t="s">
        <v>1726</v>
      </c>
      <c r="G487" s="35" t="s">
        <v>1747</v>
      </c>
      <c r="H487"/>
      <c r="I487"/>
      <c r="J487"/>
      <c r="K487"/>
      <c r="L487"/>
      <c r="M487"/>
    </row>
    <row r="488" spans="1:13" x14ac:dyDescent="0.25">
      <c r="A488"/>
      <c r="B488"/>
      <c r="C488"/>
      <c r="D488" s="35" t="s">
        <v>2040</v>
      </c>
      <c r="E488" s="35" t="s">
        <v>2040</v>
      </c>
      <c r="F488" s="35" t="s">
        <v>1726</v>
      </c>
      <c r="G488" s="35" t="s">
        <v>1747</v>
      </c>
      <c r="H488"/>
      <c r="I488"/>
      <c r="J488"/>
      <c r="K488"/>
      <c r="L488"/>
      <c r="M488"/>
    </row>
    <row r="489" spans="1:13" x14ac:dyDescent="0.25">
      <c r="A489"/>
      <c r="B489"/>
      <c r="C489"/>
      <c r="D489" s="35" t="s">
        <v>2041</v>
      </c>
      <c r="E489" s="35" t="s">
        <v>2041</v>
      </c>
      <c r="F489" s="35" t="s">
        <v>1726</v>
      </c>
      <c r="G489" s="35" t="s">
        <v>1747</v>
      </c>
      <c r="H489"/>
      <c r="I489"/>
      <c r="J489"/>
      <c r="K489"/>
      <c r="L489"/>
      <c r="M489"/>
    </row>
    <row r="490" spans="1:13" x14ac:dyDescent="0.25">
      <c r="A490"/>
      <c r="B490"/>
      <c r="C490" s="35" t="s">
        <v>2042</v>
      </c>
      <c r="D490" s="35" t="s">
        <v>1559</v>
      </c>
      <c r="E490" s="35" t="s">
        <v>2042</v>
      </c>
      <c r="F490" s="35" t="s">
        <v>1726</v>
      </c>
      <c r="G490" s="35" t="s">
        <v>1747</v>
      </c>
      <c r="H490"/>
      <c r="I490"/>
      <c r="J490"/>
      <c r="K490"/>
      <c r="L490"/>
      <c r="M490"/>
    </row>
    <row r="491" spans="1:13" x14ac:dyDescent="0.25">
      <c r="A491"/>
      <c r="B491"/>
      <c r="C491"/>
      <c r="D491" s="35" t="s">
        <v>2043</v>
      </c>
      <c r="E491" s="35" t="s">
        <v>2043</v>
      </c>
      <c r="F491" s="35" t="s">
        <v>1726</v>
      </c>
      <c r="G491" s="35" t="s">
        <v>1747</v>
      </c>
      <c r="H491"/>
      <c r="I491"/>
      <c r="J491"/>
      <c r="K491"/>
      <c r="L491"/>
      <c r="M491"/>
    </row>
    <row r="492" spans="1:13" x14ac:dyDescent="0.25">
      <c r="A492"/>
      <c r="B492"/>
      <c r="C492"/>
      <c r="D492" s="35" t="s">
        <v>2044</v>
      </c>
      <c r="E492" s="35" t="s">
        <v>2044</v>
      </c>
      <c r="F492" s="35" t="s">
        <v>1726</v>
      </c>
      <c r="G492" s="35" t="s">
        <v>1747</v>
      </c>
      <c r="H492"/>
      <c r="I492"/>
      <c r="J492"/>
      <c r="K492"/>
      <c r="L492"/>
      <c r="M492"/>
    </row>
    <row r="493" spans="1:13" x14ac:dyDescent="0.25">
      <c r="A493"/>
      <c r="B493"/>
      <c r="C493"/>
      <c r="D493" s="35" t="s">
        <v>2045</v>
      </c>
      <c r="E493" s="35" t="s">
        <v>2045</v>
      </c>
      <c r="F493" s="35" t="s">
        <v>1726</v>
      </c>
      <c r="G493" s="35" t="s">
        <v>1747</v>
      </c>
      <c r="H493"/>
      <c r="I493"/>
      <c r="J493"/>
      <c r="K493"/>
      <c r="L493"/>
      <c r="M493"/>
    </row>
    <row r="494" spans="1:13" x14ac:dyDescent="0.25">
      <c r="A494"/>
      <c r="B494"/>
      <c r="C494" s="35" t="s">
        <v>2046</v>
      </c>
      <c r="D494" s="35" t="s">
        <v>1559</v>
      </c>
      <c r="E494" s="35" t="s">
        <v>2046</v>
      </c>
      <c r="F494" s="35" t="s">
        <v>1726</v>
      </c>
      <c r="G494" s="35" t="s">
        <v>1747</v>
      </c>
      <c r="H494"/>
      <c r="I494"/>
      <c r="J494"/>
      <c r="K494"/>
      <c r="L494"/>
      <c r="M494"/>
    </row>
    <row r="495" spans="1:13" x14ac:dyDescent="0.25">
      <c r="A495"/>
      <c r="B495"/>
      <c r="C495"/>
      <c r="D495" s="35" t="s">
        <v>2047</v>
      </c>
      <c r="E495" s="35" t="s">
        <v>2047</v>
      </c>
      <c r="F495" s="35" t="s">
        <v>1726</v>
      </c>
      <c r="G495" s="35" t="s">
        <v>1747</v>
      </c>
      <c r="H495"/>
      <c r="I495"/>
      <c r="J495"/>
      <c r="K495"/>
      <c r="L495"/>
      <c r="M495"/>
    </row>
    <row r="496" spans="1:13" x14ac:dyDescent="0.25">
      <c r="A496"/>
      <c r="B496"/>
      <c r="C496"/>
      <c r="D496" s="35" t="s">
        <v>2048</v>
      </c>
      <c r="E496" s="35" t="s">
        <v>2048</v>
      </c>
      <c r="F496" s="35" t="s">
        <v>1726</v>
      </c>
      <c r="G496" s="35" t="s">
        <v>1747</v>
      </c>
      <c r="H496"/>
      <c r="I496"/>
      <c r="J496"/>
      <c r="K496"/>
      <c r="L496"/>
      <c r="M496"/>
    </row>
    <row r="497" spans="1:13" x14ac:dyDescent="0.25">
      <c r="A497"/>
      <c r="B497"/>
      <c r="C497"/>
      <c r="D497" s="35" t="s">
        <v>2049</v>
      </c>
      <c r="E497" s="35" t="s">
        <v>2049</v>
      </c>
      <c r="F497" s="35" t="s">
        <v>1726</v>
      </c>
      <c r="G497" s="35" t="s">
        <v>1747</v>
      </c>
      <c r="H497"/>
      <c r="I497"/>
      <c r="J497"/>
      <c r="K497"/>
      <c r="L497"/>
      <c r="M497"/>
    </row>
    <row r="498" spans="1:13" x14ac:dyDescent="0.25">
      <c r="A498"/>
      <c r="B498" s="35" t="s">
        <v>2050</v>
      </c>
      <c r="C498" s="35" t="s">
        <v>1559</v>
      </c>
      <c r="D498" s="35" t="s">
        <v>1559</v>
      </c>
      <c r="E498" s="35" t="s">
        <v>2050</v>
      </c>
      <c r="F498" s="35" t="s">
        <v>1726</v>
      </c>
      <c r="G498" s="35" t="s">
        <v>1747</v>
      </c>
      <c r="H498"/>
      <c r="I498"/>
      <c r="J498"/>
      <c r="K498"/>
      <c r="L498"/>
      <c r="M498"/>
    </row>
    <row r="499" spans="1:13" x14ac:dyDescent="0.25">
      <c r="A499"/>
      <c r="B499"/>
      <c r="C499" s="35" t="s">
        <v>2051</v>
      </c>
      <c r="D499" s="35" t="s">
        <v>1559</v>
      </c>
      <c r="E499" s="35" t="s">
        <v>2051</v>
      </c>
      <c r="F499" s="35" t="s">
        <v>1726</v>
      </c>
      <c r="G499" s="35" t="s">
        <v>1747</v>
      </c>
      <c r="H499"/>
      <c r="I499"/>
      <c r="J499"/>
      <c r="K499"/>
      <c r="L499"/>
      <c r="M499"/>
    </row>
    <row r="500" spans="1:13" x14ac:dyDescent="0.25">
      <c r="A500"/>
      <c r="B500"/>
      <c r="C500" s="35" t="s">
        <v>2052</v>
      </c>
      <c r="D500" s="35" t="s">
        <v>1559</v>
      </c>
      <c r="E500" s="35" t="s">
        <v>2052</v>
      </c>
      <c r="F500" s="35" t="s">
        <v>1726</v>
      </c>
      <c r="G500" s="35" t="s">
        <v>1747</v>
      </c>
      <c r="H500"/>
      <c r="I500"/>
      <c r="J500"/>
      <c r="K500"/>
      <c r="L500"/>
      <c r="M500"/>
    </row>
    <row r="501" spans="1:13" x14ac:dyDescent="0.25">
      <c r="A501"/>
      <c r="B501"/>
      <c r="C501" s="35" t="s">
        <v>2053</v>
      </c>
      <c r="D501" s="35" t="s">
        <v>1559</v>
      </c>
      <c r="E501" s="35" t="s">
        <v>2053</v>
      </c>
      <c r="F501" s="35" t="s">
        <v>1726</v>
      </c>
      <c r="G501" s="35" t="s">
        <v>1747</v>
      </c>
      <c r="H501"/>
      <c r="I501"/>
      <c r="J501"/>
      <c r="K501"/>
      <c r="L501"/>
      <c r="M501"/>
    </row>
    <row r="502" spans="1:13" x14ac:dyDescent="0.25">
      <c r="A502"/>
      <c r="B502"/>
      <c r="C502" s="35" t="s">
        <v>2054</v>
      </c>
      <c r="D502" s="35" t="s">
        <v>1559</v>
      </c>
      <c r="E502" s="35" t="s">
        <v>2054</v>
      </c>
      <c r="F502" s="35" t="s">
        <v>1726</v>
      </c>
      <c r="G502" s="35" t="s">
        <v>1747</v>
      </c>
      <c r="H502"/>
      <c r="I502"/>
      <c r="J502"/>
      <c r="K502"/>
      <c r="L502"/>
      <c r="M502"/>
    </row>
    <row r="503" spans="1:13" x14ac:dyDescent="0.25">
      <c r="A503"/>
      <c r="B503"/>
      <c r="C503" s="35" t="s">
        <v>2055</v>
      </c>
      <c r="D503" s="35" t="s">
        <v>1559</v>
      </c>
      <c r="E503" s="35" t="s">
        <v>2055</v>
      </c>
      <c r="F503" s="35" t="s">
        <v>1726</v>
      </c>
      <c r="G503" s="35" t="s">
        <v>1747</v>
      </c>
      <c r="H503"/>
      <c r="I503"/>
      <c r="J503"/>
      <c r="K503"/>
      <c r="L503"/>
      <c r="M503"/>
    </row>
    <row r="504" spans="1:13" x14ac:dyDescent="0.25">
      <c r="A504"/>
      <c r="B504" s="35" t="s">
        <v>2056</v>
      </c>
      <c r="C504" s="35" t="s">
        <v>1559</v>
      </c>
      <c r="D504" s="35" t="s">
        <v>1559</v>
      </c>
      <c r="E504" s="35" t="s">
        <v>2056</v>
      </c>
      <c r="F504" s="35" t="s">
        <v>1726</v>
      </c>
      <c r="G504" s="35" t="s">
        <v>1747</v>
      </c>
      <c r="H504"/>
      <c r="I504"/>
      <c r="J504"/>
      <c r="K504"/>
      <c r="L504"/>
      <c r="M504"/>
    </row>
    <row r="505" spans="1:13" x14ac:dyDescent="0.25">
      <c r="A505"/>
      <c r="B505"/>
      <c r="C505" s="35" t="s">
        <v>2057</v>
      </c>
      <c r="D505" s="35" t="s">
        <v>1559</v>
      </c>
      <c r="E505" s="35" t="s">
        <v>2057</v>
      </c>
      <c r="F505" s="35" t="s">
        <v>1726</v>
      </c>
      <c r="G505" s="35" t="s">
        <v>1747</v>
      </c>
      <c r="H505"/>
      <c r="I505"/>
      <c r="J505"/>
      <c r="K505"/>
      <c r="L505"/>
      <c r="M505"/>
    </row>
    <row r="506" spans="1:13" x14ac:dyDescent="0.25">
      <c r="A506"/>
      <c r="B506"/>
      <c r="C506" s="35" t="s">
        <v>2058</v>
      </c>
      <c r="D506" s="35" t="s">
        <v>1559</v>
      </c>
      <c r="E506" s="35" t="s">
        <v>2058</v>
      </c>
      <c r="F506" s="35" t="s">
        <v>1726</v>
      </c>
      <c r="G506" s="35" t="s">
        <v>1747</v>
      </c>
      <c r="H506"/>
      <c r="I506"/>
      <c r="J506"/>
      <c r="K506"/>
      <c r="L506"/>
      <c r="M506"/>
    </row>
    <row r="507" spans="1:13" x14ac:dyDescent="0.25">
      <c r="A507"/>
      <c r="B507"/>
      <c r="C507" s="35" t="s">
        <v>2059</v>
      </c>
      <c r="D507" s="35" t="s">
        <v>1559</v>
      </c>
      <c r="E507" s="35" t="s">
        <v>2059</v>
      </c>
      <c r="F507" s="35" t="s">
        <v>1726</v>
      </c>
      <c r="G507" s="35" t="s">
        <v>1747</v>
      </c>
      <c r="H507"/>
      <c r="I507"/>
      <c r="J507"/>
      <c r="K507"/>
      <c r="L507"/>
      <c r="M507"/>
    </row>
    <row r="508" spans="1:13" x14ac:dyDescent="0.25">
      <c r="A508"/>
      <c r="B508"/>
      <c r="C508" s="35" t="s">
        <v>2060</v>
      </c>
      <c r="D508" s="35" t="s">
        <v>1559</v>
      </c>
      <c r="E508" s="35" t="s">
        <v>2060</v>
      </c>
      <c r="F508" s="35" t="s">
        <v>1726</v>
      </c>
      <c r="G508" s="35" t="s">
        <v>1747</v>
      </c>
      <c r="H508"/>
      <c r="I508"/>
      <c r="J508"/>
      <c r="K508"/>
      <c r="L508"/>
      <c r="M508"/>
    </row>
    <row r="509" spans="1:13" x14ac:dyDescent="0.25">
      <c r="A509"/>
      <c r="B509"/>
      <c r="C509" s="35" t="s">
        <v>2061</v>
      </c>
      <c r="D509" s="35" t="s">
        <v>1559</v>
      </c>
      <c r="E509" s="35" t="s">
        <v>2061</v>
      </c>
      <c r="F509" s="35" t="s">
        <v>1726</v>
      </c>
      <c r="G509" s="35" t="s">
        <v>1747</v>
      </c>
      <c r="H509"/>
      <c r="I509"/>
      <c r="J509"/>
      <c r="K509"/>
      <c r="L509"/>
      <c r="M509"/>
    </row>
    <row r="510" spans="1:13" x14ac:dyDescent="0.25">
      <c r="A510"/>
      <c r="B510" s="35" t="s">
        <v>2062</v>
      </c>
      <c r="C510" s="35" t="s">
        <v>1559</v>
      </c>
      <c r="D510" s="35" t="s">
        <v>1559</v>
      </c>
      <c r="E510" s="35" t="s">
        <v>2062</v>
      </c>
      <c r="F510" s="35" t="s">
        <v>1726</v>
      </c>
      <c r="G510" s="35" t="s">
        <v>1747</v>
      </c>
      <c r="H510"/>
      <c r="I510"/>
      <c r="J510"/>
      <c r="K510"/>
      <c r="L510"/>
      <c r="M510"/>
    </row>
    <row r="511" spans="1:13" x14ac:dyDescent="0.25">
      <c r="A511"/>
      <c r="B511"/>
      <c r="C511" s="35" t="s">
        <v>2063</v>
      </c>
      <c r="D511" s="35" t="s">
        <v>1559</v>
      </c>
      <c r="E511" s="35" t="s">
        <v>2063</v>
      </c>
      <c r="F511" s="35" t="s">
        <v>1726</v>
      </c>
      <c r="G511" s="35" t="s">
        <v>1747</v>
      </c>
      <c r="H511"/>
      <c r="I511"/>
      <c r="J511"/>
      <c r="K511"/>
      <c r="L511"/>
      <c r="M511"/>
    </row>
    <row r="512" spans="1:13" x14ac:dyDescent="0.25">
      <c r="A512"/>
      <c r="B512"/>
      <c r="C512" s="35" t="s">
        <v>2064</v>
      </c>
      <c r="D512" s="35" t="s">
        <v>1559</v>
      </c>
      <c r="E512" s="35" t="s">
        <v>2064</v>
      </c>
      <c r="F512" s="35" t="s">
        <v>1726</v>
      </c>
      <c r="G512" s="35" t="s">
        <v>1747</v>
      </c>
      <c r="H512"/>
      <c r="I512"/>
      <c r="J512"/>
      <c r="K512"/>
      <c r="L512"/>
      <c r="M512"/>
    </row>
    <row r="513" spans="1:13" x14ac:dyDescent="0.25">
      <c r="A513"/>
      <c r="B513"/>
      <c r="C513" s="35" t="s">
        <v>2065</v>
      </c>
      <c r="D513" s="35" t="s">
        <v>1559</v>
      </c>
      <c r="E513" s="35" t="s">
        <v>2065</v>
      </c>
      <c r="F513" s="35" t="s">
        <v>1726</v>
      </c>
      <c r="G513" s="35" t="s">
        <v>1747</v>
      </c>
      <c r="H513"/>
      <c r="I513"/>
      <c r="J513"/>
      <c r="K513"/>
      <c r="L513"/>
      <c r="M513"/>
    </row>
    <row r="514" spans="1:13" x14ac:dyDescent="0.25">
      <c r="A514"/>
      <c r="B514"/>
      <c r="C514" s="35" t="s">
        <v>2066</v>
      </c>
      <c r="D514" s="35" t="s">
        <v>1559</v>
      </c>
      <c r="E514" s="35" t="s">
        <v>2066</v>
      </c>
      <c r="F514" s="35" t="s">
        <v>1726</v>
      </c>
      <c r="G514" s="35" t="s">
        <v>1747</v>
      </c>
      <c r="H514"/>
      <c r="I514"/>
      <c r="J514"/>
      <c r="K514"/>
      <c r="L514"/>
      <c r="M514"/>
    </row>
    <row r="515" spans="1:13" x14ac:dyDescent="0.25">
      <c r="A515"/>
      <c r="B515"/>
      <c r="C515" s="35" t="s">
        <v>2067</v>
      </c>
      <c r="D515" s="35" t="s">
        <v>1559</v>
      </c>
      <c r="E515" s="35" t="s">
        <v>2067</v>
      </c>
      <c r="F515" s="35" t="s">
        <v>1726</v>
      </c>
      <c r="G515" s="35" t="s">
        <v>1747</v>
      </c>
      <c r="H515"/>
      <c r="I515"/>
      <c r="J515"/>
      <c r="K515"/>
      <c r="L515"/>
      <c r="M515"/>
    </row>
    <row r="516" spans="1:13" x14ac:dyDescent="0.25">
      <c r="A516"/>
      <c r="B516"/>
      <c r="C516" s="35" t="s">
        <v>2068</v>
      </c>
      <c r="D516" s="35" t="s">
        <v>1559</v>
      </c>
      <c r="E516" s="35" t="s">
        <v>2068</v>
      </c>
      <c r="F516" s="35" t="s">
        <v>1726</v>
      </c>
      <c r="G516" s="35" t="s">
        <v>1747</v>
      </c>
      <c r="H516"/>
      <c r="I516"/>
      <c r="J516"/>
      <c r="K516"/>
      <c r="L516"/>
      <c r="M516"/>
    </row>
    <row r="517" spans="1:13" x14ac:dyDescent="0.25">
      <c r="A517"/>
      <c r="B517" s="35" t="s">
        <v>2069</v>
      </c>
      <c r="C517" s="35" t="s">
        <v>1559</v>
      </c>
      <c r="D517" s="35" t="s">
        <v>1559</v>
      </c>
      <c r="E517" s="35" t="s">
        <v>2069</v>
      </c>
      <c r="F517" s="35" t="s">
        <v>1726</v>
      </c>
      <c r="G517" s="35" t="s">
        <v>1747</v>
      </c>
      <c r="H517"/>
      <c r="I517"/>
      <c r="J517"/>
      <c r="K517"/>
      <c r="L517"/>
      <c r="M517"/>
    </row>
    <row r="518" spans="1:13" x14ac:dyDescent="0.25">
      <c r="A518"/>
      <c r="B518"/>
      <c r="C518" s="35" t="s">
        <v>2070</v>
      </c>
      <c r="D518" s="35" t="s">
        <v>1559</v>
      </c>
      <c r="E518" s="35" t="s">
        <v>2070</v>
      </c>
      <c r="F518" s="35" t="s">
        <v>1726</v>
      </c>
      <c r="G518" s="35" t="s">
        <v>1747</v>
      </c>
      <c r="H518"/>
      <c r="I518"/>
      <c r="J518"/>
      <c r="K518"/>
      <c r="L518"/>
      <c r="M518"/>
    </row>
    <row r="519" spans="1:13" x14ac:dyDescent="0.25">
      <c r="A519"/>
      <c r="B519"/>
      <c r="C519" s="35" t="s">
        <v>2071</v>
      </c>
      <c r="D519" s="35" t="s">
        <v>1559</v>
      </c>
      <c r="E519" s="35" t="s">
        <v>2071</v>
      </c>
      <c r="F519" s="35" t="s">
        <v>1726</v>
      </c>
      <c r="G519" s="35" t="s">
        <v>1747</v>
      </c>
      <c r="H519"/>
      <c r="I519"/>
      <c r="J519"/>
      <c r="K519"/>
      <c r="L519"/>
      <c r="M519"/>
    </row>
    <row r="520" spans="1:13" x14ac:dyDescent="0.25">
      <c r="A520"/>
      <c r="B520"/>
      <c r="C520" s="35" t="s">
        <v>2072</v>
      </c>
      <c r="D520" s="35" t="s">
        <v>1559</v>
      </c>
      <c r="E520" s="35" t="s">
        <v>2072</v>
      </c>
      <c r="F520" s="35" t="s">
        <v>1726</v>
      </c>
      <c r="G520" s="35" t="s">
        <v>1747</v>
      </c>
      <c r="H520"/>
      <c r="I520"/>
      <c r="J520"/>
      <c r="K520"/>
      <c r="L520"/>
      <c r="M520"/>
    </row>
    <row r="521" spans="1:13" x14ac:dyDescent="0.25">
      <c r="A521"/>
      <c r="B521"/>
      <c r="C521" s="35" t="s">
        <v>2073</v>
      </c>
      <c r="D521" s="35" t="s">
        <v>1559</v>
      </c>
      <c r="E521" s="35" t="s">
        <v>2073</v>
      </c>
      <c r="F521" s="35" t="s">
        <v>1726</v>
      </c>
      <c r="G521" s="35" t="s">
        <v>1747</v>
      </c>
      <c r="H521"/>
      <c r="I521"/>
      <c r="J521"/>
      <c r="K521"/>
      <c r="L521"/>
      <c r="M521"/>
    </row>
    <row r="522" spans="1:13" x14ac:dyDescent="0.25">
      <c r="A522" s="35" t="s">
        <v>2324</v>
      </c>
      <c r="B522" s="35" t="s">
        <v>1559</v>
      </c>
      <c r="C522" s="35" t="s">
        <v>1559</v>
      </c>
      <c r="D522" s="35" t="s">
        <v>1559</v>
      </c>
      <c r="E522" s="35" t="s">
        <v>2324</v>
      </c>
      <c r="F522" s="35" t="s">
        <v>1727</v>
      </c>
      <c r="G522" s="35" t="s">
        <v>837</v>
      </c>
      <c r="H522"/>
      <c r="I522"/>
      <c r="J522"/>
      <c r="K522"/>
      <c r="L522"/>
      <c r="M522"/>
    </row>
    <row r="523" spans="1:13" x14ac:dyDescent="0.25">
      <c r="A523"/>
      <c r="B523" s="35" t="s">
        <v>2325</v>
      </c>
      <c r="C523" s="35" t="s">
        <v>1559</v>
      </c>
      <c r="D523" s="35" t="s">
        <v>1559</v>
      </c>
      <c r="E523" s="35" t="s">
        <v>2325</v>
      </c>
      <c r="F523" s="35" t="s">
        <v>1727</v>
      </c>
      <c r="G523" s="35" t="s">
        <v>1742</v>
      </c>
      <c r="H523"/>
      <c r="I523"/>
      <c r="J523"/>
      <c r="K523"/>
      <c r="L523"/>
      <c r="M523"/>
    </row>
    <row r="524" spans="1:13" x14ac:dyDescent="0.25">
      <c r="A524"/>
      <c r="B524" s="35" t="s">
        <v>2326</v>
      </c>
      <c r="C524" s="35" t="s">
        <v>1559</v>
      </c>
      <c r="D524" s="35" t="s">
        <v>1559</v>
      </c>
      <c r="E524" s="35" t="s">
        <v>2326</v>
      </c>
      <c r="F524" s="35" t="s">
        <v>1727</v>
      </c>
      <c r="G524" s="35" t="s">
        <v>1742</v>
      </c>
      <c r="H524"/>
      <c r="I524"/>
      <c r="J524"/>
      <c r="K524"/>
      <c r="L524"/>
      <c r="M524"/>
    </row>
    <row r="525" spans="1:13" x14ac:dyDescent="0.25">
      <c r="A525"/>
      <c r="B525" s="35" t="s">
        <v>2327</v>
      </c>
      <c r="C525" s="35" t="s">
        <v>1559</v>
      </c>
      <c r="D525" s="35" t="s">
        <v>1559</v>
      </c>
      <c r="E525" s="35" t="s">
        <v>2327</v>
      </c>
      <c r="F525" s="35" t="s">
        <v>1727</v>
      </c>
      <c r="G525" s="35" t="s">
        <v>837</v>
      </c>
      <c r="H525"/>
      <c r="I525"/>
      <c r="J525"/>
      <c r="K525"/>
      <c r="L525"/>
      <c r="M525"/>
    </row>
    <row r="526" spans="1:13" x14ac:dyDescent="0.25">
      <c r="A526"/>
      <c r="B526"/>
      <c r="C526" s="35" t="s">
        <v>2328</v>
      </c>
      <c r="D526" s="35" t="s">
        <v>1559</v>
      </c>
      <c r="E526" s="35" t="s">
        <v>2328</v>
      </c>
      <c r="F526" s="35" t="s">
        <v>1726</v>
      </c>
      <c r="G526" s="35" t="s">
        <v>1728</v>
      </c>
      <c r="H526"/>
      <c r="I526"/>
      <c r="J526"/>
      <c r="K526"/>
      <c r="L526"/>
      <c r="M526"/>
    </row>
    <row r="527" spans="1:13" x14ac:dyDescent="0.25">
      <c r="A527"/>
      <c r="B527"/>
      <c r="C527" s="35" t="s">
        <v>2329</v>
      </c>
      <c r="D527" s="35" t="s">
        <v>1559</v>
      </c>
      <c r="E527" s="35" t="s">
        <v>2329</v>
      </c>
      <c r="F527" s="35" t="s">
        <v>1726</v>
      </c>
      <c r="G527" s="35" t="s">
        <v>1728</v>
      </c>
      <c r="H527"/>
      <c r="I527"/>
      <c r="J527"/>
      <c r="K527"/>
      <c r="L527"/>
      <c r="M527"/>
    </row>
    <row r="528" spans="1:13" x14ac:dyDescent="0.25">
      <c r="A528"/>
      <c r="B528"/>
      <c r="C528" s="35" t="s">
        <v>2330</v>
      </c>
      <c r="D528" s="35" t="s">
        <v>1559</v>
      </c>
      <c r="E528" s="35" t="s">
        <v>2330</v>
      </c>
      <c r="F528" s="35" t="s">
        <v>1726</v>
      </c>
      <c r="G528" s="35" t="s">
        <v>1728</v>
      </c>
      <c r="H528"/>
      <c r="I528"/>
      <c r="J528"/>
      <c r="K528"/>
      <c r="L528"/>
      <c r="M528"/>
    </row>
    <row r="529" spans="1:13" x14ac:dyDescent="0.25">
      <c r="A529"/>
      <c r="B529"/>
      <c r="C529" s="35" t="s">
        <v>2331</v>
      </c>
      <c r="D529" s="35" t="s">
        <v>1559</v>
      </c>
      <c r="E529" s="35" t="s">
        <v>2331</v>
      </c>
      <c r="F529" s="35" t="s">
        <v>1726</v>
      </c>
      <c r="G529" s="35" t="s">
        <v>1728</v>
      </c>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sheetData>
  <pageMargins left="0.7" right="0.7" top="0.75" bottom="0.75" header="0.3" footer="0.3"/>
  <pageSetup paperSize="9" orientation="portrait" r:id="rId2"/>
  <drawing r:id="rId3"/>
  <legacyDrawing r:id="rId4"/>
  <controls>
    <mc:AlternateContent xmlns:mc="http://schemas.openxmlformats.org/markup-compatibility/2006">
      <mc:Choice Requires="x14">
        <control shapeId="50178" r:id="rId5" name="ToggleButton2">
          <controlPr defaultSize="0" autoLine="0" r:id="rId6">
            <anchor moveWithCells="1">
              <from>
                <xdr:col>3</xdr:col>
                <xdr:colOff>1419225</xdr:colOff>
                <xdr:row>0</xdr:row>
                <xdr:rowOff>9525</xdr:rowOff>
              </from>
              <to>
                <xdr:col>5</xdr:col>
                <xdr:colOff>19050</xdr:colOff>
                <xdr:row>1</xdr:row>
                <xdr:rowOff>180975</xdr:rowOff>
              </to>
            </anchor>
          </controlPr>
        </control>
      </mc:Choice>
      <mc:Fallback>
        <control shapeId="50178" r:id="rId5" name="ToggleButton2"/>
      </mc:Fallback>
    </mc:AlternateContent>
    <mc:AlternateContent xmlns:mc="http://schemas.openxmlformats.org/markup-compatibility/2006">
      <mc:Choice Requires="x14">
        <control shapeId="50177" r:id="rId7" name="ToggleButton1">
          <controlPr defaultSize="0" autoFill="0" autoLine="0" autoPict="0" r:id="rId8">
            <anchor moveWithCells="1">
              <from>
                <xdr:col>2</xdr:col>
                <xdr:colOff>19050</xdr:colOff>
                <xdr:row>0</xdr:row>
                <xdr:rowOff>9525</xdr:rowOff>
              </from>
              <to>
                <xdr:col>4</xdr:col>
                <xdr:colOff>0</xdr:colOff>
                <xdr:row>1</xdr:row>
                <xdr:rowOff>180975</xdr:rowOff>
              </to>
            </anchor>
          </controlPr>
        </control>
      </mc:Choice>
      <mc:Fallback>
        <control shapeId="50177" r:id="rId7" name="Toggle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Coding Guidance Notes</vt:lpstr>
      <vt:lpstr>Document Navigation</vt:lpstr>
      <vt:lpstr>Demographic Codes</vt:lpstr>
      <vt:lpstr>Incident&amp;Complaint Codes</vt:lpstr>
      <vt:lpstr>Process Based Codes</vt:lpstr>
      <vt:lpstr>Outcome Based Codes</vt:lpstr>
      <vt:lpstr>Root Cause Codes</vt:lpstr>
      <vt:lpstr>Risk Control Measures</vt:lpstr>
      <vt:lpstr>Patient Safety</vt:lpstr>
      <vt:lpstr>Duty of Candour</vt:lpstr>
      <vt:lpstr>ADE&amp;ADR</vt:lpstr>
      <vt:lpstr>Faulty Product&amp;Device</vt:lpstr>
      <vt:lpstr>Safeguarding</vt:lpstr>
      <vt:lpstr>Information Governance</vt:lpstr>
      <vt:lpstr>Complaint</vt:lpstr>
      <vt:lpstr>{Delete}</vt:lpstr>
      <vt:lpstr>Coding Standard</vt:lpstr>
      <vt:lpstr>Lookup</vt:lpstr>
      <vt:lpstr>Data Validation Sheet</vt:lpstr>
      <vt:lpstr>Data_Field_Properties</vt:lpstr>
      <vt:lpstr>Optional_Mandatory</vt:lpstr>
      <vt:lpstr>'Document Navigation'!Print_Area</vt:lpstr>
      <vt:lpstr>Yes_No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McCall;joe.bassett@eoecph.nhs.uk</dc:creator>
  <cp:lastModifiedBy>Rakesh Bhundia</cp:lastModifiedBy>
  <cp:lastPrinted>2016-11-04T14:23:53Z</cp:lastPrinted>
  <dcterms:created xsi:type="dcterms:W3CDTF">2015-08-11T08:41:53Z</dcterms:created>
  <dcterms:modified xsi:type="dcterms:W3CDTF">2016-11-28T10:20:30Z</dcterms:modified>
</cp:coreProperties>
</file>